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192.168.1.2\commun\IECO INGENIERIE\22018 Réhabilitation énergétique de la caserne MACHEMY à Aurillac (15)\2. ECONOMIE\2025.04.18_Machemy_Indice B\DPGF\"/>
    </mc:Choice>
  </mc:AlternateContent>
  <xr:revisionPtr revIDLastSave="0" documentId="13_ncr:1_{3B27D4BA-A411-45FE-B35A-FA4D651AF965}" xr6:coauthVersionLast="47" xr6:coauthVersionMax="47" xr10:uidLastSave="{00000000-0000-0000-0000-000000000000}"/>
  <bookViews>
    <workbookView xWindow="-120" yWindow="-120" windowWidth="38640" windowHeight="21120" firstSheet="4" activeTab="18" xr2:uid="{00000000-000D-0000-FFFF-FFFF00000000}"/>
  </bookViews>
  <sheets>
    <sheet name="Lot N°10 Page de garde" sheetId="1" r:id="rId1"/>
    <sheet name="Bat 04_05" sheetId="2" r:id="rId2"/>
    <sheet name="Bat 06_07" sheetId="16" r:id="rId3"/>
    <sheet name="Bat 08_09" sheetId="15" r:id="rId4"/>
    <sheet name="Bat 10_11" sheetId="14" r:id="rId5"/>
    <sheet name="Bat 12" sheetId="13" r:id="rId6"/>
    <sheet name="Bat 13" sheetId="10" r:id="rId7"/>
    <sheet name="Bat LST" sheetId="12" r:id="rId8"/>
    <sheet name="SdB Bat 04" sheetId="11" r:id="rId9"/>
    <sheet name="SdB Bat 05" sheetId="19" r:id="rId10"/>
    <sheet name="SdB Bat 06" sheetId="18" r:id="rId11"/>
    <sheet name="SdB Bat 07" sheetId="17" r:id="rId12"/>
    <sheet name="SdB Bat 08" sheetId="8" r:id="rId13"/>
    <sheet name="SdB Bat 09" sheetId="7" r:id="rId14"/>
    <sheet name="SdB Bat 10" sheetId="6" r:id="rId15"/>
    <sheet name="SdB Bat 11" sheetId="9" r:id="rId16"/>
    <sheet name="SdB Bat 12" sheetId="4" r:id="rId17"/>
    <sheet name="SdB Bat 13" sheetId="5" r:id="rId18"/>
    <sheet name="RECAP" sheetId="3" r:id="rId19"/>
  </sheets>
  <definedNames>
    <definedName name="_xlnm.Print_Titles" localSheetId="1">'Bat 04_05'!$1:$2</definedName>
    <definedName name="_xlnm.Print_Titles" localSheetId="2">'Bat 06_07'!$1:$2</definedName>
    <definedName name="_xlnm.Print_Titles" localSheetId="3">'Bat 08_09'!$1:$2</definedName>
    <definedName name="_xlnm.Print_Titles" localSheetId="4">'Bat 10_11'!$1:$2</definedName>
    <definedName name="_xlnm.Print_Titles" localSheetId="5">'Bat 12'!$1:$2</definedName>
    <definedName name="_xlnm.Print_Titles" localSheetId="6">'Bat 13'!$1:$2</definedName>
    <definedName name="_xlnm.Print_Titles" localSheetId="7">'Bat LST'!$1:$2</definedName>
    <definedName name="_xlnm.Print_Titles" localSheetId="8">'SdB Bat 04'!$1:$2</definedName>
    <definedName name="_xlnm.Print_Titles" localSheetId="9">'SdB Bat 05'!$1:$2</definedName>
    <definedName name="_xlnm.Print_Titles" localSheetId="10">'SdB Bat 06'!$1:$2</definedName>
    <definedName name="_xlnm.Print_Titles" localSheetId="11">'SdB Bat 07'!$1:$2</definedName>
    <definedName name="_xlnm.Print_Titles" localSheetId="12">'SdB Bat 08'!$1:$2</definedName>
    <definedName name="_xlnm.Print_Titles" localSheetId="13">'SdB Bat 09'!$1:$2</definedName>
    <definedName name="_xlnm.Print_Titles" localSheetId="14">'SdB Bat 10'!$1:$2</definedName>
    <definedName name="_xlnm.Print_Titles" localSheetId="15">'SdB Bat 11'!$1:$2</definedName>
    <definedName name="_xlnm.Print_Titles" localSheetId="16">'SdB Bat 12'!$1:$2</definedName>
    <definedName name="_xlnm.Print_Titles" localSheetId="17">'SdB Bat 13'!$1:$2</definedName>
    <definedName name="_xlnm.Print_Area" localSheetId="1">'Bat 04_05'!$A$1:$H$62</definedName>
    <definedName name="_xlnm.Print_Area" localSheetId="2">'Bat 06_07'!$A$1:$H$59</definedName>
    <definedName name="_xlnm.Print_Area" localSheetId="3">'Bat 08_09'!$A$1:$H$62</definedName>
    <definedName name="_xlnm.Print_Area" localSheetId="4">'Bat 10_11'!$A$1:$H$62</definedName>
    <definedName name="_xlnm.Print_Area" localSheetId="5">'Bat 12'!$A$1:$H$59</definedName>
    <definedName name="_xlnm.Print_Area" localSheetId="6">'Bat 13'!$A$1:$H$59</definedName>
    <definedName name="_xlnm.Print_Area" localSheetId="7">'Bat LST'!$A$1:$H$64</definedName>
    <definedName name="_xlnm.Print_Area" localSheetId="18">RECAP!$A$1:$F$63</definedName>
    <definedName name="_xlnm.Print_Area" localSheetId="8">'SdB Bat 04'!$A$1:$H$58</definedName>
    <definedName name="_xlnm.Print_Area" localSheetId="9">'SdB Bat 05'!$A$1:$H$58</definedName>
    <definedName name="_xlnm.Print_Area" localSheetId="10">'SdB Bat 06'!$A$1:$H$58</definedName>
    <definedName name="_xlnm.Print_Area" localSheetId="11">'SdB Bat 07'!$A$1:$H$58</definedName>
    <definedName name="_xlnm.Print_Area" localSheetId="12">'SdB Bat 08'!$A$1:$H$58</definedName>
    <definedName name="_xlnm.Print_Area" localSheetId="13">'SdB Bat 09'!$A$1:$H$58</definedName>
    <definedName name="_xlnm.Print_Area" localSheetId="14">'SdB Bat 10'!$A$1:$H$58</definedName>
    <definedName name="_xlnm.Print_Area" localSheetId="15">'SdB Bat 11'!$A$1:$H$58</definedName>
    <definedName name="_xlnm.Print_Area" localSheetId="16">'SdB Bat 12'!$A$1:$H$58</definedName>
    <definedName name="_xlnm.Print_Area" localSheetId="17">'SdB Bat 13'!$A$1:$H$58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1" i="3" l="1"/>
  <c r="F37" i="3"/>
  <c r="F39" i="3"/>
  <c r="F38" i="3"/>
  <c r="F35" i="3"/>
  <c r="F30" i="3"/>
  <c r="F29" i="3"/>
  <c r="F28" i="3"/>
  <c r="F27" i="3"/>
  <c r="F26" i="3"/>
  <c r="F25" i="3"/>
  <c r="F24" i="3"/>
  <c r="F23" i="3"/>
  <c r="F22" i="3"/>
  <c r="F21" i="3"/>
  <c r="F20" i="3"/>
  <c r="F19" i="3"/>
  <c r="F18" i="3"/>
  <c r="F17" i="3"/>
  <c r="F16" i="3"/>
  <c r="F15" i="3"/>
  <c r="F14" i="3"/>
  <c r="G55" i="5"/>
  <c r="G56" i="5"/>
  <c r="G55" i="4"/>
  <c r="G56" i="4" s="1"/>
  <c r="G56" i="9"/>
  <c r="G55" i="9"/>
  <c r="G55" i="6"/>
  <c r="G56" i="6" s="1"/>
  <c r="G55" i="7"/>
  <c r="G56" i="7" s="1"/>
  <c r="G55" i="8"/>
  <c r="G56" i="8" s="1"/>
  <c r="G55" i="17"/>
  <c r="G56" i="17" s="1"/>
  <c r="G55" i="18"/>
  <c r="G56" i="18" s="1"/>
  <c r="G55" i="19"/>
  <c r="G56" i="19" s="1"/>
  <c r="G55" i="11"/>
  <c r="G56" i="11"/>
  <c r="G61" i="14"/>
  <c r="G60" i="14"/>
  <c r="G61" i="15"/>
  <c r="G60" i="15"/>
  <c r="G57" i="16"/>
  <c r="G58" i="16"/>
  <c r="G61" i="2"/>
  <c r="G62" i="12"/>
  <c r="G63" i="12"/>
  <c r="G5" i="19"/>
  <c r="G6" i="19"/>
  <c r="G9" i="19"/>
  <c r="G13" i="19"/>
  <c r="G16" i="19"/>
  <c r="G19" i="19"/>
  <c r="G22" i="19"/>
  <c r="G25" i="19"/>
  <c r="G26" i="19"/>
  <c r="G27" i="19"/>
  <c r="G29" i="19"/>
  <c r="G32" i="19"/>
  <c r="G35" i="19"/>
  <c r="G38" i="19"/>
  <c r="G41" i="19"/>
  <c r="G45" i="19"/>
  <c r="G48" i="19"/>
  <c r="G49" i="19"/>
  <c r="G50" i="19"/>
  <c r="G52" i="19"/>
  <c r="G5" i="18"/>
  <c r="G6" i="18"/>
  <c r="G9" i="18"/>
  <c r="G13" i="18"/>
  <c r="G16" i="18"/>
  <c r="G19" i="18"/>
  <c r="G22" i="18"/>
  <c r="G25" i="18"/>
  <c r="G26" i="18"/>
  <c r="G27" i="18"/>
  <c r="G29" i="18"/>
  <c r="G32" i="18"/>
  <c r="G35" i="18"/>
  <c r="G38" i="18"/>
  <c r="G41" i="18"/>
  <c r="G45" i="18"/>
  <c r="G48" i="18"/>
  <c r="G49" i="18"/>
  <c r="G50" i="18"/>
  <c r="G52" i="18"/>
  <c r="G5" i="17"/>
  <c r="G6" i="17"/>
  <c r="G9" i="17"/>
  <c r="G13" i="17"/>
  <c r="G16" i="17"/>
  <c r="G19" i="17"/>
  <c r="G22" i="17"/>
  <c r="G25" i="17"/>
  <c r="G26" i="17"/>
  <c r="G27" i="17"/>
  <c r="G29" i="17"/>
  <c r="G32" i="17"/>
  <c r="G35" i="17"/>
  <c r="G38" i="17"/>
  <c r="G41" i="17"/>
  <c r="G45" i="17"/>
  <c r="G48" i="17"/>
  <c r="G49" i="17"/>
  <c r="G50" i="17"/>
  <c r="G52" i="17"/>
  <c r="G5" i="16" l="1"/>
  <c r="G6" i="16"/>
  <c r="G9" i="16"/>
  <c r="G12" i="16"/>
  <c r="G13" i="16"/>
  <c r="G16" i="16"/>
  <c r="G19" i="16"/>
  <c r="G20" i="16"/>
  <c r="G23" i="16"/>
  <c r="G26" i="16"/>
  <c r="G27" i="16"/>
  <c r="G29" i="16"/>
  <c r="G33" i="16"/>
  <c r="G36" i="16"/>
  <c r="G39" i="16"/>
  <c r="G42" i="16"/>
  <c r="G46" i="16"/>
  <c r="G49" i="16"/>
  <c r="G50" i="16"/>
  <c r="G51" i="16"/>
  <c r="G53" i="16"/>
  <c r="G54" i="16"/>
  <c r="G5" i="15"/>
  <c r="G6" i="15"/>
  <c r="G9" i="15"/>
  <c r="G12" i="15"/>
  <c r="G15" i="15"/>
  <c r="G16" i="15"/>
  <c r="G19" i="15"/>
  <c r="G22" i="15"/>
  <c r="G23" i="15"/>
  <c r="G26" i="15"/>
  <c r="G29" i="15"/>
  <c r="G30" i="15"/>
  <c r="G32" i="15"/>
  <c r="G36" i="15"/>
  <c r="G39" i="15"/>
  <c r="G42" i="15"/>
  <c r="G45" i="15"/>
  <c r="G49" i="15"/>
  <c r="G52" i="15"/>
  <c r="G53" i="15"/>
  <c r="G54" i="15"/>
  <c r="G56" i="15"/>
  <c r="G57" i="15"/>
  <c r="G5" i="14"/>
  <c r="G6" i="14"/>
  <c r="G9" i="14"/>
  <c r="G12" i="14"/>
  <c r="G15" i="14"/>
  <c r="G16" i="14"/>
  <c r="G19" i="14"/>
  <c r="G22" i="14"/>
  <c r="G23" i="14"/>
  <c r="G26" i="14"/>
  <c r="G29" i="14"/>
  <c r="G30" i="14"/>
  <c r="G32" i="14"/>
  <c r="G36" i="14"/>
  <c r="G39" i="14"/>
  <c r="G42" i="14"/>
  <c r="G45" i="14"/>
  <c r="G49" i="14"/>
  <c r="G52" i="14"/>
  <c r="G53" i="14"/>
  <c r="G54" i="14"/>
  <c r="G56" i="14"/>
  <c r="G57" i="14"/>
  <c r="G5" i="13"/>
  <c r="G6" i="13"/>
  <c r="G9" i="13"/>
  <c r="G12" i="13"/>
  <c r="G13" i="13"/>
  <c r="G16" i="13"/>
  <c r="G19" i="13"/>
  <c r="G20" i="13"/>
  <c r="G23" i="13"/>
  <c r="G26" i="13"/>
  <c r="G27" i="13"/>
  <c r="G29" i="13"/>
  <c r="G33" i="13"/>
  <c r="G36" i="13"/>
  <c r="G39" i="13"/>
  <c r="G42" i="13"/>
  <c r="G46" i="13"/>
  <c r="G49" i="13"/>
  <c r="G50" i="13"/>
  <c r="G51" i="13"/>
  <c r="G53" i="13"/>
  <c r="G54" i="13"/>
  <c r="G5" i="12"/>
  <c r="G6" i="12"/>
  <c r="G9" i="12"/>
  <c r="G12" i="12"/>
  <c r="G16" i="12"/>
  <c r="G19" i="12"/>
  <c r="G20" i="12"/>
  <c r="G23" i="12"/>
  <c r="G26" i="12"/>
  <c r="G29" i="12"/>
  <c r="G32" i="12"/>
  <c r="G33" i="12"/>
  <c r="G35" i="12"/>
  <c r="G38" i="12"/>
  <c r="G42" i="12"/>
  <c r="G43" i="12"/>
  <c r="G44" i="12"/>
  <c r="G47" i="12"/>
  <c r="G51" i="12"/>
  <c r="G54" i="12"/>
  <c r="G55" i="12"/>
  <c r="G56" i="12"/>
  <c r="G58" i="12"/>
  <c r="G59" i="12"/>
  <c r="G5" i="11"/>
  <c r="G6" i="11"/>
  <c r="G9" i="11"/>
  <c r="G13" i="11"/>
  <c r="G16" i="11"/>
  <c r="G19" i="11"/>
  <c r="G22" i="11"/>
  <c r="G25" i="11"/>
  <c r="G26" i="11"/>
  <c r="G27" i="11"/>
  <c r="G29" i="11"/>
  <c r="G32" i="11"/>
  <c r="G35" i="11"/>
  <c r="G38" i="11"/>
  <c r="G41" i="11"/>
  <c r="G45" i="11"/>
  <c r="G48" i="11"/>
  <c r="G49" i="11"/>
  <c r="G50" i="11"/>
  <c r="G52" i="11"/>
  <c r="G5" i="10"/>
  <c r="G6" i="10"/>
  <c r="G57" i="10" s="1"/>
  <c r="G58" i="10" s="1"/>
  <c r="G9" i="10"/>
  <c r="G12" i="10"/>
  <c r="G13" i="10"/>
  <c r="G16" i="10"/>
  <c r="G19" i="10"/>
  <c r="G20" i="10"/>
  <c r="G23" i="10"/>
  <c r="G26" i="10"/>
  <c r="G27" i="10"/>
  <c r="G29" i="10"/>
  <c r="G33" i="10"/>
  <c r="G36" i="10"/>
  <c r="G39" i="10"/>
  <c r="G42" i="10"/>
  <c r="G46" i="10"/>
  <c r="G49" i="10"/>
  <c r="G50" i="10"/>
  <c r="G51" i="10"/>
  <c r="G53" i="10"/>
  <c r="G54" i="10"/>
  <c r="G5" i="9"/>
  <c r="G6" i="9"/>
  <c r="G9" i="9"/>
  <c r="G13" i="9"/>
  <c r="G16" i="9"/>
  <c r="G19" i="9"/>
  <c r="G22" i="9"/>
  <c r="G25" i="9"/>
  <c r="G26" i="9"/>
  <c r="G27" i="9"/>
  <c r="G29" i="9"/>
  <c r="G32" i="9"/>
  <c r="G35" i="9"/>
  <c r="G38" i="9"/>
  <c r="G41" i="9"/>
  <c r="G45" i="9"/>
  <c r="G48" i="9"/>
  <c r="G49" i="9"/>
  <c r="G50" i="9"/>
  <c r="G52" i="9"/>
  <c r="G5" i="8"/>
  <c r="G6" i="8"/>
  <c r="G9" i="8"/>
  <c r="G13" i="8"/>
  <c r="G16" i="8"/>
  <c r="G19" i="8"/>
  <c r="G22" i="8"/>
  <c r="G25" i="8"/>
  <c r="G26" i="8"/>
  <c r="G27" i="8"/>
  <c r="G29" i="8"/>
  <c r="G32" i="8"/>
  <c r="G35" i="8"/>
  <c r="G38" i="8"/>
  <c r="G41" i="8"/>
  <c r="G45" i="8"/>
  <c r="G48" i="8"/>
  <c r="G49" i="8"/>
  <c r="G50" i="8"/>
  <c r="G52" i="8"/>
  <c r="G5" i="7"/>
  <c r="G6" i="7"/>
  <c r="G9" i="7"/>
  <c r="G13" i="7"/>
  <c r="G16" i="7"/>
  <c r="G19" i="7"/>
  <c r="G22" i="7"/>
  <c r="G25" i="7"/>
  <c r="G26" i="7"/>
  <c r="G27" i="7"/>
  <c r="G29" i="7"/>
  <c r="G32" i="7"/>
  <c r="G35" i="7"/>
  <c r="G38" i="7"/>
  <c r="G41" i="7"/>
  <c r="G45" i="7"/>
  <c r="G48" i="7"/>
  <c r="G49" i="7"/>
  <c r="G50" i="7"/>
  <c r="G52" i="7"/>
  <c r="G5" i="6"/>
  <c r="G6" i="6"/>
  <c r="G9" i="6"/>
  <c r="G13" i="6"/>
  <c r="G16" i="6"/>
  <c r="G19" i="6"/>
  <c r="G22" i="6"/>
  <c r="G25" i="6"/>
  <c r="G26" i="6"/>
  <c r="G27" i="6"/>
  <c r="G29" i="6"/>
  <c r="G32" i="6"/>
  <c r="G35" i="6"/>
  <c r="G38" i="6"/>
  <c r="G41" i="6"/>
  <c r="G45" i="6"/>
  <c r="G48" i="6"/>
  <c r="G49" i="6"/>
  <c r="G50" i="6"/>
  <c r="G52" i="6"/>
  <c r="G5" i="5"/>
  <c r="G6" i="5"/>
  <c r="G9" i="5"/>
  <c r="G13" i="5"/>
  <c r="G16" i="5"/>
  <c r="G19" i="5"/>
  <c r="G22" i="5"/>
  <c r="G25" i="5"/>
  <c r="G26" i="5"/>
  <c r="G27" i="5"/>
  <c r="G29" i="5"/>
  <c r="G32" i="5"/>
  <c r="G35" i="5"/>
  <c r="G38" i="5"/>
  <c r="G41" i="5"/>
  <c r="G45" i="5"/>
  <c r="G48" i="5"/>
  <c r="G49" i="5"/>
  <c r="G50" i="5"/>
  <c r="G52" i="5"/>
  <c r="G5" i="4"/>
  <c r="G6" i="4"/>
  <c r="G9" i="4"/>
  <c r="G13" i="4"/>
  <c r="G16" i="4"/>
  <c r="G19" i="4"/>
  <c r="G22" i="4"/>
  <c r="G25" i="4"/>
  <c r="G26" i="4"/>
  <c r="G27" i="4"/>
  <c r="G29" i="4"/>
  <c r="G32" i="4"/>
  <c r="G35" i="4"/>
  <c r="G38" i="4"/>
  <c r="G41" i="4"/>
  <c r="G45" i="4"/>
  <c r="G48" i="4"/>
  <c r="G49" i="4"/>
  <c r="G50" i="4"/>
  <c r="G52" i="4"/>
  <c r="G57" i="13" l="1"/>
  <c r="G58" i="13" s="1"/>
  <c r="G5" i="2" l="1"/>
  <c r="G60" i="2" s="1"/>
  <c r="G6" i="2"/>
  <c r="G9" i="2"/>
  <c r="G12" i="2"/>
  <c r="G15" i="2"/>
  <c r="G16" i="2"/>
  <c r="G19" i="2"/>
  <c r="G22" i="2"/>
  <c r="G23" i="2"/>
  <c r="G26" i="2"/>
  <c r="G29" i="2"/>
  <c r="G30" i="2"/>
  <c r="G32" i="2"/>
  <c r="G36" i="2"/>
  <c r="G39" i="2"/>
  <c r="G42" i="2"/>
  <c r="G45" i="2"/>
  <c r="G49" i="2"/>
  <c r="G52" i="2"/>
  <c r="G53" i="2"/>
  <c r="G54" i="2"/>
  <c r="G56" i="2"/>
  <c r="G57" i="2"/>
</calcChain>
</file>

<file path=xl/sharedStrings.xml><?xml version="1.0" encoding="utf-8"?>
<sst xmlns="http://schemas.openxmlformats.org/spreadsheetml/2006/main" count="2571" uniqueCount="315">
  <si>
    <t xml:space="preserve"> U</t>
  </si>
  <si>
    <t>Qtés M. Oeu.</t>
  </si>
  <si>
    <t>Qtés Entreprise</t>
  </si>
  <si>
    <t>P.U. € HT en EUR</t>
  </si>
  <si>
    <t>Total  € HT en EUR</t>
  </si>
  <si>
    <t>Taux TVA</t>
  </si>
  <si>
    <t>10.3</t>
  </si>
  <si>
    <t>DESCRIPTION DES OUVRAGES DE PLATRERIE</t>
  </si>
  <si>
    <t>CH3</t>
  </si>
  <si>
    <t xml:space="preserve">10.3 1 </t>
  </si>
  <si>
    <t>Phasage des Travaux</t>
  </si>
  <si>
    <t>PM</t>
  </si>
  <si>
    <t>ART</t>
  </si>
  <si>
    <t>STE-R800</t>
  </si>
  <si>
    <t xml:space="preserve">10.3 5 </t>
  </si>
  <si>
    <t>Recoupement de plénum par écran souple textile E30</t>
  </si>
  <si>
    <t>m²</t>
  </si>
  <si>
    <t>ART</t>
  </si>
  <si>
    <t>STE-R796</t>
  </si>
  <si>
    <t>Localisation :</t>
  </si>
  <si>
    <t>Recoupement de plénum par écran souple textile E30 entre Bâtiment 04 et 05 en jonction pignons sur partie triangulé en partie haute du bâtiment 04 conséquence du Bâtiment 05 qui est surélevé  (pour surface inférieure à 300 m² des combles)</t>
  </si>
  <si>
    <t xml:space="preserve">10.3 7 </t>
  </si>
  <si>
    <t>Cloisons 98/48S sur ossature avec laine minérale 45 mm - EI60
Affaiblissement acoustique Rw+C = 43 dB</t>
  </si>
  <si>
    <t>m²</t>
  </si>
  <si>
    <t>ART</t>
  </si>
  <si>
    <t>STE-U542</t>
  </si>
  <si>
    <t>Localisation :</t>
  </si>
  <si>
    <t>Cloisons 98/48S sur ossature avec laine minérale 45 mm - EI60 formant puits de jour sur hauteur du comble technique - Hauteur 4,00 m sur Bâtiments 04/05</t>
  </si>
  <si>
    <t xml:space="preserve">10.3 10 </t>
  </si>
  <si>
    <t>Relevés plafonds plâtre BA 13 Prépeinte pour rattrapage niveaux faux plafonds</t>
  </si>
  <si>
    <t>ART</t>
  </si>
  <si>
    <t>STE-R705</t>
  </si>
  <si>
    <t>Localisation :</t>
  </si>
  <si>
    <t>Traitements des relevés plafonds plâtre BA 13 Prépeinte pour rattrapage niveaux faux plafonds sur puits de jours créés en raccordements avec cloisons 98/48 et plafonds existants</t>
  </si>
  <si>
    <t>Relevés plafonds plâtre BA 13 Prépeinte pour rattrapage niveaux faux plafonds - Hauteur 0,45 m</t>
  </si>
  <si>
    <t>ml</t>
  </si>
  <si>
    <t>ART</t>
  </si>
  <si>
    <t>STE-R766</t>
  </si>
  <si>
    <t xml:space="preserve">10.3 11 </t>
  </si>
  <si>
    <t>Reprises des enduits au droits des démolitions</t>
  </si>
  <si>
    <t>m²</t>
  </si>
  <si>
    <t>ART</t>
  </si>
  <si>
    <t>SSO-D322</t>
  </si>
  <si>
    <t>Localisation :</t>
  </si>
  <si>
    <t>Reprises des enduits au droits des démolitions / modifications de baies / portes sur Cage Escaliers Bâtiments 04/05 (Prestation à forfaitiser, environ 5,00 m² par bâtiment)</t>
  </si>
  <si>
    <t xml:space="preserve">10.3 12 </t>
  </si>
  <si>
    <t>Flocage isolant sous plancher béton (Résistance thermique exigée : R 4,10 m².K/W soit une épaisseur de 150 mm moyen)</t>
  </si>
  <si>
    <t>m²</t>
  </si>
  <si>
    <t>ART</t>
  </si>
  <si>
    <t>STE-I500</t>
  </si>
  <si>
    <t>Localisation :</t>
  </si>
  <si>
    <t>Flocage isolant sous plancher béton (Résistance thermique exigée : R 4,10 m².K/W soit une épaisseur de 150 mm moyen) sur toute la surface du Sous sol sous logements hors emprise des cages d'escaliers sur Bâtiments 04/05</t>
  </si>
  <si>
    <t xml:space="preserve">Plus value pour intégration treillis métallique sous plancher béton </t>
  </si>
  <si>
    <t>m²</t>
  </si>
  <si>
    <t>ART</t>
  </si>
  <si>
    <t>STE-S210</t>
  </si>
  <si>
    <t xml:space="preserve">10.3 14 </t>
  </si>
  <si>
    <t>Isolation par laine de verre à souffler
Épaisseur 350 mm (réf.Comblissimo ou techniquement équivalent ) - R=7.50 m².K/W</t>
  </si>
  <si>
    <t>m²</t>
  </si>
  <si>
    <t>ART</t>
  </si>
  <si>
    <t>SDE-A811</t>
  </si>
  <si>
    <t>Localisation :</t>
  </si>
  <si>
    <t>Isolation par laine de verre à souffler, épaisseur 350 mm à disposer sur Combles (anciennes toitures terrasses) des Bâtiments 04/05</t>
  </si>
  <si>
    <t xml:space="preserve">10.3 15 </t>
  </si>
  <si>
    <t>Pose des huisseries</t>
  </si>
  <si>
    <t>U</t>
  </si>
  <si>
    <t>ART</t>
  </si>
  <si>
    <t>LVA-F299</t>
  </si>
  <si>
    <t>Localisation :</t>
  </si>
  <si>
    <t>Pose des huisseries sur puits de jour pour accés locaux techniques</t>
  </si>
  <si>
    <t xml:space="preserve">10.3 17 </t>
  </si>
  <si>
    <t>Baguettes d'angles</t>
  </si>
  <si>
    <t>Ens</t>
  </si>
  <si>
    <t>ART</t>
  </si>
  <si>
    <t>PPBA</t>
  </si>
  <si>
    <t xml:space="preserve">10.3 18 </t>
  </si>
  <si>
    <t>Raccord divers</t>
  </si>
  <si>
    <t>Ens</t>
  </si>
  <si>
    <t>ART</t>
  </si>
  <si>
    <t>ODRD</t>
  </si>
  <si>
    <t>10.4</t>
  </si>
  <si>
    <t>DESCRIPTION DES OUVRAGES DE MENUISERIES BOIS</t>
  </si>
  <si>
    <t>CH3</t>
  </si>
  <si>
    <t xml:space="preserve">10.4 2 </t>
  </si>
  <si>
    <t>Bloc porte à un vantail EI30 à peindre (ouverture vers combles techniques)
Dimensions nominales : 0,83 x 2,04 m ht et ferme porte + poignée maintien accès sur cloison</t>
  </si>
  <si>
    <t>U</t>
  </si>
  <si>
    <t>ART</t>
  </si>
  <si>
    <t>STE-U543</t>
  </si>
  <si>
    <t>Localisation :</t>
  </si>
  <si>
    <t>Bloc porte à un vantail EI30 à peindre (ouverture vers combles techniques) à disposer dans Puits de jours Bâtiment 04/05 sur Cage Escalier au dernier niveau</t>
  </si>
  <si>
    <t>10.5</t>
  </si>
  <si>
    <t>DESCRIPTION DES OUVRAGES DE PEINTURE</t>
  </si>
  <si>
    <t>CH3</t>
  </si>
  <si>
    <t xml:space="preserve">10.5 2 </t>
  </si>
  <si>
    <t>Peinture sur métaux ferreux</t>
  </si>
  <si>
    <t>m²</t>
  </si>
  <si>
    <t>ART</t>
  </si>
  <si>
    <t>PP-MFI</t>
  </si>
  <si>
    <t>Localisation :</t>
  </si>
  <si>
    <t>Peinture sur blocs portes métalliques existants (faces extérieures) conséquence des ravalements de façades suivant plans architectes</t>
  </si>
  <si>
    <t xml:space="preserve">10.5 3 </t>
  </si>
  <si>
    <t>Peinture sur supports bois intérieurs</t>
  </si>
  <si>
    <t>m²</t>
  </si>
  <si>
    <t>ART</t>
  </si>
  <si>
    <t>PESPI</t>
  </si>
  <si>
    <t>Localisation :</t>
  </si>
  <si>
    <t>Peinture sur bloc porte créé sur accés combles techniques depuis Cage d'Escalier au dernier niveau Bâtiment 04/05</t>
  </si>
  <si>
    <t xml:space="preserve">10.5 4 </t>
  </si>
  <si>
    <t>Peinture satinée sur support platre neuf (plafonds / Puits de jours)</t>
  </si>
  <si>
    <t>m²</t>
  </si>
  <si>
    <t>ART</t>
  </si>
  <si>
    <t>STE-C195</t>
  </si>
  <si>
    <t>Localisation :</t>
  </si>
  <si>
    <t>Peinture satinée ou veloutée mate sur support platre neuf sur puits de jours / désenfumages créés sur hauteur du comble Bâtiments 04/05</t>
  </si>
  <si>
    <t xml:space="preserve">10.5 6 </t>
  </si>
  <si>
    <t>Peinture sur support béton existants (plafonds)</t>
  </si>
  <si>
    <t>m²</t>
  </si>
  <si>
    <t>ART</t>
  </si>
  <si>
    <t>LVA-B962</t>
  </si>
  <si>
    <t>Localisation :</t>
  </si>
  <si>
    <t>Peinture sur support béton existants (plafonds) sur Cage d'Escalier au dernier niveau</t>
  </si>
  <si>
    <t>10.6</t>
  </si>
  <si>
    <t>PRESTATIONS DE NETTOYAGES</t>
  </si>
  <si>
    <t>CH3</t>
  </si>
  <si>
    <t xml:space="preserve">10.6 1 </t>
  </si>
  <si>
    <t>Nettoyage général de chantier avant mise en service</t>
  </si>
  <si>
    <t>ART</t>
  </si>
  <si>
    <t>STE-C216</t>
  </si>
  <si>
    <t>Localisation :</t>
  </si>
  <si>
    <t>Nettoyage fin de chantier sur les zones d'interventions définis ci avant</t>
  </si>
  <si>
    <t>Nettoyage avant les opérations préalables à la réception</t>
  </si>
  <si>
    <t>Ens</t>
  </si>
  <si>
    <t>ART</t>
  </si>
  <si>
    <t>STE-C218</t>
  </si>
  <si>
    <t>Nettoyage aprés la réception définive des travaux</t>
  </si>
  <si>
    <t>Ens</t>
  </si>
  <si>
    <t>ART</t>
  </si>
  <si>
    <t>STE-C217</t>
  </si>
  <si>
    <t>Nettoyage du chantier en cours de travaux en cas de défaillance des entreprises
(Prix Taux Horaire à indiquer pour mémoire)</t>
  </si>
  <si>
    <t>Hr.</t>
  </si>
  <si>
    <t>ART</t>
  </si>
  <si>
    <t>STE-C219</t>
  </si>
  <si>
    <t>10.7</t>
  </si>
  <si>
    <t>DIVERS &amp; SECURITES</t>
  </si>
  <si>
    <t>CH3</t>
  </si>
  <si>
    <t xml:space="preserve">10.7 1 </t>
  </si>
  <si>
    <t>Coordination en matière de sécurité et de protection de la santé</t>
  </si>
  <si>
    <t>P.M.</t>
  </si>
  <si>
    <t>ART</t>
  </si>
  <si>
    <t>STE-O765</t>
  </si>
  <si>
    <t xml:space="preserve">10.7 2 </t>
  </si>
  <si>
    <t>Dossier "Documents Ouvrages Exécutés"</t>
  </si>
  <si>
    <t>Ens</t>
  </si>
  <si>
    <t>ART</t>
  </si>
  <si>
    <t>STE-U574</t>
  </si>
  <si>
    <t>TOTHT</t>
  </si>
  <si>
    <t>TVA</t>
  </si>
  <si>
    <t>TOTTTC</t>
  </si>
  <si>
    <t>ETAT - Ministère de l'Intérieur
Réhabilitation énergétique de la Caserne Machemy - 15 000 AURILLAC</t>
  </si>
  <si>
    <t>Désignation des Ouvrages</t>
  </si>
  <si>
    <t>TOTAUX</t>
  </si>
  <si>
    <t>RECAPITULATIF GENERAL</t>
  </si>
  <si>
    <t>Tranche ferme</t>
  </si>
  <si>
    <t>Sous Total H.T. Amélioration thermique &amp; VMC Bâtiments 04 &amp; 05</t>
  </si>
  <si>
    <t>…....................</t>
  </si>
  <si>
    <t>Sous Total H.T. Amélioration thermique &amp; VMC Bâtiments 06 &amp; 07</t>
  </si>
  <si>
    <t>Sous Total H.T. Amélioration thermique &amp; VMC Bâtiments 08 &amp; 09</t>
  </si>
  <si>
    <t>Sous Total H.T. Amélioration thermique &amp; VMC Bâtiment 10 &amp; 11</t>
  </si>
  <si>
    <t>Sous Total H.T. Amélioration thermique &amp; VMC Bâtiment 12</t>
  </si>
  <si>
    <t>Sous Total H.T. Amélioration thermique &amp; VMC Bâtiment 13</t>
  </si>
  <si>
    <t>Sous Total H.T. Amélioration thermique &amp; VMC Bâtiment LST</t>
  </si>
  <si>
    <t>Sous Total H.T. Refection Salles de Bains Bâtiment 04</t>
  </si>
  <si>
    <t>Sous Total H.T. Refection Salles de Bains Bâtiment 05</t>
  </si>
  <si>
    <t>Sous Total H.T. Refection Salles de Bains Bâtiment 06</t>
  </si>
  <si>
    <t>Sous Total H.T. Refection Salles de Bains Bâtiment 07</t>
  </si>
  <si>
    <t>Sous Total H.T. Refection Salles de Bains Bâtiment 08</t>
  </si>
  <si>
    <t>Sous Total H.T. Refection Salles de Bains Bâtiment 09</t>
  </si>
  <si>
    <t>Sous Total H.T. Refection Salles de Bains Bâtiment 10</t>
  </si>
  <si>
    <t>Sous Total H.T. Refection Salles de Bains Bâtiment 11</t>
  </si>
  <si>
    <t>Sous Total H.T. Refection Salles de Bains Bâtiment 12</t>
  </si>
  <si>
    <t>Sous Total H.T. Refection Salles de Bains Bâtiment 13</t>
  </si>
  <si>
    <t>T.V.A. 10,00 %</t>
  </si>
  <si>
    <t>T.V.A. 20,00 %</t>
  </si>
  <si>
    <t>Fait à                                                          le</t>
  </si>
  <si>
    <t>TOTAL H.T. T.F. Lot N°10 PLATRERIE PEINTURE NETTOYAGE</t>
  </si>
  <si>
    <t>TOTAL T.T.C. T.F. Lot N°10 PLATRERIE PEINTURE NETTOYAGE</t>
  </si>
  <si>
    <t>Nettoyage  fin de chantier à effectuer à chaque livraison de Salles d'eaux sur emprise de celles ci sur chaque logement du Bâtiment 12</t>
  </si>
  <si>
    <t>Peinture sur canalisations apparentes sur Salles d'eaux rénovés des logements (Cf. plans BET Fluides) - Prestations à forfaitiser</t>
  </si>
  <si>
    <t>PPPD1</t>
  </si>
  <si>
    <t>Forf.</t>
  </si>
  <si>
    <t>Peinture sur canalisations</t>
  </si>
  <si>
    <t xml:space="preserve">10.5 7 </t>
  </si>
  <si>
    <t>Peinture sur support plâtre neuf sur murs / doublages sur parois Salles d'eaux rénovés hors emprises faiences (Cf. Lot Revêtements Sols), ainsi que sur placard créés</t>
  </si>
  <si>
    <t>PESPPN</t>
  </si>
  <si>
    <t>Peinture sur support platre neuf sur murs / doublages</t>
  </si>
  <si>
    <t xml:space="preserve">10.5 5 </t>
  </si>
  <si>
    <t>Peinture satinée sur support platre neuf en plafonds des Salles d'eaux rénovées, ainsi que placards créés attenants</t>
  </si>
  <si>
    <t>Peinture sur supports bois intérieurs sur portes Salles d'eaux et placards rénovés sur volume travaux Salles d'eaux</t>
  </si>
  <si>
    <t>Arrachage revêtement mural existant sur emprises des parois conservées en l'état sur Salles d'eaux</t>
  </si>
  <si>
    <t>SSO-D744</t>
  </si>
  <si>
    <t>Arrachage revêtement mural existant</t>
  </si>
  <si>
    <t xml:space="preserve">10.5 1 </t>
  </si>
  <si>
    <t>STE-V653</t>
  </si>
  <si>
    <t>Relevés plafonds plâtre BA 13 Prépeinte pour rattrapage niveaux faux plafonds - Hauteur 0,20 m</t>
  </si>
  <si>
    <t>Relevés plafonds plâtre BA 13 Prépeinte pour rattrapage niveaux faux plafonds hauteur 0,20 m sur Salles d'eaux suivant plans architectes</t>
  </si>
  <si>
    <t>Plafonds en plaques de plâtre à disposer sur toute la surface des Salles de Bains et placards rénovés sur Bâtiment 12 - HSP 2,40 m</t>
  </si>
  <si>
    <t>PPLPPS</t>
  </si>
  <si>
    <t>Plafonds en plaques de plâtre</t>
  </si>
  <si>
    <t xml:space="preserve">10.3 9 </t>
  </si>
  <si>
    <t>Cloison de 72/48 mm avec laine minérale 45 mm pour fermetures placards sur Salles de Bains agrandies des logements</t>
  </si>
  <si>
    <t>LVA-B248</t>
  </si>
  <si>
    <t>Cloison de 72/48 mm avec laine minérale 45 mm
Affaiblissement acoustique Rw+C = 39 dB</t>
  </si>
  <si>
    <t xml:space="preserve">10.3 6 </t>
  </si>
  <si>
    <t>Plus value pour plaque hydrofuge sur contres cloisons sur emprise de la douche sur toute hauteur sur les salles d'eaux rénovées</t>
  </si>
  <si>
    <t>PPDPCPV1</t>
  </si>
  <si>
    <t>Plus value pour plaque hydrofuge</t>
  </si>
  <si>
    <t xml:space="preserve">10.3 4 </t>
  </si>
  <si>
    <t xml:space="preserve">Doublage sur ossature avec isolation intégrée et plaque de plâtre BA13, formant encoffrements gaines techniques sur Salles de Bain agrandies en façade conséquence de la mise en place de la nouvelle baie et de la démolition du moucharabieh béton existant </t>
  </si>
  <si>
    <t>Doublage sur ossature avec isolation intégrée et plaque de plâtre BA13 sur Salles de Bain agrandies en façade conséquence de la mise en place de la nouvelle baie et de la démolition du moucharabieh béton existant  depuis le sol Brut jusqu'en sous face de plancher béton existant</t>
  </si>
  <si>
    <t>STE-G013</t>
  </si>
  <si>
    <t>Doublage sur ossature avec isolation intégrée et plaque de plâtre BA13
Doublage 48 + 13 - Isolation 45 mm</t>
  </si>
  <si>
    <t xml:space="preserve">10.3 3 </t>
  </si>
  <si>
    <t>Doublage sur ossature de 26 mm avec plaque de plâtre BA13 sur Salle de Bains sur murs existants hors doublages 48+13, depuis le sol Brut jusqu'en sous face de plancher béton existant</t>
  </si>
  <si>
    <t>PPDO1</t>
  </si>
  <si>
    <t>Doublage sur ossature de 26 mm avec plaque de plâtre BA13</t>
  </si>
  <si>
    <t xml:space="preserve">10.3 2 </t>
  </si>
  <si>
    <t>Nettoyage  fin de chantier à effectuer à chaque livraison de Salles d'eaux sur emprise de celles ci sur chaque logement du Bâtiment 13</t>
  </si>
  <si>
    <t>Nettoyage  fin de chantier à effectuer à chaque livraison de Salles d'eaux sur emprise de celles ci sur chaque logement du Bâtiment 10</t>
  </si>
  <si>
    <t>Plafonds en plaques de plâtre à disposer sur toute la surface des Salles de Bains et placards rénovés sur Bâtiment 10 - HSP 2,40 m</t>
  </si>
  <si>
    <t>Nettoyage  fin de chantier à effectuer à chaque livraison de Salles d'eaux sur emprise de celles ci sur chaque logement du Bâtiment 09</t>
  </si>
  <si>
    <t>Plafonds en plaques de plâtre à disposer sur toute la surface des Salles de Bains et placards rénovés sur Bâtiment 09 - HSP 2,40 m</t>
  </si>
  <si>
    <t>Nettoyage  fin de chantier à effectuer à chaque livraison de Salles d'eaux sur emprise de celles ci sur chaque logement du Bâtiment 08</t>
  </si>
  <si>
    <t>Nettoyage  fin de chantier à effectuer à chaque livraison de Salles d'eaux sur emprise de celles ci sur chaque logement du Bâtiment 11</t>
  </si>
  <si>
    <t>Plafonds en plaques de plâtre à disposer sur toute la surface des Salles de Bains et placards rénovés sur Bâtiment 11 - HSP 2,40 m</t>
  </si>
  <si>
    <t>Peinture satinée ou veloutée mate sur support platre neuf sur puits de jours / désenfumages créés sur hauteur du comble Bâtiment 13</t>
  </si>
  <si>
    <t>Peinture sur bloc porte créé sur accés combles techniques depuis Cage d'Escalier au dernier niveau Bâtiment 13</t>
  </si>
  <si>
    <t>Bloc porte à un vantail EI30 à peindre (ouverture vers combles techniques) à disposer dans Puits de jours Bâtiment 13 sur Cage Escalier au dernier niveau</t>
  </si>
  <si>
    <t>Isolation par laine de verre à souffler, épaisseur 350 mm à disposer sur Combles (anciennes toitures terrasses) du Bâtiment 13</t>
  </si>
  <si>
    <t>Flocage isolant sous plancher béton (Résistance thermique exigée : R 4,10 m².K/W soit une épaisseur de 150 mm moyen) sur toute la surface du Sous sol sous logements hors emprise des cages d'escaliers sur Bâtiment 13</t>
  </si>
  <si>
    <t>Reprises des enduits au droits des démolitions / modifications de baies / portes sur Cage Escaliers Bâtiment 13 (Prestation à forfaitiser, environ 5,00 m² par bâtiment)</t>
  </si>
  <si>
    <t>Cloisons 98/48S sur ossature avec laine minérale 45 mm - EI60 formant puits de jour sur hauteur du comble technique - Hauteur 4,00 m sur Bâtiment 13</t>
  </si>
  <si>
    <t>Nettoyage  fin de chantier à effectuer à chaque livraison de Salles d'eaux sur emprise de celles ci sur chaque logement du Bâtiment 04</t>
  </si>
  <si>
    <t>Plafonds en plaques de plâtre à disposer sur toute la surface des Salles de Bains et placards rénovés sur Bâtiment 04 - HSP 2,40 m</t>
  </si>
  <si>
    <t>Peinture satinée sur support platre neuf sur coffres créés ci avant</t>
  </si>
  <si>
    <t>Peinture satinée sur support platre neuf (Puits de jours)</t>
  </si>
  <si>
    <t>Bloc porte à un vantail EI30 à peindre (ouverture vers combles techniques) à disposer dans Puits de jours Bâtiment LST au dernier niveau (2 unités)</t>
  </si>
  <si>
    <t>Bloc porte à un vantail à âme composite E30 avec ferme porte à peindre (recoupement plénum pour S&lt;300,00 m²), dimensions nominales : 0,83 x 2,04 ht, sur Combles techniques Bâtiment LST (1 unité)</t>
  </si>
  <si>
    <t>STE-E728</t>
  </si>
  <si>
    <t>Bloc porte à un vantail à âme composite E30 avec ferme porte à peindre (recoupement plénum pour S&lt;300,00 m²)
Dimensions nominales : 0,83 x 2,04 ht</t>
  </si>
  <si>
    <t xml:space="preserve">10.4 1 </t>
  </si>
  <si>
    <t>Protection murales par panneaux de protections muraux - Hauteur 1,30 m sur coffres définis ci avant sur Bâtiment LST sur les trois niveaux concernés évitant de fait la mise en place de plinthes</t>
  </si>
  <si>
    <t>STE-U579</t>
  </si>
  <si>
    <t>Protection murales par panneaux de protections muraux - Hauteur 1,30 m</t>
  </si>
  <si>
    <t xml:space="preserve">10.3 16 </t>
  </si>
  <si>
    <t>Pose des huisseries sur puits de jour pour accès locaux techniques</t>
  </si>
  <si>
    <t>Isolation par laine de verre à souffler, épaisseur 350 mm à disposer sur Combles (anciennes toitures terrasses) du Bâtiment LST</t>
  </si>
  <si>
    <t>Isolation thermique sous plancher B.A., type Fibraroc 35 FC des Ets KNAUF ou équivalent, épaisseur 150 mm, R = 4,00 m².K/W à disposer en sous sol suivant plans architectes hors cage Escalier</t>
  </si>
  <si>
    <t>STE-E606</t>
  </si>
  <si>
    <t>Isolation thermique sous plancher B.A.
Type Fibraroc 35 FC des Ets KNAUF ou équivalent, épaisseur 150 mm, R = 4,00 m².K/W</t>
  </si>
  <si>
    <t xml:space="preserve">10.3 13 </t>
  </si>
  <si>
    <t>STE-S272</t>
  </si>
  <si>
    <t>Relevés plafonds plâtre BA 13 Prépeinte pour rattrapage niveaux faux plafonds - Hauteur 0,85 m</t>
  </si>
  <si>
    <t>Habillages gaines techniques verticales, dimension suivant plans BET Photovoltaiques sur hauteur du RDC, Etages 1 et 2</t>
  </si>
  <si>
    <t>Habillages gaines techniques verticales à savoir, dimension suivant plans BET Fluides sur hauteur du RDC, Etages 1 et 2</t>
  </si>
  <si>
    <t>SDE-A813</t>
  </si>
  <si>
    <t>Habillages gaines techniques verticales</t>
  </si>
  <si>
    <t xml:space="preserve">10.3 8 </t>
  </si>
  <si>
    <t>Cloisons 98/48S sur ossature avec laine minérale 45 mm - EI60 formant puits de jour sur hauteur du comble technique - Hauteur 3,60 m sur Bâtiment LST</t>
  </si>
  <si>
    <t>Recoupement de plénum par écran souple textile E30 sur Bâtiment LST pour surface de combles &lt;300 m²</t>
  </si>
  <si>
    <t>Peinture satinée ou veloutée mate sur support platre neuf sur puits de jours / désenfumages créés sur hauteur du comble Bâtiment 12</t>
  </si>
  <si>
    <t>Peinture sur bloc porte créé sur accés combles techniques depuis Cage d'Escalier au dernier niveau Bâtiment 12</t>
  </si>
  <si>
    <t>Bloc porte à un vantail EI30 à peindre (ouverture vers combles techniques) à disposer dans Puits de jours Bâtiment 12 sur Cage Escalier au dernier niveau</t>
  </si>
  <si>
    <t>Isolation par laine de verre à souffler, épaisseur 350 mm à disposer sur Combles (anciennes toitures terrasses) du Bâtiment 12</t>
  </si>
  <si>
    <t>Flocage isolant sous plancher béton (Résistance thermique exigée : R 4,10 m².K/W soit une épaisseur de 150 mm moyen) sur toute la surface du Sous sol sous logements hors emprise des cages d'escaliers sur Bâtiment 12</t>
  </si>
  <si>
    <t>Reprises des enduits au droits des démolitions / modifications de baies / portes sur Cage Escaliers Bâtiment 12 (Prestation à forfaitiser, environ 5,00 m² par bâtiment)</t>
  </si>
  <si>
    <t>Cloisons 98/48S sur ossature avec laine minérale 45 mm - EI60 formant puits de jour sur hauteur du comble technique - Hauteur 4,00 m sur Bâtiment 12</t>
  </si>
  <si>
    <t>Peinture satinée ou veloutée mate sur support platre neuf sur puits de jours / désenfumages créés sur hauteur du comble Bâtiments 10/11</t>
  </si>
  <si>
    <t>Peinture sur bloc porte créé sur accés combles techniques depuis Cage d'Escalier au dernier niveau Bâtiment 10/11</t>
  </si>
  <si>
    <t>Peinture sur blocs portes métalliques existants (faces extérieures) conséquence des ravalements de façades suivant plans architectes y compris portes Chaufferie</t>
  </si>
  <si>
    <t>Bloc porte à un vantail EI30 à peindre (ouverture vers combles techniques) à disposer dans Puits de jours Bâtiment 10/11 sur Cage Escalier au dernier niveau</t>
  </si>
  <si>
    <t>Isolation par laine de verre à souffler, épaisseur 350 mm à disposer sur Combles (anciennes toitures terrasses) des Bâtiments 10/11</t>
  </si>
  <si>
    <t>Flocage isolant sous plancher béton (Résistance thermique exigée : R 4,10 m².K/W soit une épaisseur de 150 mm moyen) sur toute la surface du Sous sol sous logements hors emprise des cages d'escaliers sur Bâtiments 10/11</t>
  </si>
  <si>
    <t>Reprises des enduits au droits des démolitions / modifications de baies / portes sur Cage Escaliers Bâtiments 10/11 (Prestation à forfaitiser, environ 5,00 m² par bâtiment)</t>
  </si>
  <si>
    <t>Cloisons 98/48S sur ossature avec laine minérale 45 mm - EI60 formant puits de jour sur hauteur du comble technique - Hauteur 4,00 m sur Bâtiments 10/11</t>
  </si>
  <si>
    <t>Recoupement de plénum par écran souple textile E30 entre Bâtiment 08 et 09 au droit des jonctions (parties avants toits principalements) entre les bâtiments 09 et 10, puis entre 10 et 11 (pour surface inférieure à 300 m² des combles)</t>
  </si>
  <si>
    <t>Peinture satinée ou veloutée mate sur support platre neuf sur puits de jours / désenfumages créés sur hauteur du comble Bâtiments 08/09</t>
  </si>
  <si>
    <t>Peinture sur bloc porte créé sur accés combles techniques depuis Cage d'Escalier au dernier niveau Bâtiment 08/09</t>
  </si>
  <si>
    <t>Bloc porte à un vantail EI30 à peindre (ouverture vers combles techniques) à disposer dans Puits de jours Bâtiment 08/09 sur Cage Escalier au dernier niveau</t>
  </si>
  <si>
    <t>Isolation par laine de verre à souffler, épaisseur 350 mm à disposer sur Combles (anciennes toitures terrasses) des Bâtiments 08/09</t>
  </si>
  <si>
    <t>Flocage isolant sous plancher béton (Résistance thermique exigée : R 4,10 m².K/W soit une épaisseur de 150 mm moyen) sur toute la surface du Sous sol sous logements hors emprise des cages d'escaliers sur Bâtiments 08/09</t>
  </si>
  <si>
    <t>Reprises des enduits au droits des démolitions / modifications de baies / portes sur Cage Escaliers Bâtiments 08/09 (Prestation à forfaitiser, environ 5,00 m² par bâtiment)</t>
  </si>
  <si>
    <t>Cloisons 98/48S sur ossature avec laine minérale 45 mm - EI60 formant puits de jour sur hauteur du comble technique - Hauteur 4,00 m sur Bâtiments 08/09</t>
  </si>
  <si>
    <t>Recoupement de plénum par écran souple textile E30 entre Bâtiment 08 et 09 au droit du joint de dilatation entre les deux bâtiments (pour surface inférieure à 300 m² des combles)</t>
  </si>
  <si>
    <t>Peinture satinée ou veloutée mate sur support platre neuf sur puits de jours / désenfumages créés sur hauteur du comble Bâtiments 06/07</t>
  </si>
  <si>
    <t>Peinture sur bloc porte créé sur accés combles techniques depuis Cage d'Escalier au dernier niveau Bâtiment 06/07</t>
  </si>
  <si>
    <t>Bloc porte à un vantail EI30 à peindre (ouverture vers combles techniques) à disposer dans Puits de jours Bâtiment 06/07 sur Cage Escalier au dernier niveau</t>
  </si>
  <si>
    <t>Isolation par laine de verre à souffler, épaisseur 350 mm à disposer sur Combles (anciennes toitures terrasses) des Bâtiments 06/07</t>
  </si>
  <si>
    <t>Flocage isolant sous plancher béton (Résistance thermique exigée : R 4,10 m².K/W soit une épaisseur de 150 mm moyen) sur toute la surface du Sous sol sous logements hors emprise des cages d'escaliers sur Bâtiments 06/07</t>
  </si>
  <si>
    <t>Reprises des enduits au droits des démolitions / modifications de baies / portes sur Cage Escaliers Bâtiments 06/07 (Prestation à forfaitiser, environ 5,00 m² par bâtiment)</t>
  </si>
  <si>
    <t>Cloisons 98/48S sur ossature avec laine minérale 45 mm - EI60 formant puits de jour sur hauteur du comble technique - Hauteur 4,00 m sur Bâtiments 06/07</t>
  </si>
  <si>
    <t>Nettoyage  fin de chantier à effectuer à chaque livraison de Salles d'eaux sur emprise de celles ci sur chaque logement du Bâtiment 07</t>
  </si>
  <si>
    <t>Plafonds en plaques de plâtre à disposer sur toute la surface des Salles de Bains et placards rénovés sur Bâtiment 07 - HSP 2,40 m</t>
  </si>
  <si>
    <t>Nettoyage  fin de chantier à effectuer à chaque livraison de Salles d'eaux sur emprise de celles ci sur chaque logement du Bâtiment 06</t>
  </si>
  <si>
    <t>Plafonds en plaques de plâtre à disposer sur toute la surface des Salles de Bains et placards rénovés sur Bâtiment 06 - HSP 2,40 m</t>
  </si>
  <si>
    <t>Nettoyage  fin de chantier à effectuer à chaque livraison de Salles d'eaux sur emprise de celles ci sur chaque logement du Bâtiment 05</t>
  </si>
  <si>
    <t>Plafonds en plaques de plâtre à disposer sur toute la surface des Salles de Bains et placards rénovés sur Bâtiment 05 - HSP 2,40 m</t>
  </si>
  <si>
    <t>Montant TVA 5,50 %</t>
  </si>
  <si>
    <t>Montant TVA 10,00 %</t>
  </si>
  <si>
    <t>Montant TVA 20,00 %</t>
  </si>
  <si>
    <t>Montant Sous Total Amélioration thermique &amp; VMC Bâtiments 04 &amp; 05  Lot 10 Platrerie Peinture Nettoyage</t>
  </si>
  <si>
    <t>Montant Sous Total Amélioration thermique &amp; VMC Bâtiments 04-05  Lot 10 Platrerie Peinture Nettoyage</t>
  </si>
  <si>
    <t>Montant Sous Total Amélioration thermique &amp; VMC Bâtiments. 04-05  Lot 10 Platrerie Peinture Nettoyage</t>
  </si>
  <si>
    <t>Montant Sous Total Amélioration thermique &amp; VMC Bâtiments 13  Lot 10 Platrerie Peinture Nettoyage</t>
  </si>
  <si>
    <t>Montant Sous Total ARefection Salles de Bains Bâtiment 04  Lot 10 Platrerie Peinture Nettoyage</t>
  </si>
  <si>
    <t>T.V.A. 5,50 %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</si>
</sst>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 ##0;\-#,##0;"/>
    <numFmt numFmtId="166" formatCode="_-* #,##0.00\ [$€-40C]_-;\-* #,##0.00\ [$€-40C]_-;_-* &quot;-&quot;??\ [$€-40C]_-;_-@_-"/>
  </numFmts>
  <fonts count="27" x14ac:knownFonts="1">
    <font>
      <sz val="11"/>
      <color theme="1"/>
      <name val="Calibri"/>
      <family val="2"/>
      <scheme val="minor"/>
    </font>
    <font>
      <b/>
      <sz val="9"/>
      <color rgb="FF000000"/>
      <name val="Tahoma"/>
      <family val="1"/>
    </font>
    <font>
      <sz val="10"/>
      <color rgb="FF000000"/>
      <name val="Arial"/>
      <family val="1"/>
    </font>
    <font>
      <b/>
      <u/>
      <sz val="12"/>
      <color rgb="FF000000"/>
      <name val="Arial Narrow"/>
      <family val="1"/>
    </font>
    <font>
      <b/>
      <sz val="9"/>
      <color rgb="FF000000"/>
      <name val="Calibri"/>
      <family val="1"/>
    </font>
    <font>
      <i/>
      <sz val="9"/>
      <color rgb="FF000000"/>
      <name val="Calibri"/>
      <family val="1"/>
    </font>
    <font>
      <sz val="9"/>
      <color rgb="FF000000"/>
      <name val="Calibri"/>
      <family val="1"/>
    </font>
    <font>
      <sz val="8"/>
      <color rgb="FF000000"/>
      <name val="Calibri"/>
      <family val="1"/>
    </font>
    <font>
      <sz val="8"/>
      <color rgb="FF000000"/>
      <name val="Tahoma"/>
      <family val="1"/>
    </font>
    <font>
      <sz val="10"/>
      <color rgb="FFFF0000"/>
      <name val="Arial"/>
      <family val="1"/>
    </font>
    <font>
      <sz val="7"/>
      <color rgb="FF0000FF"/>
      <name val="Comic Sans MS"/>
      <family val="1"/>
    </font>
    <font>
      <sz val="8"/>
      <color rgb="FF000000"/>
      <name val="Arial"/>
      <family val="1"/>
    </font>
    <font>
      <b/>
      <sz val="8"/>
      <color rgb="FF0000FF"/>
      <name val="Tahoma"/>
      <family val="1"/>
    </font>
    <font>
      <sz val="8"/>
      <color rgb="FF7F00FF"/>
      <name val="Comic Sans MS"/>
      <family val="1"/>
    </font>
    <font>
      <i/>
      <sz val="8"/>
      <color rgb="FF0000FF"/>
      <name val="Gill Sans MT Condensed"/>
      <family val="1"/>
    </font>
    <font>
      <sz val="8"/>
      <color rgb="FF0000FF"/>
      <name val="Gill Sans MT Condensed"/>
      <family val="1"/>
    </font>
    <font>
      <sz val="7"/>
      <color rgb="FF000000"/>
      <name val="Arial"/>
      <family val="1"/>
    </font>
    <font>
      <b/>
      <sz val="11"/>
      <color theme="1"/>
      <name val="Calibri"/>
      <family val="1"/>
    </font>
    <font>
      <b/>
      <sz val="9"/>
      <color theme="1"/>
      <name val="Tahoma"/>
      <family val="1"/>
    </font>
    <font>
      <sz val="11"/>
      <color rgb="FFFFFFFF"/>
      <name val="Calibri"/>
      <family val="1"/>
    </font>
    <font>
      <sz val="10"/>
      <name val="Arial"/>
      <family val="2"/>
    </font>
    <font>
      <b/>
      <sz val="9"/>
      <name val="Tahoma"/>
      <family val="2"/>
    </font>
    <font>
      <sz val="9"/>
      <name val="Tahoma"/>
      <family val="2"/>
    </font>
    <font>
      <sz val="8"/>
      <name val="Tahoma"/>
      <family val="2"/>
    </font>
    <font>
      <sz val="9"/>
      <color theme="0"/>
      <name val="Tahoma"/>
      <family val="2"/>
    </font>
    <font>
      <b/>
      <sz val="9"/>
      <color theme="0"/>
      <name val="Tahoma"/>
      <family val="2"/>
    </font>
    <font>
      <b/>
      <u/>
      <sz val="10"/>
      <name val="Arial Black"/>
      <family val="2"/>
    </font>
  </fonts>
  <fills count="4">
    <fill>
      <patternFill patternType="none"/>
    </fill>
    <fill>
      <patternFill patternType="gray125"/>
    </fill>
    <fill>
      <patternFill patternType="solid">
        <fgColor rgb="FFFFFFFF"/>
      </patternFill>
    </fill>
    <fill>
      <patternFill patternType="solid">
        <fgColor theme="1"/>
        <bgColor indexed="64"/>
      </patternFill>
    </fill>
  </fills>
  <borders count="37">
    <border>
      <left/>
      <right/>
      <top/>
      <bottom/>
      <diagonal/>
    </border>
    <border>
      <left/>
      <right/>
      <top style="thin">
        <color rgb="FF000000"/>
      </top>
      <bottom/>
      <diagonal/>
    </border>
    <border>
      <left style="hair">
        <color rgb="FF000000"/>
      </left>
      <right style="hair">
        <color rgb="FF000000"/>
      </right>
      <top/>
      <bottom style="thin">
        <color rgb="FF000000"/>
      </bottom>
      <diagonal/>
    </border>
    <border>
      <left/>
      <right style="hair">
        <color rgb="FF000000"/>
      </right>
      <top/>
      <bottom style="thin">
        <color rgb="FF000000"/>
      </bottom>
      <diagonal/>
    </border>
    <border>
      <left style="hair">
        <color rgb="FF000000"/>
      </left>
      <right style="thin">
        <color rgb="FF000000"/>
      </right>
      <top/>
      <bottom style="thin">
        <color rgb="FF000000"/>
      </bottom>
      <diagonal/>
    </border>
    <border>
      <left style="thin">
        <color rgb="FF000000"/>
      </left>
      <right/>
      <top/>
      <bottom style="thin">
        <color rgb="FF000000"/>
      </bottom>
      <diagonal/>
    </border>
    <border>
      <left style="hair">
        <color rgb="FF000000"/>
      </left>
      <right style="hair">
        <color rgb="FF000000"/>
      </right>
      <top/>
      <bottom/>
      <diagonal/>
    </border>
    <border>
      <left/>
      <right style="hair">
        <color rgb="FF000000"/>
      </right>
      <top/>
      <bottom/>
      <diagonal/>
    </border>
    <border>
      <left style="hair">
        <color rgb="FF000000"/>
      </left>
      <right style="thin">
        <color rgb="FF000000"/>
      </right>
      <top/>
      <bottom/>
      <diagonal/>
    </border>
    <border>
      <left style="thin">
        <color rgb="FF000000"/>
      </left>
      <right/>
      <top/>
      <bottom/>
      <diagonal/>
    </border>
    <border>
      <left/>
      <right style="hair">
        <color rgb="FF000000"/>
      </right>
      <top style="thin">
        <color rgb="FFD0D0D0"/>
      </top>
      <bottom/>
      <diagonal/>
    </border>
    <border>
      <left style="thin">
        <color rgb="FF000000"/>
      </left>
      <right/>
      <top style="thin">
        <color rgb="FFD0D0D0"/>
      </top>
      <bottom/>
      <diagonal/>
    </border>
    <border>
      <left/>
      <right style="hair">
        <color rgb="FFD0D0D0"/>
      </right>
      <top style="thin">
        <color rgb="FFD0D0D0"/>
      </top>
      <bottom style="thin">
        <color rgb="FFD0D0D0"/>
      </bottom>
      <diagonal/>
    </border>
    <border>
      <left style="thin">
        <color rgb="FFD0D0D0"/>
      </left>
      <right/>
      <top style="thin">
        <color rgb="FFD0D0D0"/>
      </top>
      <bottom style="thin">
        <color rgb="FFD0D0D0"/>
      </bottom>
      <diagonal/>
    </border>
    <border>
      <left/>
      <right style="hair">
        <color rgb="FF000000"/>
      </right>
      <top/>
      <bottom style="thin">
        <color rgb="FFD0D0D0"/>
      </bottom>
      <diagonal/>
    </border>
    <border>
      <left style="thin">
        <color rgb="FF000000"/>
      </left>
      <right/>
      <top/>
      <bottom style="thin">
        <color rgb="FFD0D0D0"/>
      </bottom>
      <diagonal/>
    </border>
    <border>
      <left style="hair">
        <color rgb="FF000000"/>
      </left>
      <right style="thin">
        <color rgb="FF000000"/>
      </right>
      <top style="thin">
        <color rgb="FF000000"/>
      </top>
      <bottom/>
      <diagonal/>
    </border>
    <border>
      <left/>
      <right style="hair">
        <color rgb="FF000000"/>
      </right>
      <top style="thin">
        <color rgb="FF000000"/>
      </top>
      <bottom style="thin">
        <color rgb="FFD0D0D0"/>
      </bottom>
      <diagonal/>
    </border>
    <border>
      <left style="hair">
        <color rgb="FF000000"/>
      </left>
      <right style="hair">
        <color rgb="FF000000"/>
      </right>
      <top style="thin">
        <color rgb="FF000000"/>
      </top>
      <bottom/>
      <diagonal/>
    </border>
    <border>
      <left style="thin">
        <color rgb="FF000000"/>
      </left>
      <right/>
      <top style="thin">
        <color rgb="FF000000"/>
      </top>
      <bottom style="thin">
        <color rgb="FFD0D0D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s>
  <cellStyleXfs count="46">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4" fillId="0" borderId="0" applyFill="0">
      <alignment horizontal="left" vertical="top" wrapText="1" inden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indent="2"/>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6" fillId="0" borderId="0" applyFill="0">
      <alignment horizontal="left" vertical="top" wrapText="1" indent="3"/>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7" fillId="0" borderId="0" applyFill="0">
      <alignment horizontal="left" vertical="top" wrapText="1" indent="2"/>
    </xf>
    <xf numFmtId="0" fontId="8"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xf>
    <xf numFmtId="0" fontId="10"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0" fillId="0" borderId="0" applyFill="0">
      <alignment horizontal="left" vertical="top" wrapText="1"/>
    </xf>
    <xf numFmtId="0" fontId="13" fillId="0" borderId="0" applyFill="0">
      <alignment horizontal="left" vertical="top" wrapText="1"/>
    </xf>
    <xf numFmtId="0" fontId="11" fillId="0" borderId="0" applyFill="0">
      <alignment horizontal="left" vertical="top" wrapText="1"/>
    </xf>
    <xf numFmtId="0" fontId="14" fillId="0" borderId="0" applyFill="0">
      <alignment horizontal="left" vertical="top" wrapText="1"/>
    </xf>
    <xf numFmtId="0" fontId="14" fillId="0" borderId="0" applyFill="0">
      <alignment horizontal="left" vertical="top" wrapText="1"/>
    </xf>
    <xf numFmtId="0" fontId="15" fillId="0" borderId="0" applyFill="0">
      <alignment horizontal="left" vertical="top" wrapText="1"/>
    </xf>
    <xf numFmtId="0" fontId="16" fillId="0" borderId="0" applyFill="0">
      <alignment horizontal="left" vertical="top" wrapText="1"/>
    </xf>
    <xf numFmtId="0" fontId="20" fillId="0" borderId="0"/>
  </cellStyleXfs>
  <cellXfs count="109">
    <xf numFmtId="0" fontId="0" fillId="0" borderId="0" xfId="0"/>
    <xf numFmtId="0" fontId="0" fillId="0" borderId="22" xfId="0" applyBorder="1" applyAlignment="1">
      <alignment horizontal="left" vertical="top" wrapText="1"/>
    </xf>
    <xf numFmtId="0" fontId="0" fillId="0" borderId="20" xfId="0" applyBorder="1" applyAlignment="1">
      <alignment horizontal="left" vertical="top" wrapText="1"/>
    </xf>
    <xf numFmtId="0" fontId="17" fillId="0" borderId="21" xfId="0" applyFont="1" applyBorder="1" applyAlignment="1">
      <alignment horizontal="center" vertical="top" wrapText="1"/>
    </xf>
    <xf numFmtId="0" fontId="17" fillId="0" borderId="21" xfId="0" applyFont="1" applyBorder="1" applyAlignment="1">
      <alignment horizontal="right" vertical="top" wrapText="1"/>
    </xf>
    <xf numFmtId="0" fontId="17" fillId="0" borderId="21" xfId="0" applyFont="1" applyBorder="1" applyAlignment="1">
      <alignment horizontal="left" vertical="top" wrapText="1"/>
    </xf>
    <xf numFmtId="0" fontId="0" fillId="0" borderId="19" xfId="0"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1" fillId="2" borderId="13" xfId="1" applyFill="1" applyBorder="1">
      <alignment horizontal="left" vertical="top" wrapText="1"/>
    </xf>
    <xf numFmtId="0" fontId="3" fillId="0" borderId="12" xfId="10" applyBorder="1">
      <alignment horizontal="left" vertical="top" wrapText="1"/>
    </xf>
    <xf numFmtId="0" fontId="0" fillId="0" borderId="6" xfId="0" applyBorder="1" applyAlignment="1">
      <alignment horizontal="left" vertical="top" wrapText="1"/>
    </xf>
    <xf numFmtId="49" fontId="0" fillId="0" borderId="0" xfId="0" applyNumberFormat="1" applyAlignment="1">
      <alignment horizontal="left" vertical="top" wrapText="1"/>
    </xf>
    <xf numFmtId="0" fontId="1" fillId="0" borderId="11" xfId="1" applyBorder="1">
      <alignment horizontal="left" vertical="top" wrapText="1"/>
    </xf>
    <xf numFmtId="0" fontId="7" fillId="0" borderId="10" xfId="26" applyBorder="1">
      <alignment horizontal="left" vertical="top" wrapText="1" indent="2"/>
    </xf>
    <xf numFmtId="0" fontId="0" fillId="0" borderId="6" xfId="0" applyBorder="1" applyAlignment="1" applyProtection="1">
      <alignment horizontal="center" vertical="top"/>
      <protection locked="0"/>
    </xf>
    <xf numFmtId="164" fontId="0" fillId="0" borderId="6" xfId="0" applyNumberFormat="1" applyBorder="1" applyAlignment="1" applyProtection="1">
      <alignment horizontal="right" vertical="top" wrapText="1"/>
      <protection locked="0"/>
    </xf>
    <xf numFmtId="0" fontId="0" fillId="0" borderId="6" xfId="0" applyBorder="1" applyAlignment="1" applyProtection="1">
      <alignment horizontal="left" vertical="top" wrapText="1"/>
      <protection locked="0"/>
    </xf>
    <xf numFmtId="0" fontId="1" fillId="0" borderId="9" xfId="1" applyBorder="1">
      <alignment horizontal="left" vertical="top" wrapText="1"/>
    </xf>
    <xf numFmtId="0" fontId="7" fillId="0" borderId="7" xfId="26" applyBorder="1">
      <alignment horizontal="left" vertical="top" wrapText="1" indent="2"/>
    </xf>
    <xf numFmtId="0" fontId="18" fillId="0" borderId="9" xfId="0" applyFont="1" applyBorder="1" applyAlignment="1">
      <alignment horizontal="left" vertical="top" wrapText="1"/>
    </xf>
    <xf numFmtId="0" fontId="10" fillId="0" borderId="7" xfId="35" applyBorder="1">
      <alignment horizontal="left" vertical="top" wrapText="1"/>
    </xf>
    <xf numFmtId="0" fontId="10" fillId="0" borderId="7" xfId="38" applyBorder="1">
      <alignment horizontal="left" vertical="top" wrapText="1"/>
    </xf>
    <xf numFmtId="0" fontId="1" fillId="0" borderId="15" xfId="1" applyBorder="1">
      <alignment horizontal="left" vertical="top" wrapText="1"/>
    </xf>
    <xf numFmtId="0" fontId="7" fillId="0" borderId="14" xfId="26" applyBorder="1">
      <alignment horizontal="left" vertical="top" wrapText="1" indent="2"/>
    </xf>
    <xf numFmtId="0" fontId="18" fillId="0" borderId="15" xfId="0" applyFont="1" applyBorder="1" applyAlignment="1">
      <alignment horizontal="left" vertical="top" wrapText="1"/>
    </xf>
    <xf numFmtId="0" fontId="10" fillId="0" borderId="14" xfId="38" applyBorder="1">
      <alignment horizontal="left" vertical="top" wrapText="1"/>
    </xf>
    <xf numFmtId="165" fontId="0" fillId="0" borderId="6" xfId="0" applyNumberFormat="1" applyBorder="1" applyAlignment="1" applyProtection="1">
      <alignment horizontal="right" vertical="top" wrapText="1"/>
      <protection locked="0"/>
    </xf>
    <xf numFmtId="0" fontId="18" fillId="0" borderId="5" xfId="0" applyFont="1" applyBorder="1" applyAlignment="1">
      <alignment horizontal="left" vertical="top" wrapText="1"/>
    </xf>
    <xf numFmtId="0" fontId="0" fillId="0" borderId="3" xfId="0" applyBorder="1" applyAlignment="1">
      <alignment horizontal="left" vertical="top" wrapText="1"/>
    </xf>
    <xf numFmtId="0" fontId="0" fillId="0" borderId="2" xfId="0" applyBorder="1" applyAlignment="1">
      <alignment horizontal="left" vertical="top" wrapText="1"/>
    </xf>
    <xf numFmtId="0" fontId="0" fillId="0" borderId="1" xfId="0" applyBorder="1" applyAlignment="1">
      <alignment horizontal="left" vertical="top" wrapText="1"/>
    </xf>
    <xf numFmtId="0" fontId="17" fillId="0" borderId="0" xfId="0" applyFont="1" applyAlignment="1">
      <alignment horizontal="left" vertical="top" wrapText="1"/>
    </xf>
    <xf numFmtId="164" fontId="17" fillId="0" borderId="0" xfId="0" applyNumberFormat="1" applyFont="1" applyAlignment="1">
      <alignment horizontal="right" vertical="top" wrapText="1"/>
    </xf>
    <xf numFmtId="165" fontId="19" fillId="2" borderId="0" xfId="0" applyNumberFormat="1" applyFont="1" applyFill="1" applyAlignment="1">
      <alignment horizontal="left" vertical="top" wrapText="1"/>
    </xf>
    <xf numFmtId="0" fontId="0" fillId="0" borderId="22" xfId="0" applyBorder="1" applyAlignment="1">
      <alignment horizontal="left" vertical="top" wrapText="1"/>
    </xf>
    <xf numFmtId="0" fontId="0" fillId="0" borderId="23" xfId="0" applyBorder="1" applyAlignment="1">
      <alignment horizontal="left" vertical="top" wrapText="1"/>
    </xf>
    <xf numFmtId="0" fontId="0" fillId="0" borderId="20" xfId="0" applyBorder="1" applyAlignment="1">
      <alignment horizontal="left" vertical="top" wrapText="1"/>
    </xf>
    <xf numFmtId="0" fontId="21" fillId="0" borderId="0" xfId="45" applyFont="1"/>
    <xf numFmtId="0" fontId="22" fillId="0" borderId="0" xfId="45" applyFont="1"/>
    <xf numFmtId="0" fontId="22" fillId="0" borderId="0" xfId="45" applyFont="1" applyAlignment="1">
      <alignment horizontal="center"/>
    </xf>
    <xf numFmtId="0" fontId="22" fillId="0" borderId="0" xfId="45" applyFont="1" applyAlignment="1">
      <alignment horizontal="right"/>
    </xf>
    <xf numFmtId="166" fontId="22" fillId="0" borderId="0" xfId="45" applyNumberFormat="1" applyFont="1"/>
    <xf numFmtId="0" fontId="22" fillId="0" borderId="0" xfId="45" applyFont="1" applyProtection="1">
      <protection locked="0"/>
    </xf>
    <xf numFmtId="0" fontId="21" fillId="0" borderId="24" xfId="45" applyFont="1" applyBorder="1" applyAlignment="1">
      <alignment horizontal="center" vertical="center" wrapText="1"/>
    </xf>
    <xf numFmtId="0" fontId="21" fillId="0" borderId="25" xfId="45" applyFont="1" applyBorder="1" applyAlignment="1">
      <alignment horizontal="center" vertical="center" wrapText="1"/>
    </xf>
    <xf numFmtId="0" fontId="21" fillId="0" borderId="26" xfId="45" applyFont="1" applyBorder="1" applyAlignment="1">
      <alignment horizontal="center" vertical="center" wrapText="1"/>
    </xf>
    <xf numFmtId="166" fontId="23" fillId="0" borderId="26" xfId="45" applyNumberFormat="1" applyFont="1" applyBorder="1" applyAlignment="1">
      <alignment horizontal="right"/>
    </xf>
    <xf numFmtId="0" fontId="21" fillId="0" borderId="27" xfId="45" applyFont="1" applyBorder="1" applyAlignment="1">
      <alignment horizontal="center" vertical="center" wrapText="1"/>
    </xf>
    <xf numFmtId="0" fontId="21" fillId="0" borderId="0" xfId="45" applyFont="1" applyAlignment="1">
      <alignment horizontal="center" vertical="center" wrapText="1"/>
    </xf>
    <xf numFmtId="0" fontId="21" fillId="0" borderId="28" xfId="45" applyFont="1" applyBorder="1" applyAlignment="1">
      <alignment horizontal="center" vertical="center" wrapText="1"/>
    </xf>
    <xf numFmtId="2" fontId="21" fillId="0" borderId="28" xfId="45" applyNumberFormat="1" applyFont="1" applyBorder="1" applyAlignment="1">
      <alignment horizontal="right"/>
    </xf>
    <xf numFmtId="0" fontId="21" fillId="0" borderId="29" xfId="45" applyFont="1" applyBorder="1" applyAlignment="1">
      <alignment horizontal="center" vertical="center" wrapText="1"/>
    </xf>
    <xf numFmtId="0" fontId="21" fillId="0" borderId="30" xfId="45" applyFont="1" applyBorder="1" applyAlignment="1">
      <alignment horizontal="center" vertical="center" wrapText="1"/>
    </xf>
    <xf numFmtId="2" fontId="21" fillId="0" borderId="31" xfId="45" applyNumberFormat="1" applyFont="1" applyBorder="1" applyAlignment="1">
      <alignment horizontal="right"/>
    </xf>
    <xf numFmtId="0" fontId="22" fillId="0" borderId="32" xfId="45" applyFont="1" applyBorder="1"/>
    <xf numFmtId="0" fontId="22" fillId="0" borderId="25" xfId="45" applyFont="1" applyBorder="1"/>
    <xf numFmtId="0" fontId="22" fillId="0" borderId="24" xfId="45" applyFont="1" applyBorder="1" applyAlignment="1">
      <alignment horizontal="center"/>
    </xf>
    <xf numFmtId="0" fontId="22" fillId="0" borderId="26" xfId="45" applyFont="1" applyBorder="1" applyAlignment="1">
      <alignment horizontal="right"/>
    </xf>
    <xf numFmtId="166" fontId="22" fillId="0" borderId="26" xfId="45" applyNumberFormat="1" applyFont="1" applyBorder="1"/>
    <xf numFmtId="0" fontId="22" fillId="0" borderId="33" xfId="45" applyFont="1" applyBorder="1" applyAlignment="1">
      <alignment horizontal="center"/>
    </xf>
    <xf numFmtId="0" fontId="22" fillId="0" borderId="0" xfId="45" applyFont="1" applyAlignment="1">
      <alignment horizontal="centerContinuous"/>
    </xf>
    <xf numFmtId="0" fontId="22" fillId="0" borderId="27" xfId="45" applyFont="1" applyBorder="1" applyAlignment="1">
      <alignment horizontal="center"/>
    </xf>
    <xf numFmtId="0" fontId="22" fillId="0" borderId="28" xfId="45" applyFont="1" applyBorder="1" applyAlignment="1">
      <alignment horizontal="center"/>
    </xf>
    <xf numFmtId="166" fontId="22" fillId="0" borderId="28" xfId="45" applyNumberFormat="1" applyFont="1" applyBorder="1" applyAlignment="1">
      <alignment horizontal="center"/>
    </xf>
    <xf numFmtId="0" fontId="22" fillId="0" borderId="34" xfId="45" applyFont="1" applyBorder="1"/>
    <xf numFmtId="0" fontId="22" fillId="0" borderId="30" xfId="45" applyFont="1" applyBorder="1"/>
    <xf numFmtId="0" fontId="22" fillId="0" borderId="29" xfId="45" applyFont="1" applyBorder="1" applyAlignment="1">
      <alignment horizontal="center"/>
    </xf>
    <xf numFmtId="0" fontId="22" fillId="0" borderId="31" xfId="45" applyFont="1" applyBorder="1" applyAlignment="1">
      <alignment horizontal="right"/>
    </xf>
    <xf numFmtId="166" fontId="22" fillId="0" borderId="31" xfId="45" applyNumberFormat="1" applyFont="1" applyBorder="1"/>
    <xf numFmtId="0" fontId="22" fillId="0" borderId="33" xfId="45" applyFont="1" applyBorder="1"/>
    <xf numFmtId="0" fontId="22" fillId="0" borderId="28" xfId="45" applyFont="1" applyBorder="1" applyAlignment="1">
      <alignment horizontal="right"/>
    </xf>
    <xf numFmtId="166" fontId="22" fillId="0" borderId="28" xfId="45" applyNumberFormat="1" applyFont="1" applyBorder="1" applyProtection="1">
      <protection locked="0"/>
    </xf>
    <xf numFmtId="0" fontId="24" fillId="3" borderId="33" xfId="45" applyFont="1" applyFill="1" applyBorder="1" applyAlignment="1">
      <alignment vertical="center"/>
    </xf>
    <xf numFmtId="0" fontId="25" fillId="3" borderId="0" xfId="45" applyFont="1" applyFill="1" applyAlignment="1">
      <alignment vertical="center"/>
    </xf>
    <xf numFmtId="0" fontId="24" fillId="3" borderId="0" xfId="45" applyFont="1" applyFill="1" applyAlignment="1">
      <alignment vertical="center"/>
    </xf>
    <xf numFmtId="0" fontId="24" fillId="3" borderId="27" xfId="45" applyFont="1" applyFill="1" applyBorder="1" applyAlignment="1">
      <alignment horizontal="center" vertical="center"/>
    </xf>
    <xf numFmtId="0" fontId="24" fillId="3" borderId="28" xfId="45" applyFont="1" applyFill="1" applyBorder="1" applyAlignment="1">
      <alignment horizontal="right" vertical="center"/>
    </xf>
    <xf numFmtId="166" fontId="24" fillId="3" borderId="28" xfId="45" applyNumberFormat="1" applyFont="1" applyFill="1" applyBorder="1" applyAlignment="1" applyProtection="1">
      <alignment vertical="center"/>
      <protection locked="0"/>
    </xf>
    <xf numFmtId="0" fontId="22" fillId="0" borderId="0" xfId="45" applyFont="1" applyAlignment="1" applyProtection="1">
      <alignment vertical="center"/>
      <protection locked="0"/>
    </xf>
    <xf numFmtId="0" fontId="22" fillId="0" borderId="33" xfId="45" applyFont="1" applyBorder="1" applyAlignment="1">
      <alignment vertical="center"/>
    </xf>
    <xf numFmtId="0" fontId="21" fillId="0" borderId="0" xfId="45" applyFont="1" applyAlignment="1">
      <alignment vertical="center"/>
    </xf>
    <xf numFmtId="0" fontId="22" fillId="0" borderId="0" xfId="45" applyFont="1" applyAlignment="1">
      <alignment vertical="center"/>
    </xf>
    <xf numFmtId="0" fontId="22" fillId="0" borderId="27" xfId="45" applyFont="1" applyBorder="1" applyAlignment="1">
      <alignment horizontal="center" vertical="center"/>
    </xf>
    <xf numFmtId="0" fontId="22" fillId="0" borderId="28" xfId="45" applyFont="1" applyBorder="1" applyAlignment="1">
      <alignment horizontal="right" vertical="center"/>
    </xf>
    <xf numFmtId="166" fontId="22" fillId="0" borderId="28" xfId="45" applyNumberFormat="1" applyFont="1" applyBorder="1" applyAlignment="1" applyProtection="1">
      <alignment vertical="center"/>
      <protection locked="0"/>
    </xf>
    <xf numFmtId="0" fontId="26" fillId="0" borderId="0" xfId="45" applyFont="1" applyAlignment="1">
      <alignment vertical="center"/>
    </xf>
    <xf numFmtId="0" fontId="22" fillId="0" borderId="0" xfId="45" applyFont="1" applyAlignment="1">
      <alignment horizontal="right" vertical="center"/>
    </xf>
    <xf numFmtId="0" fontId="22" fillId="0" borderId="27" xfId="45" applyFont="1" applyBorder="1" applyAlignment="1">
      <alignment horizontal="left" vertical="center"/>
    </xf>
    <xf numFmtId="0" fontId="21" fillId="0" borderId="27" xfId="45" applyFont="1" applyBorder="1" applyAlignment="1">
      <alignment horizontal="center" vertical="center"/>
    </xf>
    <xf numFmtId="166" fontId="22" fillId="0" borderId="28" xfId="45" applyNumberFormat="1" applyFont="1" applyBorder="1" applyAlignment="1" applyProtection="1">
      <alignment horizontal="right" vertical="center"/>
      <protection locked="0"/>
    </xf>
    <xf numFmtId="166" fontId="22" fillId="0" borderId="35" xfId="45" applyNumberFormat="1" applyFont="1" applyBorder="1" applyAlignment="1" applyProtection="1">
      <alignment vertical="center"/>
      <protection locked="0"/>
    </xf>
    <xf numFmtId="0" fontId="21" fillId="0" borderId="27" xfId="45" applyFont="1" applyBorder="1" applyAlignment="1">
      <alignment horizontal="right" vertical="center" wrapText="1"/>
    </xf>
    <xf numFmtId="0" fontId="21" fillId="0" borderId="28" xfId="45" applyFont="1" applyBorder="1" applyAlignment="1">
      <alignment horizontal="right" vertical="center" wrapText="1"/>
    </xf>
    <xf numFmtId="0" fontId="21" fillId="0" borderId="28" xfId="45" applyFont="1" applyBorder="1" applyAlignment="1">
      <alignment horizontal="right" vertical="center"/>
    </xf>
    <xf numFmtId="166" fontId="21" fillId="0" borderId="28" xfId="45" applyNumberFormat="1" applyFont="1" applyBorder="1" applyAlignment="1" applyProtection="1">
      <alignment horizontal="right" vertical="center"/>
      <protection locked="0"/>
    </xf>
    <xf numFmtId="0" fontId="21" fillId="0" borderId="0" xfId="45" applyFont="1" applyAlignment="1">
      <alignment horizontal="right" vertical="center"/>
    </xf>
    <xf numFmtId="166" fontId="21" fillId="0" borderId="36" xfId="45" applyNumberFormat="1" applyFont="1" applyBorder="1" applyAlignment="1" applyProtection="1">
      <alignment horizontal="right" vertical="center"/>
      <protection locked="0"/>
    </xf>
    <xf numFmtId="0" fontId="21" fillId="0" borderId="0" xfId="45" applyFont="1" applyAlignment="1">
      <alignment horizontal="right" vertical="center" wrapText="1"/>
    </xf>
    <xf numFmtId="0" fontId="22" fillId="0" borderId="0" xfId="45" applyFont="1" applyAlignment="1" applyProtection="1">
      <alignment horizontal="center"/>
      <protection locked="0"/>
    </xf>
    <xf numFmtId="0" fontId="22" fillId="0" borderId="0" xfId="45" applyFont="1" applyAlignment="1" applyProtection="1">
      <alignment horizontal="right"/>
      <protection locked="0"/>
    </xf>
    <xf numFmtId="166" fontId="22" fillId="0" borderId="0" xfId="45" applyNumberFormat="1" applyFont="1" applyProtection="1">
      <protection locked="0"/>
    </xf>
    <xf numFmtId="10" fontId="17" fillId="0" borderId="21" xfId="0" applyNumberFormat="1" applyFont="1" applyBorder="1" applyAlignment="1">
      <alignment horizontal="center" vertical="top" wrapText="1"/>
    </xf>
    <xf numFmtId="10" fontId="0" fillId="0" borderId="16" xfId="0" applyNumberFormat="1" applyBorder="1" applyAlignment="1">
      <alignment horizontal="center" vertical="top" wrapText="1"/>
    </xf>
    <xf numFmtId="10" fontId="0" fillId="0" borderId="8" xfId="0" applyNumberFormat="1" applyBorder="1" applyAlignment="1">
      <alignment horizontal="center" vertical="top" wrapText="1"/>
    </xf>
    <xf numFmtId="10" fontId="0" fillId="0" borderId="8" xfId="0" applyNumberFormat="1" applyBorder="1" applyAlignment="1" applyProtection="1">
      <alignment horizontal="center" vertical="top" wrapText="1"/>
      <protection locked="0"/>
    </xf>
    <xf numFmtId="10" fontId="0" fillId="0" borderId="4" xfId="0" applyNumberFormat="1" applyBorder="1" applyAlignment="1">
      <alignment horizontal="center" vertical="top" wrapText="1"/>
    </xf>
    <xf numFmtId="10" fontId="0" fillId="0" borderId="1" xfId="0" applyNumberFormat="1" applyBorder="1" applyAlignment="1">
      <alignment horizontal="center" vertical="top" wrapText="1"/>
    </xf>
    <xf numFmtId="10" fontId="0" fillId="0" borderId="0" xfId="0" applyNumberFormat="1" applyAlignment="1">
      <alignment horizontal="center"/>
    </xf>
  </cellXfs>
  <cellStyles count="46">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ormal 2" xfId="45" xr:uid="{D487018C-D6A4-483B-B621-EC384182EFF1}"/>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3</xdr:row>
      <xdr:rowOff>92700</xdr:rowOff>
    </xdr:from>
    <xdr:to>
      <xdr:col>0</xdr:col>
      <xdr:colOff>6696000</xdr:colOff>
      <xdr:row>7</xdr:row>
      <xdr:rowOff>124500</xdr:rowOff>
    </xdr:to>
    <xdr:sp macro="" textlink="">
      <xdr:nvSpPr>
        <xdr:cNvPr id="3" name="Forme1"/>
        <xdr:cNvSpPr/>
      </xdr:nvSpPr>
      <xdr:spPr>
        <a:xfrm>
          <a:off x="0" y="664200"/>
          <a:ext cx="6706800" cy="793800"/>
        </a:xfrm>
        <a:prstGeom prst="rect">
          <a:avLst/>
        </a:prstGeom>
        <a:noFill/>
        <a:ln w="12700">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600" b="1" i="0">
              <a:solidFill>
                <a:srgbClr val="000000"/>
              </a:solidFill>
              <a:latin typeface="Tahoma"/>
            </a:rPr>
            <a:t>ETAT - MINISTERE DE L'INTERIEUR</a:t>
          </a:r>
        </a:p>
        <a:p>
          <a:pPr algn="ctr"/>
          <a:r>
            <a:rPr lang="fr-FR" sz="1400" b="1" i="0">
              <a:solidFill>
                <a:srgbClr val="000000"/>
              </a:solidFill>
              <a:latin typeface="Tahoma"/>
            </a:rPr>
            <a:t>Représenté par le Préfet Délégué à la Défense et à la Sécurité </a:t>
          </a:r>
        </a:p>
        <a:p>
          <a:pPr algn="ctr"/>
          <a:r>
            <a:rPr lang="fr-FR" sz="1400" b="1" i="0">
              <a:solidFill>
                <a:srgbClr val="000000"/>
              </a:solidFill>
              <a:latin typeface="Tahoma"/>
            </a:rPr>
            <a:t>pour la zone Sud Est</a:t>
          </a:r>
        </a:p>
      </xdr:txBody>
    </xdr:sp>
    <xdr:clientData/>
  </xdr:twoCellAnchor>
  <xdr:twoCellAnchor editAs="absolute">
    <xdr:from>
      <xdr:col>0</xdr:col>
      <xdr:colOff>0</xdr:colOff>
      <xdr:row>18</xdr:row>
      <xdr:rowOff>21600</xdr:rowOff>
    </xdr:from>
    <xdr:to>
      <xdr:col>0</xdr:col>
      <xdr:colOff>6696000</xdr:colOff>
      <xdr:row>20</xdr:row>
      <xdr:rowOff>13200</xdr:rowOff>
    </xdr:to>
    <xdr:sp macro="" textlink="">
      <xdr:nvSpPr>
        <xdr:cNvPr id="4" name="Forme2"/>
        <xdr:cNvSpPr/>
      </xdr:nvSpPr>
      <xdr:spPr>
        <a:xfrm>
          <a:off x="0" y="3450600"/>
          <a:ext cx="6706800" cy="372600"/>
        </a:xfrm>
        <a:prstGeom prst="rect">
          <a:avLst/>
        </a:prstGeom>
        <a:noFill/>
        <a:ln w="12700">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2200" b="1" i="0">
              <a:solidFill>
                <a:srgbClr val="FF0000"/>
              </a:solidFill>
              <a:latin typeface="Tahoma"/>
            </a:rPr>
            <a:t>D.P.G.F.</a:t>
          </a:r>
        </a:p>
        <a:p>
          <a:pPr algn="ctr"/>
          <a:r>
            <a:rPr lang="fr-FR" sz="1400" b="0" i="0">
              <a:solidFill>
                <a:srgbClr val="FF0000"/>
              </a:solidFill>
              <a:latin typeface="Tahoma"/>
            </a:rPr>
            <a:t>Décomposition de Prix Global &amp; Forfaitaire</a:t>
          </a:r>
        </a:p>
        <a:p>
          <a:pPr algn="ctr"/>
          <a:endParaRPr sz="1400">
            <a:solidFill>
              <a:srgbClr val="000000"/>
            </a:solidFill>
            <a:latin typeface="Tahoma"/>
          </a:endParaRPr>
        </a:p>
      </xdr:txBody>
    </xdr:sp>
    <xdr:clientData/>
  </xdr:twoCellAnchor>
  <xdr:twoCellAnchor editAs="absolute">
    <xdr:from>
      <xdr:col>0</xdr:col>
      <xdr:colOff>0</xdr:colOff>
      <xdr:row>13</xdr:row>
      <xdr:rowOff>147900</xdr:rowOff>
    </xdr:from>
    <xdr:to>
      <xdr:col>0</xdr:col>
      <xdr:colOff>6696000</xdr:colOff>
      <xdr:row>18</xdr:row>
      <xdr:rowOff>86400</xdr:rowOff>
    </xdr:to>
    <xdr:sp macro="" textlink="">
      <xdr:nvSpPr>
        <xdr:cNvPr id="5" name="Forme3"/>
        <xdr:cNvSpPr/>
      </xdr:nvSpPr>
      <xdr:spPr>
        <a:xfrm>
          <a:off x="0" y="2624400"/>
          <a:ext cx="6706800" cy="891000"/>
        </a:xfrm>
        <a:prstGeom prst="rect">
          <a:avLst/>
        </a:prstGeom>
        <a:noFill/>
        <a:ln w="12700">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endParaRPr sz="1600" b="1">
            <a:solidFill>
              <a:srgbClr val="000000"/>
            </a:solidFill>
            <a:latin typeface="Tahoma"/>
          </a:endParaRPr>
        </a:p>
        <a:p>
          <a:pPr algn="ctr"/>
          <a:r>
            <a:rPr lang="fr-FR" sz="1600" b="1" i="0">
              <a:solidFill>
                <a:srgbClr val="000000"/>
              </a:solidFill>
              <a:latin typeface="Tahoma"/>
            </a:rPr>
            <a:t>Réhabilitation énergétique de la Caserne Machemy</a:t>
          </a:r>
        </a:p>
        <a:p>
          <a:pPr algn="ctr"/>
          <a:r>
            <a:rPr lang="fr-FR" sz="1400" b="1" i="0">
              <a:solidFill>
                <a:srgbClr val="000000"/>
              </a:solidFill>
              <a:latin typeface="Tahoma"/>
            </a:rPr>
            <a:t>20 Avenue de la Liberté - 15000 AURILLAC</a:t>
          </a:r>
        </a:p>
      </xdr:txBody>
    </xdr:sp>
    <xdr:clientData/>
  </xdr:twoCellAnchor>
  <xdr:twoCellAnchor editAs="absolute">
    <xdr:from>
      <xdr:col>0</xdr:col>
      <xdr:colOff>2340000</xdr:colOff>
      <xdr:row>22</xdr:row>
      <xdr:rowOff>183000</xdr:rowOff>
    </xdr:from>
    <xdr:to>
      <xdr:col>0</xdr:col>
      <xdr:colOff>6588000</xdr:colOff>
      <xdr:row>48</xdr:row>
      <xdr:rowOff>187200</xdr:rowOff>
    </xdr:to>
    <xdr:sp macro="" textlink="">
      <xdr:nvSpPr>
        <xdr:cNvPr id="6" name="Forme4"/>
        <xdr:cNvSpPr/>
      </xdr:nvSpPr>
      <xdr:spPr>
        <a:xfrm>
          <a:off x="2365200" y="4374000"/>
          <a:ext cx="4244400" cy="4957200"/>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r"/>
          <a:r>
            <a:rPr lang="fr-FR" sz="900" b="0" i="0" u="sng">
              <a:solidFill>
                <a:srgbClr val="000000"/>
              </a:solidFill>
              <a:latin typeface="Impact"/>
            </a:rPr>
            <a:t>Architecte - Mandataire de l'équipe de Maitrise d'Oeuvre</a:t>
          </a:r>
        </a:p>
        <a:p>
          <a:pPr algn="r"/>
          <a:endParaRPr sz="900" u="sng">
            <a:solidFill>
              <a:srgbClr val="000000"/>
            </a:solidFill>
            <a:latin typeface="Impact"/>
          </a:endParaRPr>
        </a:p>
        <a:p>
          <a:pPr algn="r"/>
          <a:r>
            <a:rPr lang="fr-FR" sz="900" b="1" i="0">
              <a:solidFill>
                <a:srgbClr val="000000"/>
              </a:solidFill>
              <a:latin typeface="Tahoma"/>
            </a:rPr>
            <a:t>ARCHIMADE 19</a:t>
          </a:r>
        </a:p>
        <a:p>
          <a:pPr algn="r"/>
          <a:r>
            <a:rPr lang="fr-FR" sz="800" b="0" i="0">
              <a:solidFill>
                <a:srgbClr val="000000"/>
              </a:solidFill>
              <a:latin typeface="Tahoma"/>
            </a:rPr>
            <a:t>10, rue Général Cavaignac - 19100 BRIVE LA GAILLARDE</a:t>
          </a:r>
        </a:p>
        <a:p>
          <a:pPr algn="r"/>
          <a:r>
            <a:rPr lang="fr-FR" sz="800" b="0" i="0">
              <a:solidFill>
                <a:srgbClr val="000000"/>
              </a:solidFill>
              <a:latin typeface="Tahoma"/>
            </a:rPr>
            <a:t>Tel : 05 55 17 27 39 - </a:t>
          </a:r>
          <a:r>
            <a:rPr lang="fr-FR" sz="800" b="0" i="0" u="sng">
              <a:solidFill>
                <a:srgbClr val="0000FF"/>
              </a:solidFill>
              <a:latin typeface="Tahoma"/>
            </a:rPr>
            <a:t>Email : contact@archimade19.fr</a:t>
          </a:r>
        </a:p>
        <a:p>
          <a:pPr algn="r"/>
          <a:endParaRPr sz="500" u="sng">
            <a:solidFill>
              <a:srgbClr val="0000FF"/>
            </a:solidFill>
            <a:latin typeface="Tahoma"/>
          </a:endParaRPr>
        </a:p>
        <a:p>
          <a:pPr algn="r"/>
          <a:endParaRPr sz="800" u="sng">
            <a:solidFill>
              <a:srgbClr val="0000FF"/>
            </a:solidFill>
            <a:latin typeface="Tahoma"/>
          </a:endParaRPr>
        </a:p>
        <a:p>
          <a:pPr algn="r"/>
          <a:r>
            <a:rPr lang="fr-FR" sz="900" b="0" i="0" u="sng">
              <a:solidFill>
                <a:srgbClr val="000000"/>
              </a:solidFill>
              <a:latin typeface="Impact"/>
            </a:rPr>
            <a:t>BET Economie de la Construction</a:t>
          </a:r>
        </a:p>
        <a:p>
          <a:pPr algn="r"/>
          <a:endParaRPr sz="500" u="sng">
            <a:solidFill>
              <a:srgbClr val="000000"/>
            </a:solidFill>
            <a:latin typeface="Impact"/>
          </a:endParaRPr>
        </a:p>
        <a:p>
          <a:pPr algn="r"/>
          <a:r>
            <a:rPr lang="fr-FR" sz="900" b="1" i="0">
              <a:solidFill>
                <a:srgbClr val="000000"/>
              </a:solidFill>
              <a:latin typeface="Tahoma"/>
            </a:rPr>
            <a:t>SAS IECO INGENIERIE</a:t>
          </a:r>
        </a:p>
        <a:p>
          <a:pPr algn="r"/>
          <a:r>
            <a:rPr lang="fr-FR" sz="800" b="0" i="0">
              <a:solidFill>
                <a:srgbClr val="000000"/>
              </a:solidFill>
              <a:latin typeface="Tahoma"/>
            </a:rPr>
            <a:t>51B, Avenue Président Henri Queuille - 19100 BRIVE LA GAILLARDE</a:t>
          </a:r>
        </a:p>
        <a:p>
          <a:pPr algn="r"/>
          <a:r>
            <a:rPr lang="fr-FR" sz="800" b="0" i="0">
              <a:solidFill>
                <a:srgbClr val="000000"/>
              </a:solidFill>
              <a:latin typeface="Tahoma"/>
            </a:rPr>
            <a:t>Tel : 05 55 92 59 72 - </a:t>
          </a:r>
          <a:r>
            <a:rPr lang="fr-FR" sz="800" b="0" i="0" u="sng">
              <a:solidFill>
                <a:srgbClr val="0000FF"/>
              </a:solidFill>
              <a:latin typeface="Tahoma"/>
            </a:rPr>
            <a:t>Email : contact@ieco-ingenierie.fr</a:t>
          </a:r>
        </a:p>
        <a:p>
          <a:pPr algn="r"/>
          <a:endParaRPr sz="500" u="sng">
            <a:solidFill>
              <a:srgbClr val="0000FF"/>
            </a:solidFill>
            <a:latin typeface="Tahoma"/>
          </a:endParaRPr>
        </a:p>
        <a:p>
          <a:pPr algn="r"/>
          <a:endParaRPr sz="800" u="sng">
            <a:solidFill>
              <a:srgbClr val="0000FF"/>
            </a:solidFill>
            <a:latin typeface="Tahoma"/>
          </a:endParaRPr>
        </a:p>
        <a:p>
          <a:pPr algn="r"/>
          <a:r>
            <a:rPr lang="fr-FR" sz="900" b="0" i="0" u="sng">
              <a:solidFill>
                <a:srgbClr val="000000"/>
              </a:solidFill>
              <a:latin typeface="Impact"/>
            </a:rPr>
            <a:t>BET VRD</a:t>
          </a:r>
        </a:p>
        <a:p>
          <a:pPr algn="r"/>
          <a:endParaRPr sz="500" u="sng">
            <a:solidFill>
              <a:srgbClr val="000000"/>
            </a:solidFill>
            <a:latin typeface="Impact"/>
          </a:endParaRPr>
        </a:p>
        <a:p>
          <a:pPr algn="r"/>
          <a:r>
            <a:rPr lang="fr-FR" sz="900" b="1" i="0">
              <a:solidFill>
                <a:srgbClr val="000000"/>
              </a:solidFill>
              <a:latin typeface="Tahoma"/>
            </a:rPr>
            <a:t>COLIBRIS VRD</a:t>
          </a:r>
        </a:p>
        <a:p>
          <a:pPr algn="r"/>
          <a:r>
            <a:rPr lang="fr-FR" sz="800" b="0" i="0">
              <a:solidFill>
                <a:srgbClr val="000000"/>
              </a:solidFill>
              <a:latin typeface="Tahoma"/>
            </a:rPr>
            <a:t>34 Avenue Ribot - 19100 BRIVE</a:t>
          </a:r>
        </a:p>
        <a:p>
          <a:pPr algn="r"/>
          <a:r>
            <a:rPr lang="fr-FR" sz="800" b="0" i="0">
              <a:solidFill>
                <a:srgbClr val="000000"/>
              </a:solidFill>
              <a:latin typeface="Tahoma"/>
            </a:rPr>
            <a:t>Tel : 05 55 24 39 65 - </a:t>
          </a:r>
          <a:r>
            <a:rPr lang="fr-FR" sz="800" b="0" i="0" u="sng">
              <a:solidFill>
                <a:srgbClr val="0000FF"/>
              </a:solidFill>
              <a:latin typeface="Tahoma"/>
            </a:rPr>
            <a:t>Email : bureau@colibrisvrd.fr</a:t>
          </a:r>
        </a:p>
        <a:p>
          <a:pPr algn="r"/>
          <a:endParaRPr sz="500" u="sng">
            <a:solidFill>
              <a:srgbClr val="0000FF"/>
            </a:solidFill>
            <a:latin typeface="Tahoma"/>
          </a:endParaRPr>
        </a:p>
        <a:p>
          <a:pPr algn="r"/>
          <a:endParaRPr sz="800" u="sng">
            <a:solidFill>
              <a:srgbClr val="0000FF"/>
            </a:solidFill>
            <a:latin typeface="Tahoma"/>
          </a:endParaRPr>
        </a:p>
        <a:p>
          <a:pPr algn="r"/>
          <a:r>
            <a:rPr lang="fr-FR" sz="900" b="0" i="0" u="sng">
              <a:solidFill>
                <a:srgbClr val="000000"/>
              </a:solidFill>
              <a:latin typeface="Impact"/>
            </a:rPr>
            <a:t>BET Structure</a:t>
          </a:r>
        </a:p>
        <a:p>
          <a:pPr algn="r"/>
          <a:endParaRPr sz="500" u="sng">
            <a:solidFill>
              <a:srgbClr val="000000"/>
            </a:solidFill>
            <a:latin typeface="Impact"/>
          </a:endParaRPr>
        </a:p>
        <a:p>
          <a:pPr algn="r"/>
          <a:r>
            <a:rPr lang="fr-FR" sz="900" b="1" i="0">
              <a:solidFill>
                <a:srgbClr val="000000"/>
              </a:solidFill>
              <a:latin typeface="Tahoma"/>
            </a:rPr>
            <a:t>SIGMA INGENIERIE</a:t>
          </a:r>
        </a:p>
        <a:p>
          <a:pPr algn="r"/>
          <a:r>
            <a:rPr lang="fr-FR" sz="800" b="0" i="0">
              <a:solidFill>
                <a:srgbClr val="000000"/>
              </a:solidFill>
              <a:latin typeface="Tahoma"/>
            </a:rPr>
            <a:t>6, rue Chanoine Antoine Broquin - 19100 BRIVE</a:t>
          </a:r>
        </a:p>
        <a:p>
          <a:pPr algn="r"/>
          <a:r>
            <a:rPr lang="fr-FR" sz="800" b="0" i="0">
              <a:solidFill>
                <a:srgbClr val="000000"/>
              </a:solidFill>
              <a:latin typeface="Tahoma"/>
            </a:rPr>
            <a:t>Tel : 05 55 88 37 28 - </a:t>
          </a:r>
          <a:r>
            <a:rPr lang="fr-FR" sz="800" b="0" i="0" u="sng">
              <a:solidFill>
                <a:srgbClr val="0000FF"/>
              </a:solidFill>
              <a:latin typeface="Tahoma"/>
            </a:rPr>
            <a:t>Email : ablanchin@sigma-ing.com</a:t>
          </a:r>
        </a:p>
        <a:p>
          <a:pPr algn="r"/>
          <a:endParaRPr sz="500" u="sng">
            <a:solidFill>
              <a:srgbClr val="0000FF"/>
            </a:solidFill>
            <a:latin typeface="Tahoma"/>
          </a:endParaRPr>
        </a:p>
        <a:p>
          <a:pPr algn="r"/>
          <a:endParaRPr sz="800" u="sng">
            <a:solidFill>
              <a:srgbClr val="0000FF"/>
            </a:solidFill>
            <a:latin typeface="Tahoma"/>
          </a:endParaRPr>
        </a:p>
        <a:p>
          <a:pPr algn="r"/>
          <a:r>
            <a:rPr lang="fr-FR" sz="900" b="0" i="0" u="sng">
              <a:solidFill>
                <a:srgbClr val="000000"/>
              </a:solidFill>
              <a:latin typeface="Impact"/>
            </a:rPr>
            <a:t>BET Fluides / Electricité</a:t>
          </a:r>
        </a:p>
        <a:p>
          <a:pPr algn="r"/>
          <a:endParaRPr sz="500" u="sng">
            <a:solidFill>
              <a:srgbClr val="000000"/>
            </a:solidFill>
            <a:latin typeface="Impact"/>
          </a:endParaRPr>
        </a:p>
        <a:p>
          <a:pPr algn="r"/>
          <a:r>
            <a:rPr lang="fr-FR" sz="900" b="1" i="0">
              <a:solidFill>
                <a:srgbClr val="000000"/>
              </a:solidFill>
              <a:latin typeface="Tahoma"/>
            </a:rPr>
            <a:t>ARGETEC</a:t>
          </a:r>
        </a:p>
        <a:p>
          <a:pPr algn="r"/>
          <a:r>
            <a:rPr lang="fr-FR" sz="800" b="0" i="0">
              <a:solidFill>
                <a:srgbClr val="000000"/>
              </a:solidFill>
              <a:latin typeface="Tahoma"/>
            </a:rPr>
            <a:t>544 Boulevard des Saveurs - 24660 COULOUNIEX CHAMIERS</a:t>
          </a:r>
        </a:p>
        <a:p>
          <a:pPr algn="r"/>
          <a:r>
            <a:rPr lang="fr-FR" sz="800" b="0" i="0">
              <a:solidFill>
                <a:srgbClr val="000000"/>
              </a:solidFill>
              <a:latin typeface="Tahoma"/>
            </a:rPr>
            <a:t>Tel : 05 53 08 41 40 - </a:t>
          </a:r>
          <a:r>
            <a:rPr lang="fr-FR" sz="800" b="0" i="0" u="sng">
              <a:solidFill>
                <a:srgbClr val="0000FF"/>
              </a:solidFill>
              <a:latin typeface="Tahoma"/>
            </a:rPr>
            <a:t>Email : accueil@argetec.fr</a:t>
          </a:r>
        </a:p>
        <a:p>
          <a:pPr algn="r"/>
          <a:endParaRPr sz="500" u="sng">
            <a:solidFill>
              <a:srgbClr val="0000FF"/>
            </a:solidFill>
            <a:latin typeface="Tahoma"/>
          </a:endParaRPr>
        </a:p>
        <a:p>
          <a:pPr algn="r"/>
          <a:endParaRPr sz="800" u="sng">
            <a:solidFill>
              <a:srgbClr val="0000FF"/>
            </a:solidFill>
            <a:latin typeface="Tahoma"/>
          </a:endParaRPr>
        </a:p>
        <a:p>
          <a:pPr algn="r"/>
          <a:r>
            <a:rPr lang="fr-FR" sz="900" b="0" i="0" u="sng">
              <a:solidFill>
                <a:srgbClr val="000000"/>
              </a:solidFill>
              <a:latin typeface="Impact"/>
            </a:rPr>
            <a:t>BET Désamiantage</a:t>
          </a:r>
        </a:p>
        <a:p>
          <a:pPr algn="r"/>
          <a:endParaRPr sz="500" u="sng">
            <a:solidFill>
              <a:srgbClr val="000000"/>
            </a:solidFill>
            <a:latin typeface="Impact"/>
          </a:endParaRPr>
        </a:p>
        <a:p>
          <a:pPr algn="r"/>
          <a:r>
            <a:rPr lang="fr-FR" sz="900" b="1" i="0">
              <a:solidFill>
                <a:srgbClr val="000000"/>
              </a:solidFill>
              <a:latin typeface="Tahoma"/>
            </a:rPr>
            <a:t>VALTEIA INGENIERIE</a:t>
          </a:r>
        </a:p>
        <a:p>
          <a:pPr algn="r"/>
          <a:r>
            <a:rPr lang="fr-FR" sz="800" b="0" i="0">
              <a:solidFill>
                <a:srgbClr val="000000"/>
              </a:solidFill>
              <a:latin typeface="Tahoma"/>
            </a:rPr>
            <a:t>52 Av. Gustave Eiffel - 33610 CANEJAN</a:t>
          </a:r>
        </a:p>
        <a:p>
          <a:pPr algn="r"/>
          <a:r>
            <a:rPr lang="fr-FR" sz="800" b="0" i="0">
              <a:solidFill>
                <a:srgbClr val="000000"/>
              </a:solidFill>
              <a:latin typeface="Tahoma"/>
            </a:rPr>
            <a:t>Tel : 05 56 81 35 49 - </a:t>
          </a:r>
          <a:r>
            <a:rPr lang="fr-FR" sz="800" b="0" i="0" u="sng">
              <a:solidFill>
                <a:srgbClr val="0000FF"/>
              </a:solidFill>
              <a:latin typeface="Tahoma"/>
            </a:rPr>
            <a:t>Email : laurent.latapie@valteia-ingenierie.com</a:t>
          </a:r>
        </a:p>
        <a:p>
          <a:pPr algn="r"/>
          <a:endParaRPr sz="900" u="sng">
            <a:solidFill>
              <a:srgbClr val="000000"/>
            </a:solidFill>
            <a:latin typeface="Impact"/>
          </a:endParaRPr>
        </a:p>
        <a:p>
          <a:pPr algn="r"/>
          <a:r>
            <a:rPr lang="fr-FR" sz="900" b="0" i="0" u="sng">
              <a:solidFill>
                <a:srgbClr val="000000"/>
              </a:solidFill>
              <a:latin typeface="Impact"/>
            </a:rPr>
            <a:t>Ordonnancement Pilotage Chantier</a:t>
          </a:r>
        </a:p>
        <a:p>
          <a:pPr algn="r"/>
          <a:endParaRPr sz="500" u="sng">
            <a:solidFill>
              <a:srgbClr val="000000"/>
            </a:solidFill>
            <a:latin typeface="Impact"/>
          </a:endParaRPr>
        </a:p>
        <a:p>
          <a:pPr algn="r"/>
          <a:r>
            <a:rPr lang="fr-FR" sz="900" b="1" i="0">
              <a:solidFill>
                <a:srgbClr val="000000"/>
              </a:solidFill>
              <a:latin typeface="Tahoma"/>
            </a:rPr>
            <a:t>CO. PILOT</a:t>
          </a:r>
        </a:p>
        <a:p>
          <a:pPr algn="r"/>
          <a:r>
            <a:rPr lang="fr-FR" sz="800" b="0" i="0">
              <a:solidFill>
                <a:srgbClr val="000000"/>
              </a:solidFill>
              <a:latin typeface="Tahoma"/>
            </a:rPr>
            <a:t>30 bd Paul Painlevé - 19100 BRIVE LA GAILLARDE</a:t>
          </a:r>
        </a:p>
        <a:p>
          <a:pPr algn="r"/>
          <a:r>
            <a:rPr lang="fr-FR" sz="800" b="0" i="0">
              <a:solidFill>
                <a:srgbClr val="000000"/>
              </a:solidFill>
              <a:latin typeface="Tahoma"/>
            </a:rPr>
            <a:t>Tel : 05 55 87 24 54 - </a:t>
          </a:r>
          <a:r>
            <a:rPr lang="fr-FR" sz="800" b="0" i="0" u="sng">
              <a:solidFill>
                <a:srgbClr val="0000FF"/>
              </a:solidFill>
              <a:latin typeface="Tahoma"/>
            </a:rPr>
            <a:t>Email : julie.legros@copilot19.fr</a:t>
          </a:r>
        </a:p>
      </xdr:txBody>
    </xdr:sp>
    <xdr:clientData/>
  </xdr:twoCellAnchor>
  <xdr:twoCellAnchor editAs="absolute">
    <xdr:from>
      <xdr:col>0</xdr:col>
      <xdr:colOff>0</xdr:colOff>
      <xdr:row>20</xdr:row>
      <xdr:rowOff>29400</xdr:rowOff>
    </xdr:from>
    <xdr:to>
      <xdr:col>0</xdr:col>
      <xdr:colOff>6696000</xdr:colOff>
      <xdr:row>22</xdr:row>
      <xdr:rowOff>4800</xdr:rowOff>
    </xdr:to>
    <xdr:sp macro="" textlink="">
      <xdr:nvSpPr>
        <xdr:cNvPr id="7" name="Forme5"/>
        <xdr:cNvSpPr/>
      </xdr:nvSpPr>
      <xdr:spPr>
        <a:xfrm>
          <a:off x="0" y="3839400"/>
          <a:ext cx="6706800" cy="356400"/>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2000" b="1" i="0">
              <a:solidFill>
                <a:srgbClr val="FF0000"/>
              </a:solidFill>
              <a:latin typeface="MS Shell Dlg"/>
            </a:rPr>
            <a:t>Lot N°10 PLATRERIE PEINTURE NETTOYAGE</a:t>
          </a:r>
        </a:p>
      </xdr:txBody>
    </xdr:sp>
    <xdr:clientData/>
  </xdr:twoCellAnchor>
  <xdr:twoCellAnchor editAs="absolute">
    <xdr:from>
      <xdr:col>0</xdr:col>
      <xdr:colOff>36000</xdr:colOff>
      <xdr:row>48</xdr:row>
      <xdr:rowOff>154800</xdr:rowOff>
    </xdr:from>
    <xdr:to>
      <xdr:col>0</xdr:col>
      <xdr:colOff>3240000</xdr:colOff>
      <xdr:row>50</xdr:row>
      <xdr:rowOff>600</xdr:rowOff>
    </xdr:to>
    <xdr:sp macro="" textlink="">
      <xdr:nvSpPr>
        <xdr:cNvPr id="8" name="Forme6"/>
        <xdr:cNvSpPr/>
      </xdr:nvSpPr>
      <xdr:spPr>
        <a:xfrm>
          <a:off x="64800" y="9298800"/>
          <a:ext cx="3175200" cy="226800"/>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l"/>
          <a:r>
            <a:rPr lang="fr-FR" sz="700" b="1" i="1" u="sng">
              <a:solidFill>
                <a:srgbClr val="000000"/>
              </a:solidFill>
              <a:latin typeface="Tahoma"/>
            </a:rPr>
            <a:t>Phase PRO - Edition avril 2025</a:t>
          </a:r>
        </a:p>
        <a:p>
          <a:pPr algn="l"/>
          <a:endParaRPr sz="800">
            <a:solidFill>
              <a:srgbClr val="000000"/>
            </a:solidFill>
            <a:latin typeface="MS Shell Dlg"/>
          </a:endParaRPr>
        </a:p>
      </xdr:txBody>
    </xdr:sp>
    <xdr:clientData/>
  </xdr:twoCellAnchor>
  <xdr:twoCellAnchor editAs="absolute">
    <xdr:from>
      <xdr:col>0</xdr:col>
      <xdr:colOff>1764000</xdr:colOff>
      <xdr:row>22</xdr:row>
      <xdr:rowOff>183000</xdr:rowOff>
    </xdr:from>
    <xdr:to>
      <xdr:col>0</xdr:col>
      <xdr:colOff>2304000</xdr:colOff>
      <xdr:row>25</xdr:row>
      <xdr:rowOff>129900</xdr:rowOff>
    </xdr:to>
    <xdr:pic>
      <xdr:nvPicPr>
        <xdr:cNvPr id="9" name="Forme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98200" y="4374000"/>
          <a:ext cx="14" cy="14"/>
        </a:xfrm>
        <a:prstGeom prst="rect">
          <a:avLst/>
        </a:prstGeom>
      </xdr:spPr>
    </xdr:pic>
    <xdr:clientData/>
  </xdr:twoCellAnchor>
  <xdr:twoCellAnchor editAs="absolute">
    <xdr:from>
      <xdr:col>0</xdr:col>
      <xdr:colOff>1332000</xdr:colOff>
      <xdr:row>25</xdr:row>
      <xdr:rowOff>162300</xdr:rowOff>
    </xdr:from>
    <xdr:to>
      <xdr:col>0</xdr:col>
      <xdr:colOff>2592000</xdr:colOff>
      <xdr:row>30</xdr:row>
      <xdr:rowOff>3600</xdr:rowOff>
    </xdr:to>
    <xdr:pic>
      <xdr:nvPicPr>
        <xdr:cNvPr id="10" name="Forme8"/>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60800" y="4924800"/>
          <a:ext cx="35" cy="22"/>
        </a:xfrm>
        <a:prstGeom prst="rect">
          <a:avLst/>
        </a:prstGeom>
      </xdr:spPr>
    </xdr:pic>
    <xdr:clientData/>
  </xdr:twoCellAnchor>
  <xdr:twoCellAnchor editAs="absolute">
    <xdr:from>
      <xdr:col>0</xdr:col>
      <xdr:colOff>1656000</xdr:colOff>
      <xdr:row>33</xdr:row>
      <xdr:rowOff>144900</xdr:rowOff>
    </xdr:from>
    <xdr:to>
      <xdr:col>0</xdr:col>
      <xdr:colOff>2340000</xdr:colOff>
      <xdr:row>36</xdr:row>
      <xdr:rowOff>43200</xdr:rowOff>
    </xdr:to>
    <xdr:pic>
      <xdr:nvPicPr>
        <xdr:cNvPr id="11" name="Forme9"/>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668600" y="6431400"/>
          <a:ext cx="19" cy="13"/>
        </a:xfrm>
        <a:prstGeom prst="rect">
          <a:avLst/>
        </a:prstGeom>
      </xdr:spPr>
    </xdr:pic>
    <xdr:clientData/>
  </xdr:twoCellAnchor>
  <xdr:twoCellAnchor editAs="absolute">
    <xdr:from>
      <xdr:col>0</xdr:col>
      <xdr:colOff>1620000</xdr:colOff>
      <xdr:row>40</xdr:row>
      <xdr:rowOff>107400</xdr:rowOff>
    </xdr:from>
    <xdr:to>
      <xdr:col>0</xdr:col>
      <xdr:colOff>2304000</xdr:colOff>
      <xdr:row>42</xdr:row>
      <xdr:rowOff>131400</xdr:rowOff>
    </xdr:to>
    <xdr:pic>
      <xdr:nvPicPr>
        <xdr:cNvPr id="12" name="Forme10"/>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636200" y="7727400"/>
          <a:ext cx="19" cy="11"/>
        </a:xfrm>
        <a:prstGeom prst="rect">
          <a:avLst/>
        </a:prstGeom>
      </xdr:spPr>
    </xdr:pic>
    <xdr:clientData/>
  </xdr:twoCellAnchor>
  <xdr:twoCellAnchor editAs="absolute">
    <xdr:from>
      <xdr:col>0</xdr:col>
      <xdr:colOff>1404000</xdr:colOff>
      <xdr:row>37</xdr:row>
      <xdr:rowOff>160500</xdr:rowOff>
    </xdr:from>
    <xdr:to>
      <xdr:col>0</xdr:col>
      <xdr:colOff>2340000</xdr:colOff>
      <xdr:row>38</xdr:row>
      <xdr:rowOff>180600</xdr:rowOff>
    </xdr:to>
    <xdr:pic>
      <xdr:nvPicPr>
        <xdr:cNvPr id="13" name="Forme11"/>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1409400" y="7209000"/>
          <a:ext cx="27" cy="6"/>
        </a:xfrm>
        <a:prstGeom prst="rect">
          <a:avLst/>
        </a:prstGeom>
      </xdr:spPr>
    </xdr:pic>
    <xdr:clientData/>
  </xdr:twoCellAnchor>
  <xdr:twoCellAnchor editAs="absolute">
    <xdr:from>
      <xdr:col>0</xdr:col>
      <xdr:colOff>1512000</xdr:colOff>
      <xdr:row>30</xdr:row>
      <xdr:rowOff>133200</xdr:rowOff>
    </xdr:from>
    <xdr:to>
      <xdr:col>0</xdr:col>
      <xdr:colOff>2340000</xdr:colOff>
      <xdr:row>32</xdr:row>
      <xdr:rowOff>124800</xdr:rowOff>
    </xdr:to>
    <xdr:pic>
      <xdr:nvPicPr>
        <xdr:cNvPr id="14" name="Forme12"/>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1539000" y="5848200"/>
          <a:ext cx="23" cy="10"/>
        </a:xfrm>
        <a:prstGeom prst="rect">
          <a:avLst/>
        </a:prstGeom>
      </xdr:spPr>
    </xdr:pic>
    <xdr:clientData/>
  </xdr:twoCellAnchor>
  <xdr:twoCellAnchor editAs="absolute">
    <xdr:from>
      <xdr:col>0</xdr:col>
      <xdr:colOff>0</xdr:colOff>
      <xdr:row>1</xdr:row>
      <xdr:rowOff>3900</xdr:rowOff>
    </xdr:from>
    <xdr:to>
      <xdr:col>0</xdr:col>
      <xdr:colOff>6696000</xdr:colOff>
      <xdr:row>2</xdr:row>
      <xdr:rowOff>72600</xdr:rowOff>
    </xdr:to>
    <xdr:sp macro="" textlink="">
      <xdr:nvSpPr>
        <xdr:cNvPr id="15" name="Forme13"/>
        <xdr:cNvSpPr/>
      </xdr:nvSpPr>
      <xdr:spPr>
        <a:xfrm>
          <a:off x="32400" y="194400"/>
          <a:ext cx="6674400" cy="259200"/>
        </a:xfrm>
        <a:prstGeom prst="rect">
          <a:avLst/>
        </a:prstGeom>
        <a:noFill/>
        <a:ln w="12700">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600" b="1" i="0">
              <a:solidFill>
                <a:srgbClr val="000000"/>
              </a:solidFill>
              <a:latin typeface="Tahoma"/>
            </a:rPr>
            <a:t>MAITRE D'OUVRAGE</a:t>
          </a:r>
        </a:p>
      </xdr:txBody>
    </xdr:sp>
    <xdr:clientData/>
  </xdr:twoCellAnchor>
  <xdr:twoCellAnchor editAs="absolute">
    <xdr:from>
      <xdr:col>0</xdr:col>
      <xdr:colOff>0</xdr:colOff>
      <xdr:row>8</xdr:row>
      <xdr:rowOff>128400</xdr:rowOff>
    </xdr:from>
    <xdr:to>
      <xdr:col>0</xdr:col>
      <xdr:colOff>6696000</xdr:colOff>
      <xdr:row>13</xdr:row>
      <xdr:rowOff>2100</xdr:rowOff>
    </xdr:to>
    <xdr:sp macro="" textlink="">
      <xdr:nvSpPr>
        <xdr:cNvPr id="16" name="Forme14"/>
        <xdr:cNvSpPr/>
      </xdr:nvSpPr>
      <xdr:spPr>
        <a:xfrm>
          <a:off x="0" y="1652400"/>
          <a:ext cx="6706800" cy="826200"/>
        </a:xfrm>
        <a:prstGeom prst="rect">
          <a:avLst/>
        </a:prstGeom>
        <a:noFill/>
        <a:ln w="12700">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200" b="1" i="0" u="sng">
              <a:solidFill>
                <a:srgbClr val="000000"/>
              </a:solidFill>
              <a:latin typeface="Tahoma"/>
            </a:rPr>
            <a:t>CONDUCTEUR D'OPERATION</a:t>
          </a:r>
        </a:p>
        <a:p>
          <a:pPr algn="ctr"/>
          <a:endParaRPr sz="1200" u="sng">
            <a:solidFill>
              <a:srgbClr val="000000"/>
            </a:solidFill>
            <a:latin typeface="Tahoma"/>
          </a:endParaRPr>
        </a:p>
        <a:p>
          <a:pPr algn="ctr"/>
          <a:r>
            <a:rPr lang="fr-FR" sz="1200" b="1" i="0">
              <a:solidFill>
                <a:srgbClr val="000000"/>
              </a:solidFill>
              <a:latin typeface="Tahoma"/>
            </a:rPr>
            <a:t>SECRETARIAT GENERAL POUR LADMINISTRATION DU MINISTERE DE LINTERIEUR - SUD-EST</a:t>
          </a:r>
        </a:p>
        <a:p>
          <a:pPr algn="ctr"/>
          <a:r>
            <a:rPr lang="fr-FR" sz="1000" b="0" i="0">
              <a:solidFill>
                <a:srgbClr val="000000"/>
              </a:solidFill>
              <a:latin typeface="Tahoma"/>
            </a:rPr>
            <a:t>Direction de limmobilier - Bureau des Travaux dInvestissement 20, rue de lEspérance B.P. 73 331- 69405 LYON Cedex 03</a:t>
          </a:r>
        </a:p>
      </xdr:txBody>
    </xdr:sp>
    <xdr:clientData/>
  </xdr:twoCellAnchor>
  <xdr:twoCellAnchor editAs="absolute">
    <xdr:from>
      <xdr:col>0</xdr:col>
      <xdr:colOff>1620000</xdr:colOff>
      <xdr:row>44</xdr:row>
      <xdr:rowOff>9600</xdr:rowOff>
    </xdr:from>
    <xdr:to>
      <xdr:col>0</xdr:col>
      <xdr:colOff>2304000</xdr:colOff>
      <xdr:row>46</xdr:row>
      <xdr:rowOff>33600</xdr:rowOff>
    </xdr:to>
    <xdr:pic>
      <xdr:nvPicPr>
        <xdr:cNvPr id="17" name="Forme15"/>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1647528" y="8391600"/>
          <a:ext cx="18" cy="11"/>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absoluteAnchor>
    <xdr:pos x="216000" y="127409"/>
    <xdr:ext cx="6075825" cy="684821"/>
    <xdr:sp macro="" textlink="">
      <xdr:nvSpPr>
        <xdr:cNvPr id="2" name="Forme1">
          <a:extLst>
            <a:ext uri="{FF2B5EF4-FFF2-40B4-BE49-F238E27FC236}">
              <a16:creationId xmlns:a16="http://schemas.microsoft.com/office/drawing/2014/main" id="{694F77B8-55C7-4369-BD7E-293800FB0BC0}"/>
            </a:ext>
          </a:extLst>
        </xdr:cNvPr>
        <xdr:cNvSpPr/>
      </xdr:nvSpPr>
      <xdr:spPr>
        <a:xfrm>
          <a:off x="216000" y="127409"/>
          <a:ext cx="6075825" cy="684821"/>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704" tIns="63704" rIns="63704" bIns="63704" rtlCol="0" anchor="t"/>
        <a:lstStyle/>
        <a:p>
          <a:pPr algn="l"/>
          <a:r>
            <a:rPr lang="fr-FR" sz="800" b="1" i="0">
              <a:solidFill>
                <a:srgbClr val="000000"/>
              </a:solidFill>
              <a:latin typeface="Calibri"/>
            </a:rPr>
            <a:t>ETAT</a:t>
          </a:r>
          <a:r>
            <a:rPr lang="fr-FR" sz="800" b="0" i="0">
              <a:solidFill>
                <a:srgbClr val="000000"/>
              </a:solidFill>
              <a:latin typeface="Calibri"/>
            </a:rPr>
            <a:t>- Réhabilitation énergétique de la Caserne Machemy à AURILLAC</a:t>
          </a:r>
        </a:p>
        <a:p>
          <a:pPr algn="l"/>
          <a:r>
            <a:rPr lang="fr-FR" sz="800" b="1" i="0">
              <a:solidFill>
                <a:srgbClr val="000000"/>
              </a:solidFill>
              <a:latin typeface="Calibri"/>
            </a:rPr>
            <a:t>Lot N°10 PLATRERIE PEINTURE NETTOYAGE</a:t>
          </a:r>
          <a:r>
            <a:rPr lang="fr-FR" sz="800" b="0" i="0">
              <a:solidFill>
                <a:srgbClr val="000000"/>
              </a:solidFill>
              <a:latin typeface="Calibri"/>
            </a:rPr>
            <a:t>  avril 2025</a:t>
          </a:r>
          <a:r>
            <a:rPr lang="fr-FR" sz="800" b="1" i="0">
              <a:solidFill>
                <a:srgbClr val="000000"/>
              </a:solidFill>
              <a:latin typeface="Calibri"/>
            </a:rPr>
            <a:t>- Indice B</a:t>
          </a:r>
          <a:r>
            <a:rPr lang="fr-FR" sz="800" b="0" i="0">
              <a:solidFill>
                <a:srgbClr val="000000"/>
              </a:solidFill>
              <a:latin typeface="Calibri"/>
            </a:rPr>
            <a:t> </a:t>
          </a:r>
        </a:p>
        <a:p>
          <a:pPr algn="l"/>
          <a:r>
            <a:rPr lang="fr-FR" sz="800" b="1" i="0">
              <a:solidFill>
                <a:srgbClr val="000000"/>
              </a:solidFill>
              <a:latin typeface="Calibri"/>
            </a:rPr>
            <a:t>Tranche Ferme - Refection Salles de Bains Bâtiment 05</a:t>
          </a:r>
        </a:p>
        <a:p>
          <a:pPr algn="l"/>
          <a:endParaRPr sz="1000">
            <a:solidFill>
              <a:srgbClr val="000000"/>
            </a:solidFill>
            <a:latin typeface="Calibri"/>
          </a:endParaRPr>
        </a:p>
      </xdr:txBody>
    </xdr:sp>
    <xdr:clientData/>
  </xdr:absoluteAnchor>
  <xdr:absoluteAnchor>
    <xdr:pos x="216000" y="796304"/>
    <xdr:ext cx="6075825" cy="0"/>
    <xdr:cxnSp macro="">
      <xdr:nvCxnSpPr>
        <xdr:cNvPr id="3" name="Forme2">
          <a:extLst>
            <a:ext uri="{FF2B5EF4-FFF2-40B4-BE49-F238E27FC236}">
              <a16:creationId xmlns:a16="http://schemas.microsoft.com/office/drawing/2014/main" id="{20EF28DF-6BF9-40D7-A24C-8668436885A8}"/>
            </a:ext>
          </a:extLst>
        </xdr:cNvPr>
        <xdr:cNvCxnSpPr/>
      </xdr:nvCxnSpPr>
      <xdr:spPr>
        <a:xfrm>
          <a:off x="216000" y="796304"/>
          <a:ext cx="6075825" cy="0"/>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absoluteAnchor>
</xdr:wsDr>
</file>

<file path=xl/drawings/drawing11.xml><?xml version="1.0" encoding="utf-8"?>
<xdr:wsDr xmlns:xdr="http://schemas.openxmlformats.org/drawingml/2006/spreadsheetDrawing" xmlns:a="http://schemas.openxmlformats.org/drawingml/2006/main">
  <xdr:absoluteAnchor>
    <xdr:pos x="216000" y="127409"/>
    <xdr:ext cx="6075825" cy="684821"/>
    <xdr:sp macro="" textlink="">
      <xdr:nvSpPr>
        <xdr:cNvPr id="2" name="Forme1">
          <a:extLst>
            <a:ext uri="{FF2B5EF4-FFF2-40B4-BE49-F238E27FC236}">
              <a16:creationId xmlns:a16="http://schemas.microsoft.com/office/drawing/2014/main" id="{C72D38BC-8DD2-4913-A8CE-24DCDA5240BE}"/>
            </a:ext>
          </a:extLst>
        </xdr:cNvPr>
        <xdr:cNvSpPr/>
      </xdr:nvSpPr>
      <xdr:spPr>
        <a:xfrm>
          <a:off x="216000" y="127409"/>
          <a:ext cx="6075825" cy="684821"/>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704" tIns="63704" rIns="63704" bIns="63704" rtlCol="0" anchor="t"/>
        <a:lstStyle/>
        <a:p>
          <a:pPr algn="l"/>
          <a:r>
            <a:rPr lang="fr-FR" sz="800" b="1" i="0">
              <a:solidFill>
                <a:srgbClr val="000000"/>
              </a:solidFill>
              <a:latin typeface="Calibri"/>
            </a:rPr>
            <a:t>ETAT</a:t>
          </a:r>
          <a:r>
            <a:rPr lang="fr-FR" sz="800" b="0" i="0">
              <a:solidFill>
                <a:srgbClr val="000000"/>
              </a:solidFill>
              <a:latin typeface="Calibri"/>
            </a:rPr>
            <a:t>- Réhabilitation énergétique de la Caserne Machemy à AURILLAC</a:t>
          </a:r>
        </a:p>
        <a:p>
          <a:pPr algn="l"/>
          <a:r>
            <a:rPr lang="fr-FR" sz="800" b="1" i="0">
              <a:solidFill>
                <a:srgbClr val="000000"/>
              </a:solidFill>
              <a:latin typeface="Calibri"/>
            </a:rPr>
            <a:t>Lot N°10 PLATRERIE PEINTURE NETTOYAGE</a:t>
          </a:r>
          <a:r>
            <a:rPr lang="fr-FR" sz="800" b="0" i="0">
              <a:solidFill>
                <a:srgbClr val="000000"/>
              </a:solidFill>
              <a:latin typeface="Calibri"/>
            </a:rPr>
            <a:t>  avril 2025</a:t>
          </a:r>
          <a:r>
            <a:rPr lang="fr-FR" sz="800" b="1" i="0">
              <a:solidFill>
                <a:srgbClr val="000000"/>
              </a:solidFill>
              <a:latin typeface="Calibri"/>
            </a:rPr>
            <a:t>- Indice B</a:t>
          </a:r>
          <a:r>
            <a:rPr lang="fr-FR" sz="800" b="0" i="0">
              <a:solidFill>
                <a:srgbClr val="000000"/>
              </a:solidFill>
              <a:latin typeface="Calibri"/>
            </a:rPr>
            <a:t> </a:t>
          </a:r>
        </a:p>
        <a:p>
          <a:pPr algn="l"/>
          <a:r>
            <a:rPr lang="fr-FR" sz="800" b="1" i="0">
              <a:solidFill>
                <a:srgbClr val="000000"/>
              </a:solidFill>
              <a:latin typeface="Calibri"/>
            </a:rPr>
            <a:t>Tranche Ferme - Refection Salles de Bains Bâtiment 06</a:t>
          </a:r>
        </a:p>
        <a:p>
          <a:pPr algn="l"/>
          <a:endParaRPr sz="1000">
            <a:solidFill>
              <a:srgbClr val="000000"/>
            </a:solidFill>
            <a:latin typeface="Calibri"/>
          </a:endParaRPr>
        </a:p>
      </xdr:txBody>
    </xdr:sp>
    <xdr:clientData/>
  </xdr:absoluteAnchor>
  <xdr:absoluteAnchor>
    <xdr:pos x="216000" y="796304"/>
    <xdr:ext cx="6075825" cy="0"/>
    <xdr:cxnSp macro="">
      <xdr:nvCxnSpPr>
        <xdr:cNvPr id="3" name="Forme2">
          <a:extLst>
            <a:ext uri="{FF2B5EF4-FFF2-40B4-BE49-F238E27FC236}">
              <a16:creationId xmlns:a16="http://schemas.microsoft.com/office/drawing/2014/main" id="{D4D49891-E19C-46EF-9E98-29167E406452}"/>
            </a:ext>
          </a:extLst>
        </xdr:cNvPr>
        <xdr:cNvCxnSpPr/>
      </xdr:nvCxnSpPr>
      <xdr:spPr>
        <a:xfrm>
          <a:off x="216000" y="796304"/>
          <a:ext cx="6075825" cy="0"/>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absoluteAnchor>
</xdr:wsDr>
</file>

<file path=xl/drawings/drawing12.xml><?xml version="1.0" encoding="utf-8"?>
<xdr:wsDr xmlns:xdr="http://schemas.openxmlformats.org/drawingml/2006/spreadsheetDrawing" xmlns:a="http://schemas.openxmlformats.org/drawingml/2006/main">
  <xdr:absoluteAnchor>
    <xdr:pos x="216000" y="127409"/>
    <xdr:ext cx="6075825" cy="684821"/>
    <xdr:sp macro="" textlink="">
      <xdr:nvSpPr>
        <xdr:cNvPr id="2" name="Forme1">
          <a:extLst>
            <a:ext uri="{FF2B5EF4-FFF2-40B4-BE49-F238E27FC236}">
              <a16:creationId xmlns:a16="http://schemas.microsoft.com/office/drawing/2014/main" id="{7846445E-B528-4B7C-8772-9F02077B33E3}"/>
            </a:ext>
          </a:extLst>
        </xdr:cNvPr>
        <xdr:cNvSpPr/>
      </xdr:nvSpPr>
      <xdr:spPr>
        <a:xfrm>
          <a:off x="216000" y="127409"/>
          <a:ext cx="6075825" cy="684821"/>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704" tIns="63704" rIns="63704" bIns="63704" rtlCol="0" anchor="t"/>
        <a:lstStyle/>
        <a:p>
          <a:pPr algn="l"/>
          <a:r>
            <a:rPr lang="fr-FR" sz="800" b="1" i="0">
              <a:solidFill>
                <a:srgbClr val="000000"/>
              </a:solidFill>
              <a:latin typeface="Calibri"/>
            </a:rPr>
            <a:t>ETAT</a:t>
          </a:r>
          <a:r>
            <a:rPr lang="fr-FR" sz="800" b="0" i="0">
              <a:solidFill>
                <a:srgbClr val="000000"/>
              </a:solidFill>
              <a:latin typeface="Calibri"/>
            </a:rPr>
            <a:t>- Réhabilitation énergétique de la Caserne Machemy à AURILLAC</a:t>
          </a:r>
        </a:p>
        <a:p>
          <a:pPr algn="l"/>
          <a:r>
            <a:rPr lang="fr-FR" sz="800" b="1" i="0">
              <a:solidFill>
                <a:srgbClr val="000000"/>
              </a:solidFill>
              <a:latin typeface="Calibri"/>
            </a:rPr>
            <a:t>Lot N°10 PLATRERIE PEINTURE NETTOYAGE</a:t>
          </a:r>
          <a:r>
            <a:rPr lang="fr-FR" sz="800" b="0" i="0">
              <a:solidFill>
                <a:srgbClr val="000000"/>
              </a:solidFill>
              <a:latin typeface="Calibri"/>
            </a:rPr>
            <a:t>  avril 2025</a:t>
          </a:r>
          <a:r>
            <a:rPr lang="fr-FR" sz="800" b="1" i="0">
              <a:solidFill>
                <a:srgbClr val="000000"/>
              </a:solidFill>
              <a:latin typeface="Calibri"/>
            </a:rPr>
            <a:t>- Indice B</a:t>
          </a:r>
          <a:r>
            <a:rPr lang="fr-FR" sz="800" b="0" i="0">
              <a:solidFill>
                <a:srgbClr val="000000"/>
              </a:solidFill>
              <a:latin typeface="Calibri"/>
            </a:rPr>
            <a:t> </a:t>
          </a:r>
        </a:p>
        <a:p>
          <a:pPr algn="l"/>
          <a:r>
            <a:rPr lang="fr-FR" sz="800" b="1" i="0">
              <a:solidFill>
                <a:srgbClr val="000000"/>
              </a:solidFill>
              <a:latin typeface="Calibri"/>
            </a:rPr>
            <a:t>Tranche Ferme - Refection Salles de Bains Bâtiment 07</a:t>
          </a:r>
        </a:p>
        <a:p>
          <a:pPr algn="l"/>
          <a:endParaRPr sz="1000">
            <a:solidFill>
              <a:srgbClr val="000000"/>
            </a:solidFill>
            <a:latin typeface="Calibri"/>
          </a:endParaRPr>
        </a:p>
      </xdr:txBody>
    </xdr:sp>
    <xdr:clientData/>
  </xdr:absoluteAnchor>
  <xdr:absoluteAnchor>
    <xdr:pos x="216000" y="796304"/>
    <xdr:ext cx="6075825" cy="0"/>
    <xdr:cxnSp macro="">
      <xdr:nvCxnSpPr>
        <xdr:cNvPr id="3" name="Forme2">
          <a:extLst>
            <a:ext uri="{FF2B5EF4-FFF2-40B4-BE49-F238E27FC236}">
              <a16:creationId xmlns:a16="http://schemas.microsoft.com/office/drawing/2014/main" id="{05211738-7ACE-4BCC-8CA1-9E4C157CDB17}"/>
            </a:ext>
          </a:extLst>
        </xdr:cNvPr>
        <xdr:cNvCxnSpPr/>
      </xdr:nvCxnSpPr>
      <xdr:spPr>
        <a:xfrm>
          <a:off x="216000" y="796304"/>
          <a:ext cx="6075825" cy="0"/>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absoluteAnchor>
</xdr:wsDr>
</file>

<file path=xl/drawings/drawing13.xml><?xml version="1.0" encoding="utf-8"?>
<xdr:wsDr xmlns:xdr="http://schemas.openxmlformats.org/drawingml/2006/spreadsheetDrawing" xmlns:a="http://schemas.openxmlformats.org/drawingml/2006/main">
  <xdr:absoluteAnchor>
    <xdr:pos x="216000" y="127409"/>
    <xdr:ext cx="6075825" cy="684821"/>
    <xdr:sp macro="" textlink="">
      <xdr:nvSpPr>
        <xdr:cNvPr id="2" name="Forme1">
          <a:extLst>
            <a:ext uri="{FF2B5EF4-FFF2-40B4-BE49-F238E27FC236}">
              <a16:creationId xmlns:a16="http://schemas.microsoft.com/office/drawing/2014/main" id="{F100C7E0-337D-4597-8076-F69CE90506B5}"/>
            </a:ext>
          </a:extLst>
        </xdr:cNvPr>
        <xdr:cNvSpPr/>
      </xdr:nvSpPr>
      <xdr:spPr>
        <a:xfrm>
          <a:off x="216000" y="127409"/>
          <a:ext cx="6075825" cy="684821"/>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704" tIns="63704" rIns="63704" bIns="63704" rtlCol="0" anchor="t"/>
        <a:lstStyle/>
        <a:p>
          <a:pPr algn="l"/>
          <a:r>
            <a:rPr lang="fr-FR" sz="800" b="1" i="0">
              <a:solidFill>
                <a:srgbClr val="000000"/>
              </a:solidFill>
              <a:latin typeface="Calibri"/>
            </a:rPr>
            <a:t>ETAT</a:t>
          </a:r>
          <a:r>
            <a:rPr lang="fr-FR" sz="800" b="0" i="0">
              <a:solidFill>
                <a:srgbClr val="000000"/>
              </a:solidFill>
              <a:latin typeface="Calibri"/>
            </a:rPr>
            <a:t>- Réhabilitation énergétique de la Caserne Machemy à AURILLAC</a:t>
          </a:r>
        </a:p>
        <a:p>
          <a:pPr algn="l"/>
          <a:r>
            <a:rPr lang="fr-FR" sz="800" b="1" i="0">
              <a:solidFill>
                <a:srgbClr val="000000"/>
              </a:solidFill>
              <a:latin typeface="Calibri"/>
            </a:rPr>
            <a:t>Lot N°10 PLATRERIE PEINTURE NETTOYAGE</a:t>
          </a:r>
          <a:r>
            <a:rPr lang="fr-FR" sz="800" b="0" i="0">
              <a:solidFill>
                <a:srgbClr val="000000"/>
              </a:solidFill>
              <a:latin typeface="Calibri"/>
            </a:rPr>
            <a:t>  avril 2025</a:t>
          </a:r>
          <a:r>
            <a:rPr lang="fr-FR" sz="800" b="1" i="0">
              <a:solidFill>
                <a:srgbClr val="000000"/>
              </a:solidFill>
              <a:latin typeface="Calibri"/>
            </a:rPr>
            <a:t>- Indice B</a:t>
          </a:r>
          <a:r>
            <a:rPr lang="fr-FR" sz="800" b="0" i="0">
              <a:solidFill>
                <a:srgbClr val="000000"/>
              </a:solidFill>
              <a:latin typeface="Calibri"/>
            </a:rPr>
            <a:t> </a:t>
          </a:r>
        </a:p>
        <a:p>
          <a:pPr algn="l"/>
          <a:r>
            <a:rPr lang="fr-FR" sz="800" b="1" i="0">
              <a:solidFill>
                <a:srgbClr val="000000"/>
              </a:solidFill>
              <a:latin typeface="Calibri"/>
            </a:rPr>
            <a:t>Tranche Ferme - Refection Salles de Bains Bâtiment 08</a:t>
          </a:r>
        </a:p>
        <a:p>
          <a:pPr algn="l"/>
          <a:endParaRPr sz="1000">
            <a:solidFill>
              <a:srgbClr val="000000"/>
            </a:solidFill>
            <a:latin typeface="Calibri"/>
          </a:endParaRPr>
        </a:p>
      </xdr:txBody>
    </xdr:sp>
    <xdr:clientData/>
  </xdr:absoluteAnchor>
  <xdr:absoluteAnchor>
    <xdr:pos x="216000" y="796304"/>
    <xdr:ext cx="6075825" cy="0"/>
    <xdr:cxnSp macro="">
      <xdr:nvCxnSpPr>
        <xdr:cNvPr id="3" name="Forme2">
          <a:extLst>
            <a:ext uri="{FF2B5EF4-FFF2-40B4-BE49-F238E27FC236}">
              <a16:creationId xmlns:a16="http://schemas.microsoft.com/office/drawing/2014/main" id="{0A2439F6-DE58-4B0F-8F20-E34F0B87620C}"/>
            </a:ext>
          </a:extLst>
        </xdr:cNvPr>
        <xdr:cNvCxnSpPr/>
      </xdr:nvCxnSpPr>
      <xdr:spPr>
        <a:xfrm>
          <a:off x="216000" y="796304"/>
          <a:ext cx="6075825" cy="0"/>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absoluteAnchor>
</xdr:wsDr>
</file>

<file path=xl/drawings/drawing14.xml><?xml version="1.0" encoding="utf-8"?>
<xdr:wsDr xmlns:xdr="http://schemas.openxmlformats.org/drawingml/2006/spreadsheetDrawing" xmlns:a="http://schemas.openxmlformats.org/drawingml/2006/main">
  <xdr:absoluteAnchor>
    <xdr:pos x="216000" y="127409"/>
    <xdr:ext cx="6075825" cy="684821"/>
    <xdr:sp macro="" textlink="">
      <xdr:nvSpPr>
        <xdr:cNvPr id="2" name="Forme1">
          <a:extLst>
            <a:ext uri="{FF2B5EF4-FFF2-40B4-BE49-F238E27FC236}">
              <a16:creationId xmlns:a16="http://schemas.microsoft.com/office/drawing/2014/main" id="{8A59974F-1DFC-4720-8FA9-1836F4B42C80}"/>
            </a:ext>
          </a:extLst>
        </xdr:cNvPr>
        <xdr:cNvSpPr/>
      </xdr:nvSpPr>
      <xdr:spPr>
        <a:xfrm>
          <a:off x="216000" y="127409"/>
          <a:ext cx="6075825" cy="684821"/>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704" tIns="63704" rIns="63704" bIns="63704" rtlCol="0" anchor="t"/>
        <a:lstStyle/>
        <a:p>
          <a:pPr algn="l"/>
          <a:r>
            <a:rPr lang="fr-FR" sz="800" b="1" i="0">
              <a:solidFill>
                <a:srgbClr val="000000"/>
              </a:solidFill>
              <a:latin typeface="Calibri"/>
            </a:rPr>
            <a:t>ETAT</a:t>
          </a:r>
          <a:r>
            <a:rPr lang="fr-FR" sz="800" b="0" i="0">
              <a:solidFill>
                <a:srgbClr val="000000"/>
              </a:solidFill>
              <a:latin typeface="Calibri"/>
            </a:rPr>
            <a:t>- Réhabilitation énergétique de la Caserne Machemy à AURILLAC</a:t>
          </a:r>
        </a:p>
        <a:p>
          <a:pPr algn="l"/>
          <a:r>
            <a:rPr lang="fr-FR" sz="800" b="1" i="0">
              <a:solidFill>
                <a:srgbClr val="000000"/>
              </a:solidFill>
              <a:latin typeface="Calibri"/>
            </a:rPr>
            <a:t>Lot N°10 PLATRERIE PEINTURE NETTOYAGE</a:t>
          </a:r>
          <a:r>
            <a:rPr lang="fr-FR" sz="800" b="0" i="0">
              <a:solidFill>
                <a:srgbClr val="000000"/>
              </a:solidFill>
              <a:latin typeface="Calibri"/>
            </a:rPr>
            <a:t>  avril 2025</a:t>
          </a:r>
          <a:r>
            <a:rPr lang="fr-FR" sz="800" b="1" i="0">
              <a:solidFill>
                <a:srgbClr val="000000"/>
              </a:solidFill>
              <a:latin typeface="Calibri"/>
            </a:rPr>
            <a:t>- Indice B</a:t>
          </a:r>
          <a:r>
            <a:rPr lang="fr-FR" sz="800" b="0" i="0">
              <a:solidFill>
                <a:srgbClr val="000000"/>
              </a:solidFill>
              <a:latin typeface="Calibri"/>
            </a:rPr>
            <a:t> </a:t>
          </a:r>
        </a:p>
        <a:p>
          <a:pPr algn="l"/>
          <a:r>
            <a:rPr lang="fr-FR" sz="800" b="1" i="0">
              <a:solidFill>
                <a:srgbClr val="000000"/>
              </a:solidFill>
              <a:latin typeface="Calibri"/>
            </a:rPr>
            <a:t>Tranche Ferme - Refection Salles de Bains Bâtiment 09</a:t>
          </a:r>
        </a:p>
        <a:p>
          <a:pPr algn="l"/>
          <a:endParaRPr sz="1000">
            <a:solidFill>
              <a:srgbClr val="000000"/>
            </a:solidFill>
            <a:latin typeface="Calibri"/>
          </a:endParaRPr>
        </a:p>
      </xdr:txBody>
    </xdr:sp>
    <xdr:clientData/>
  </xdr:absoluteAnchor>
  <xdr:absoluteAnchor>
    <xdr:pos x="216000" y="796304"/>
    <xdr:ext cx="6075825" cy="0"/>
    <xdr:cxnSp macro="">
      <xdr:nvCxnSpPr>
        <xdr:cNvPr id="3" name="Forme2">
          <a:extLst>
            <a:ext uri="{FF2B5EF4-FFF2-40B4-BE49-F238E27FC236}">
              <a16:creationId xmlns:a16="http://schemas.microsoft.com/office/drawing/2014/main" id="{CB34B0D4-D3F7-4F8F-B76E-8040DD42AB81}"/>
            </a:ext>
          </a:extLst>
        </xdr:cNvPr>
        <xdr:cNvCxnSpPr/>
      </xdr:nvCxnSpPr>
      <xdr:spPr>
        <a:xfrm>
          <a:off x="216000" y="796304"/>
          <a:ext cx="6075825" cy="0"/>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absoluteAnchor>
</xdr:wsDr>
</file>

<file path=xl/drawings/drawing15.xml><?xml version="1.0" encoding="utf-8"?>
<xdr:wsDr xmlns:xdr="http://schemas.openxmlformats.org/drawingml/2006/spreadsheetDrawing" xmlns:a="http://schemas.openxmlformats.org/drawingml/2006/main">
  <xdr:absoluteAnchor>
    <xdr:pos x="216000" y="127409"/>
    <xdr:ext cx="6075825" cy="684821"/>
    <xdr:sp macro="" textlink="">
      <xdr:nvSpPr>
        <xdr:cNvPr id="2" name="Forme1">
          <a:extLst>
            <a:ext uri="{FF2B5EF4-FFF2-40B4-BE49-F238E27FC236}">
              <a16:creationId xmlns:a16="http://schemas.microsoft.com/office/drawing/2014/main" id="{B8F9E3D5-B936-4C24-AFC0-736EF0AD69F6}"/>
            </a:ext>
          </a:extLst>
        </xdr:cNvPr>
        <xdr:cNvSpPr/>
      </xdr:nvSpPr>
      <xdr:spPr>
        <a:xfrm>
          <a:off x="216000" y="127409"/>
          <a:ext cx="6075825" cy="684821"/>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704" tIns="63704" rIns="63704" bIns="63704" rtlCol="0" anchor="t"/>
        <a:lstStyle/>
        <a:p>
          <a:pPr algn="l"/>
          <a:r>
            <a:rPr lang="fr-FR" sz="800" b="1" i="0">
              <a:solidFill>
                <a:srgbClr val="000000"/>
              </a:solidFill>
              <a:latin typeface="Calibri"/>
            </a:rPr>
            <a:t>ETAT</a:t>
          </a:r>
          <a:r>
            <a:rPr lang="fr-FR" sz="800" b="0" i="0">
              <a:solidFill>
                <a:srgbClr val="000000"/>
              </a:solidFill>
              <a:latin typeface="Calibri"/>
            </a:rPr>
            <a:t>- Réhabilitation énergétique de la Caserne Machemy à AURILLAC</a:t>
          </a:r>
        </a:p>
        <a:p>
          <a:pPr algn="l"/>
          <a:r>
            <a:rPr lang="fr-FR" sz="800" b="1" i="0">
              <a:solidFill>
                <a:srgbClr val="000000"/>
              </a:solidFill>
              <a:latin typeface="Calibri"/>
            </a:rPr>
            <a:t>Lot N°10 PLATRERIE PEINTURE NETTOYAGE</a:t>
          </a:r>
          <a:r>
            <a:rPr lang="fr-FR" sz="800" b="0" i="0">
              <a:solidFill>
                <a:srgbClr val="000000"/>
              </a:solidFill>
              <a:latin typeface="Calibri"/>
            </a:rPr>
            <a:t>  avril 2025</a:t>
          </a:r>
          <a:r>
            <a:rPr lang="fr-FR" sz="800" b="1" i="0">
              <a:solidFill>
                <a:srgbClr val="000000"/>
              </a:solidFill>
              <a:latin typeface="Calibri"/>
            </a:rPr>
            <a:t>- Indice B</a:t>
          </a:r>
          <a:r>
            <a:rPr lang="fr-FR" sz="800" b="0" i="0">
              <a:solidFill>
                <a:srgbClr val="000000"/>
              </a:solidFill>
              <a:latin typeface="Calibri"/>
            </a:rPr>
            <a:t> </a:t>
          </a:r>
        </a:p>
        <a:p>
          <a:pPr algn="l"/>
          <a:r>
            <a:rPr lang="fr-FR" sz="800" b="1" i="0">
              <a:solidFill>
                <a:srgbClr val="000000"/>
              </a:solidFill>
              <a:latin typeface="Calibri"/>
            </a:rPr>
            <a:t>Tranche Ferme - Refection Salles de Bains Bâtiment 10</a:t>
          </a:r>
        </a:p>
        <a:p>
          <a:pPr algn="l"/>
          <a:endParaRPr sz="1000">
            <a:solidFill>
              <a:srgbClr val="000000"/>
            </a:solidFill>
            <a:latin typeface="Calibri"/>
          </a:endParaRPr>
        </a:p>
      </xdr:txBody>
    </xdr:sp>
    <xdr:clientData/>
  </xdr:absoluteAnchor>
  <xdr:absoluteAnchor>
    <xdr:pos x="216000" y="796304"/>
    <xdr:ext cx="6075825" cy="0"/>
    <xdr:cxnSp macro="">
      <xdr:nvCxnSpPr>
        <xdr:cNvPr id="3" name="Forme2">
          <a:extLst>
            <a:ext uri="{FF2B5EF4-FFF2-40B4-BE49-F238E27FC236}">
              <a16:creationId xmlns:a16="http://schemas.microsoft.com/office/drawing/2014/main" id="{42E4EF56-B32A-4395-B044-4CEF4E96BC0C}"/>
            </a:ext>
          </a:extLst>
        </xdr:cNvPr>
        <xdr:cNvCxnSpPr/>
      </xdr:nvCxnSpPr>
      <xdr:spPr>
        <a:xfrm>
          <a:off x="216000" y="796304"/>
          <a:ext cx="6075825" cy="0"/>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absoluteAnchor>
</xdr:wsDr>
</file>

<file path=xl/drawings/drawing16.xml><?xml version="1.0" encoding="utf-8"?>
<xdr:wsDr xmlns:xdr="http://schemas.openxmlformats.org/drawingml/2006/spreadsheetDrawing" xmlns:a="http://schemas.openxmlformats.org/drawingml/2006/main">
  <xdr:absoluteAnchor>
    <xdr:pos x="216000" y="127409"/>
    <xdr:ext cx="6075825" cy="684821"/>
    <xdr:sp macro="" textlink="">
      <xdr:nvSpPr>
        <xdr:cNvPr id="2" name="Forme1">
          <a:extLst>
            <a:ext uri="{FF2B5EF4-FFF2-40B4-BE49-F238E27FC236}">
              <a16:creationId xmlns:a16="http://schemas.microsoft.com/office/drawing/2014/main" id="{FD28C944-0451-4046-8186-6D40F85E9F71}"/>
            </a:ext>
          </a:extLst>
        </xdr:cNvPr>
        <xdr:cNvSpPr/>
      </xdr:nvSpPr>
      <xdr:spPr>
        <a:xfrm>
          <a:off x="216000" y="127409"/>
          <a:ext cx="6075825" cy="684821"/>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704" tIns="63704" rIns="63704" bIns="63704" rtlCol="0" anchor="t"/>
        <a:lstStyle/>
        <a:p>
          <a:pPr algn="l"/>
          <a:r>
            <a:rPr lang="fr-FR" sz="800" b="1" i="0">
              <a:solidFill>
                <a:srgbClr val="000000"/>
              </a:solidFill>
              <a:latin typeface="Calibri"/>
            </a:rPr>
            <a:t>ETAT</a:t>
          </a:r>
          <a:r>
            <a:rPr lang="fr-FR" sz="800" b="0" i="0">
              <a:solidFill>
                <a:srgbClr val="000000"/>
              </a:solidFill>
              <a:latin typeface="Calibri"/>
            </a:rPr>
            <a:t>- Réhabilitation énergétique de la Caserne Machemy à AURILLAC</a:t>
          </a:r>
        </a:p>
        <a:p>
          <a:pPr algn="l"/>
          <a:r>
            <a:rPr lang="fr-FR" sz="800" b="1" i="0">
              <a:solidFill>
                <a:srgbClr val="000000"/>
              </a:solidFill>
              <a:latin typeface="Calibri"/>
            </a:rPr>
            <a:t>Lot N°10 PLATRERIE PEINTURE NETTOYAGE</a:t>
          </a:r>
          <a:r>
            <a:rPr lang="fr-FR" sz="800" b="0" i="0">
              <a:solidFill>
                <a:srgbClr val="000000"/>
              </a:solidFill>
              <a:latin typeface="Calibri"/>
            </a:rPr>
            <a:t>  avril 2025</a:t>
          </a:r>
          <a:r>
            <a:rPr lang="fr-FR" sz="800" b="1" i="0">
              <a:solidFill>
                <a:srgbClr val="000000"/>
              </a:solidFill>
              <a:latin typeface="Calibri"/>
            </a:rPr>
            <a:t>- Indice B</a:t>
          </a:r>
          <a:r>
            <a:rPr lang="fr-FR" sz="800" b="0" i="0">
              <a:solidFill>
                <a:srgbClr val="000000"/>
              </a:solidFill>
              <a:latin typeface="Calibri"/>
            </a:rPr>
            <a:t> </a:t>
          </a:r>
        </a:p>
        <a:p>
          <a:pPr algn="l"/>
          <a:r>
            <a:rPr lang="fr-FR" sz="800" b="1" i="0">
              <a:solidFill>
                <a:srgbClr val="000000"/>
              </a:solidFill>
              <a:latin typeface="Calibri"/>
            </a:rPr>
            <a:t>Tranche Ferme - Refection Salles de Bains Bâtiment 11</a:t>
          </a:r>
        </a:p>
        <a:p>
          <a:pPr algn="l"/>
          <a:endParaRPr sz="1000">
            <a:solidFill>
              <a:srgbClr val="000000"/>
            </a:solidFill>
            <a:latin typeface="Calibri"/>
          </a:endParaRPr>
        </a:p>
      </xdr:txBody>
    </xdr:sp>
    <xdr:clientData/>
  </xdr:absoluteAnchor>
  <xdr:absoluteAnchor>
    <xdr:pos x="216000" y="796304"/>
    <xdr:ext cx="6075825" cy="0"/>
    <xdr:cxnSp macro="">
      <xdr:nvCxnSpPr>
        <xdr:cNvPr id="3" name="Forme2">
          <a:extLst>
            <a:ext uri="{FF2B5EF4-FFF2-40B4-BE49-F238E27FC236}">
              <a16:creationId xmlns:a16="http://schemas.microsoft.com/office/drawing/2014/main" id="{34BA003A-5347-419C-BDE6-480FF8E7F7A5}"/>
            </a:ext>
          </a:extLst>
        </xdr:cNvPr>
        <xdr:cNvCxnSpPr/>
      </xdr:nvCxnSpPr>
      <xdr:spPr>
        <a:xfrm>
          <a:off x="216000" y="796304"/>
          <a:ext cx="6075825" cy="0"/>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absoluteAnchor>
</xdr:wsDr>
</file>

<file path=xl/drawings/drawing17.xml><?xml version="1.0" encoding="utf-8"?>
<xdr:wsDr xmlns:xdr="http://schemas.openxmlformats.org/drawingml/2006/spreadsheetDrawing" xmlns:a="http://schemas.openxmlformats.org/drawingml/2006/main">
  <xdr:absoluteAnchor>
    <xdr:pos x="216000" y="127409"/>
    <xdr:ext cx="6075825" cy="684821"/>
    <xdr:sp macro="" textlink="">
      <xdr:nvSpPr>
        <xdr:cNvPr id="2" name="Forme1">
          <a:extLst>
            <a:ext uri="{FF2B5EF4-FFF2-40B4-BE49-F238E27FC236}">
              <a16:creationId xmlns:a16="http://schemas.microsoft.com/office/drawing/2014/main" id="{714F0974-0C31-4224-BE7C-45358F3948BF}"/>
            </a:ext>
          </a:extLst>
        </xdr:cNvPr>
        <xdr:cNvSpPr/>
      </xdr:nvSpPr>
      <xdr:spPr>
        <a:xfrm>
          <a:off x="216000" y="127409"/>
          <a:ext cx="6075825" cy="684821"/>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704" tIns="63704" rIns="63704" bIns="63704" rtlCol="0" anchor="t"/>
        <a:lstStyle/>
        <a:p>
          <a:pPr algn="l"/>
          <a:r>
            <a:rPr lang="fr-FR" sz="800" b="1" i="0">
              <a:solidFill>
                <a:srgbClr val="000000"/>
              </a:solidFill>
              <a:latin typeface="Calibri"/>
            </a:rPr>
            <a:t>ETAT</a:t>
          </a:r>
          <a:r>
            <a:rPr lang="fr-FR" sz="800" b="0" i="0">
              <a:solidFill>
                <a:srgbClr val="000000"/>
              </a:solidFill>
              <a:latin typeface="Calibri"/>
            </a:rPr>
            <a:t>- Réhabilitation énergétique de la Caserne Machemy à AURILLAC</a:t>
          </a:r>
        </a:p>
        <a:p>
          <a:pPr algn="l"/>
          <a:r>
            <a:rPr lang="fr-FR" sz="800" b="1" i="0">
              <a:solidFill>
                <a:srgbClr val="000000"/>
              </a:solidFill>
              <a:latin typeface="Calibri"/>
            </a:rPr>
            <a:t>Lot N°10 PLATRERIE PEINTURE NETTOYAGE</a:t>
          </a:r>
          <a:r>
            <a:rPr lang="fr-FR" sz="800" b="0" i="0">
              <a:solidFill>
                <a:srgbClr val="000000"/>
              </a:solidFill>
              <a:latin typeface="Calibri"/>
            </a:rPr>
            <a:t>  avril 2025</a:t>
          </a:r>
          <a:r>
            <a:rPr lang="fr-FR" sz="800" b="1" i="0">
              <a:solidFill>
                <a:srgbClr val="000000"/>
              </a:solidFill>
              <a:latin typeface="Calibri"/>
            </a:rPr>
            <a:t>- Indice B</a:t>
          </a:r>
          <a:r>
            <a:rPr lang="fr-FR" sz="800" b="0" i="0">
              <a:solidFill>
                <a:srgbClr val="000000"/>
              </a:solidFill>
              <a:latin typeface="Calibri"/>
            </a:rPr>
            <a:t> </a:t>
          </a:r>
        </a:p>
        <a:p>
          <a:pPr algn="l"/>
          <a:r>
            <a:rPr lang="fr-FR" sz="800" b="1" i="0">
              <a:solidFill>
                <a:srgbClr val="000000"/>
              </a:solidFill>
              <a:latin typeface="Calibri"/>
            </a:rPr>
            <a:t>Tranche Ferme - Refection Salles de Bains Bâtiment 12</a:t>
          </a:r>
        </a:p>
        <a:p>
          <a:pPr algn="l"/>
          <a:endParaRPr sz="1000">
            <a:solidFill>
              <a:srgbClr val="000000"/>
            </a:solidFill>
            <a:latin typeface="Calibri"/>
          </a:endParaRPr>
        </a:p>
      </xdr:txBody>
    </xdr:sp>
    <xdr:clientData/>
  </xdr:absoluteAnchor>
  <xdr:absoluteAnchor>
    <xdr:pos x="216000" y="796304"/>
    <xdr:ext cx="6075825" cy="0"/>
    <xdr:cxnSp macro="">
      <xdr:nvCxnSpPr>
        <xdr:cNvPr id="3" name="Forme2">
          <a:extLst>
            <a:ext uri="{FF2B5EF4-FFF2-40B4-BE49-F238E27FC236}">
              <a16:creationId xmlns:a16="http://schemas.microsoft.com/office/drawing/2014/main" id="{9A3A5ACF-4327-4179-9F78-5329B73E379E}"/>
            </a:ext>
          </a:extLst>
        </xdr:cNvPr>
        <xdr:cNvCxnSpPr/>
      </xdr:nvCxnSpPr>
      <xdr:spPr>
        <a:xfrm>
          <a:off x="216000" y="796304"/>
          <a:ext cx="6075825" cy="0"/>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absoluteAnchor>
</xdr:wsDr>
</file>

<file path=xl/drawings/drawing18.xml><?xml version="1.0" encoding="utf-8"?>
<xdr:wsDr xmlns:xdr="http://schemas.openxmlformats.org/drawingml/2006/spreadsheetDrawing" xmlns:a="http://schemas.openxmlformats.org/drawingml/2006/main">
  <xdr:absoluteAnchor>
    <xdr:pos x="216000" y="127409"/>
    <xdr:ext cx="6075825" cy="684821"/>
    <xdr:sp macro="" textlink="">
      <xdr:nvSpPr>
        <xdr:cNvPr id="2" name="Forme1">
          <a:extLst>
            <a:ext uri="{FF2B5EF4-FFF2-40B4-BE49-F238E27FC236}">
              <a16:creationId xmlns:a16="http://schemas.microsoft.com/office/drawing/2014/main" id="{CDB4AFEC-3F8E-426D-8957-2A7790E9AA3C}"/>
            </a:ext>
          </a:extLst>
        </xdr:cNvPr>
        <xdr:cNvSpPr/>
      </xdr:nvSpPr>
      <xdr:spPr>
        <a:xfrm>
          <a:off x="216000" y="127409"/>
          <a:ext cx="6075825" cy="684821"/>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704" tIns="63704" rIns="63704" bIns="63704" rtlCol="0" anchor="t"/>
        <a:lstStyle/>
        <a:p>
          <a:pPr algn="l"/>
          <a:r>
            <a:rPr lang="fr-FR" sz="800" b="1" i="0">
              <a:solidFill>
                <a:srgbClr val="000000"/>
              </a:solidFill>
              <a:latin typeface="Calibri"/>
            </a:rPr>
            <a:t>ETAT</a:t>
          </a:r>
          <a:r>
            <a:rPr lang="fr-FR" sz="800" b="0" i="0">
              <a:solidFill>
                <a:srgbClr val="000000"/>
              </a:solidFill>
              <a:latin typeface="Calibri"/>
            </a:rPr>
            <a:t>- Réhabilitation énergétique de la Caserne Machemy à AURILLAC</a:t>
          </a:r>
        </a:p>
        <a:p>
          <a:pPr algn="l"/>
          <a:r>
            <a:rPr lang="fr-FR" sz="800" b="1" i="0">
              <a:solidFill>
                <a:srgbClr val="000000"/>
              </a:solidFill>
              <a:latin typeface="Calibri"/>
            </a:rPr>
            <a:t>Lot N°10 PLATRERIE PEINTURE NETTOYAGE</a:t>
          </a:r>
          <a:r>
            <a:rPr lang="fr-FR" sz="800" b="0" i="0">
              <a:solidFill>
                <a:srgbClr val="000000"/>
              </a:solidFill>
              <a:latin typeface="Calibri"/>
            </a:rPr>
            <a:t>  avril 2025</a:t>
          </a:r>
          <a:r>
            <a:rPr lang="fr-FR" sz="800" b="1" i="0">
              <a:solidFill>
                <a:srgbClr val="000000"/>
              </a:solidFill>
              <a:latin typeface="Calibri"/>
            </a:rPr>
            <a:t>- Indice B</a:t>
          </a:r>
          <a:r>
            <a:rPr lang="fr-FR" sz="800" b="0" i="0">
              <a:solidFill>
                <a:srgbClr val="000000"/>
              </a:solidFill>
              <a:latin typeface="Calibri"/>
            </a:rPr>
            <a:t> </a:t>
          </a:r>
        </a:p>
        <a:p>
          <a:pPr algn="l"/>
          <a:r>
            <a:rPr lang="fr-FR" sz="800" b="1" i="0">
              <a:solidFill>
                <a:srgbClr val="000000"/>
              </a:solidFill>
              <a:latin typeface="Calibri"/>
            </a:rPr>
            <a:t>Tranche Ferme - Refection Salles de Bains Bâtiment 13</a:t>
          </a:r>
        </a:p>
        <a:p>
          <a:pPr algn="l"/>
          <a:endParaRPr sz="1000">
            <a:solidFill>
              <a:srgbClr val="000000"/>
            </a:solidFill>
            <a:latin typeface="Calibri"/>
          </a:endParaRPr>
        </a:p>
      </xdr:txBody>
    </xdr:sp>
    <xdr:clientData/>
  </xdr:absoluteAnchor>
  <xdr:absoluteAnchor>
    <xdr:pos x="216000" y="796304"/>
    <xdr:ext cx="6075825" cy="0"/>
    <xdr:cxnSp macro="">
      <xdr:nvCxnSpPr>
        <xdr:cNvPr id="3" name="Forme2">
          <a:extLst>
            <a:ext uri="{FF2B5EF4-FFF2-40B4-BE49-F238E27FC236}">
              <a16:creationId xmlns:a16="http://schemas.microsoft.com/office/drawing/2014/main" id="{857A15D6-3139-477B-AD6A-B5DF954EACC6}"/>
            </a:ext>
          </a:extLst>
        </xdr:cNvPr>
        <xdr:cNvCxnSpPr/>
      </xdr:nvCxnSpPr>
      <xdr:spPr>
        <a:xfrm>
          <a:off x="216000" y="796304"/>
          <a:ext cx="6075825" cy="0"/>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absoluteAnchor>
</xdr:wsDr>
</file>

<file path=xl/drawings/drawing19.xml><?xml version="1.0" encoding="utf-8"?>
<xdr:wsDr xmlns:xdr="http://schemas.openxmlformats.org/drawingml/2006/spreadsheetDrawing" xmlns:a="http://schemas.openxmlformats.org/drawingml/2006/main">
  <xdr:twoCellAnchor editAs="oneCell">
    <xdr:from>
      <xdr:col>3</xdr:col>
      <xdr:colOff>200025</xdr:colOff>
      <xdr:row>63</xdr:row>
      <xdr:rowOff>0</xdr:rowOff>
    </xdr:from>
    <xdr:to>
      <xdr:col>3</xdr:col>
      <xdr:colOff>266700</xdr:colOff>
      <xdr:row>64</xdr:row>
      <xdr:rowOff>129706</xdr:rowOff>
    </xdr:to>
    <xdr:sp macro="" textlink="">
      <xdr:nvSpPr>
        <xdr:cNvPr id="2" name="Text Box 27">
          <a:extLst>
            <a:ext uri="{FF2B5EF4-FFF2-40B4-BE49-F238E27FC236}">
              <a16:creationId xmlns:a16="http://schemas.microsoft.com/office/drawing/2014/main" id="{FCCDEF14-1396-421D-A54D-A3DA495B90C3}"/>
            </a:ext>
          </a:extLst>
        </xdr:cNvPr>
        <xdr:cNvSpPr txBox="1">
          <a:spLocks noChangeArrowheads="1"/>
        </xdr:cNvSpPr>
      </xdr:nvSpPr>
      <xdr:spPr bwMode="auto">
        <a:xfrm>
          <a:off x="4343400" y="15487650"/>
          <a:ext cx="66675" cy="272581"/>
        </a:xfrm>
        <a:prstGeom prst="rect">
          <a:avLst/>
        </a:prstGeom>
        <a:noFill/>
        <a:ln w="9525">
          <a:noFill/>
          <a:miter lim="800000"/>
          <a:headEnd/>
          <a:tailEnd/>
        </a:ln>
      </xdr:spPr>
    </xdr:sp>
    <xdr:clientData/>
  </xdr:twoCellAnchor>
  <xdr:twoCellAnchor editAs="oneCell">
    <xdr:from>
      <xdr:col>3</xdr:col>
      <xdr:colOff>200025</xdr:colOff>
      <xdr:row>63</xdr:row>
      <xdr:rowOff>0</xdr:rowOff>
    </xdr:from>
    <xdr:to>
      <xdr:col>3</xdr:col>
      <xdr:colOff>266700</xdr:colOff>
      <xdr:row>64</xdr:row>
      <xdr:rowOff>91606</xdr:rowOff>
    </xdr:to>
    <xdr:sp macro="" textlink="">
      <xdr:nvSpPr>
        <xdr:cNvPr id="3" name="Text Box 34">
          <a:extLst>
            <a:ext uri="{FF2B5EF4-FFF2-40B4-BE49-F238E27FC236}">
              <a16:creationId xmlns:a16="http://schemas.microsoft.com/office/drawing/2014/main" id="{69C7E416-EEEA-4E48-8B2E-656F2F97E813}"/>
            </a:ext>
          </a:extLst>
        </xdr:cNvPr>
        <xdr:cNvSpPr txBox="1">
          <a:spLocks noChangeArrowheads="1"/>
        </xdr:cNvSpPr>
      </xdr:nvSpPr>
      <xdr:spPr bwMode="auto">
        <a:xfrm>
          <a:off x="4343400" y="15487650"/>
          <a:ext cx="66675" cy="234481"/>
        </a:xfrm>
        <a:prstGeom prst="rect">
          <a:avLst/>
        </a:prstGeom>
        <a:noFill/>
        <a:ln w="9525">
          <a:noFill/>
          <a:miter lim="800000"/>
          <a:headEnd/>
          <a:tailEnd/>
        </a:ln>
      </xdr:spPr>
    </xdr:sp>
    <xdr:clientData/>
  </xdr:twoCellAnchor>
  <xdr:oneCellAnchor>
    <xdr:from>
      <xdr:col>3</xdr:col>
      <xdr:colOff>200025</xdr:colOff>
      <xdr:row>63</xdr:row>
      <xdr:rowOff>0</xdr:rowOff>
    </xdr:from>
    <xdr:ext cx="67945" cy="266701"/>
    <xdr:sp macro="" textlink="">
      <xdr:nvSpPr>
        <xdr:cNvPr id="4" name="Text Box 27">
          <a:extLst>
            <a:ext uri="{FF2B5EF4-FFF2-40B4-BE49-F238E27FC236}">
              <a16:creationId xmlns:a16="http://schemas.microsoft.com/office/drawing/2014/main" id="{FA0ABAAB-0DA2-43D7-BF67-C872D8F7790F}"/>
            </a:ext>
          </a:extLst>
        </xdr:cNvPr>
        <xdr:cNvSpPr txBox="1">
          <a:spLocks noChangeArrowheads="1"/>
        </xdr:cNvSpPr>
      </xdr:nvSpPr>
      <xdr:spPr bwMode="auto">
        <a:xfrm>
          <a:off x="4343400" y="15487650"/>
          <a:ext cx="67945" cy="266701"/>
        </a:xfrm>
        <a:prstGeom prst="rect">
          <a:avLst/>
        </a:prstGeom>
        <a:noFill/>
        <a:ln w="9525">
          <a:noFill/>
          <a:miter lim="800000"/>
          <a:headEnd/>
          <a:tailEnd/>
        </a:ln>
      </xdr:spPr>
    </xdr:sp>
    <xdr:clientData/>
  </xdr:oneCellAnchor>
  <xdr:oneCellAnchor>
    <xdr:from>
      <xdr:col>3</xdr:col>
      <xdr:colOff>200025</xdr:colOff>
      <xdr:row>63</xdr:row>
      <xdr:rowOff>0</xdr:rowOff>
    </xdr:from>
    <xdr:ext cx="67945" cy="228601"/>
    <xdr:sp macro="" textlink="">
      <xdr:nvSpPr>
        <xdr:cNvPr id="5" name="Text Box 34">
          <a:extLst>
            <a:ext uri="{FF2B5EF4-FFF2-40B4-BE49-F238E27FC236}">
              <a16:creationId xmlns:a16="http://schemas.microsoft.com/office/drawing/2014/main" id="{629DE012-B481-41AD-A19F-07A750D9F9B1}"/>
            </a:ext>
          </a:extLst>
        </xdr:cNvPr>
        <xdr:cNvSpPr txBox="1">
          <a:spLocks noChangeArrowheads="1"/>
        </xdr:cNvSpPr>
      </xdr:nvSpPr>
      <xdr:spPr bwMode="auto">
        <a:xfrm>
          <a:off x="4343400" y="15487650"/>
          <a:ext cx="67945" cy="228601"/>
        </a:xfrm>
        <a:prstGeom prst="rect">
          <a:avLst/>
        </a:prstGeom>
        <a:noFill/>
        <a:ln w="9525">
          <a:noFill/>
          <a:miter lim="800000"/>
          <a:headEnd/>
          <a:tailEnd/>
        </a:ln>
      </xdr:spPr>
    </xdr:sp>
    <xdr:clientData/>
  </xdr:oneCellAnchor>
  <xdr:twoCellAnchor editAs="oneCell">
    <xdr:from>
      <xdr:col>3</xdr:col>
      <xdr:colOff>200025</xdr:colOff>
      <xdr:row>63</xdr:row>
      <xdr:rowOff>0</xdr:rowOff>
    </xdr:from>
    <xdr:to>
      <xdr:col>3</xdr:col>
      <xdr:colOff>266700</xdr:colOff>
      <xdr:row>64</xdr:row>
      <xdr:rowOff>133350</xdr:rowOff>
    </xdr:to>
    <xdr:sp macro="" textlink="">
      <xdr:nvSpPr>
        <xdr:cNvPr id="6" name="Text Box 27">
          <a:extLst>
            <a:ext uri="{FF2B5EF4-FFF2-40B4-BE49-F238E27FC236}">
              <a16:creationId xmlns:a16="http://schemas.microsoft.com/office/drawing/2014/main" id="{B481D62D-1CD5-4B8C-9B6E-E44E2B45ACF5}"/>
            </a:ext>
          </a:extLst>
        </xdr:cNvPr>
        <xdr:cNvSpPr txBox="1">
          <a:spLocks noChangeArrowheads="1"/>
        </xdr:cNvSpPr>
      </xdr:nvSpPr>
      <xdr:spPr bwMode="auto">
        <a:xfrm>
          <a:off x="4343400" y="15487650"/>
          <a:ext cx="66675" cy="276225"/>
        </a:xfrm>
        <a:prstGeom prst="rect">
          <a:avLst/>
        </a:prstGeom>
        <a:noFill/>
        <a:ln w="9525">
          <a:noFill/>
          <a:miter lim="800000"/>
          <a:headEnd/>
          <a:tailEnd/>
        </a:ln>
      </xdr:spPr>
    </xdr:sp>
    <xdr:clientData/>
  </xdr:twoCellAnchor>
  <xdr:twoCellAnchor editAs="oneCell">
    <xdr:from>
      <xdr:col>3</xdr:col>
      <xdr:colOff>200025</xdr:colOff>
      <xdr:row>63</xdr:row>
      <xdr:rowOff>0</xdr:rowOff>
    </xdr:from>
    <xdr:to>
      <xdr:col>3</xdr:col>
      <xdr:colOff>266700</xdr:colOff>
      <xdr:row>64</xdr:row>
      <xdr:rowOff>95250</xdr:rowOff>
    </xdr:to>
    <xdr:sp macro="" textlink="">
      <xdr:nvSpPr>
        <xdr:cNvPr id="7" name="Text Box 34">
          <a:extLst>
            <a:ext uri="{FF2B5EF4-FFF2-40B4-BE49-F238E27FC236}">
              <a16:creationId xmlns:a16="http://schemas.microsoft.com/office/drawing/2014/main" id="{088C803B-0166-47AE-B335-A20CDBD193CE}"/>
            </a:ext>
          </a:extLst>
        </xdr:cNvPr>
        <xdr:cNvSpPr txBox="1">
          <a:spLocks noChangeArrowheads="1"/>
        </xdr:cNvSpPr>
      </xdr:nvSpPr>
      <xdr:spPr bwMode="auto">
        <a:xfrm>
          <a:off x="4343400" y="15487650"/>
          <a:ext cx="66675" cy="238125"/>
        </a:xfrm>
        <a:prstGeom prst="rect">
          <a:avLst/>
        </a:prstGeom>
        <a:noFill/>
        <a:ln w="9525">
          <a:noFill/>
          <a:miter lim="800000"/>
          <a:headEnd/>
          <a:tailEnd/>
        </a:ln>
      </xdr:spPr>
    </xdr:sp>
    <xdr:clientData/>
  </xdr:twoCellAnchor>
  <xdr:oneCellAnchor>
    <xdr:from>
      <xdr:col>3</xdr:col>
      <xdr:colOff>200025</xdr:colOff>
      <xdr:row>63</xdr:row>
      <xdr:rowOff>0</xdr:rowOff>
    </xdr:from>
    <xdr:ext cx="67945" cy="266701"/>
    <xdr:sp macro="" textlink="">
      <xdr:nvSpPr>
        <xdr:cNvPr id="8" name="Text Box 27">
          <a:extLst>
            <a:ext uri="{FF2B5EF4-FFF2-40B4-BE49-F238E27FC236}">
              <a16:creationId xmlns:a16="http://schemas.microsoft.com/office/drawing/2014/main" id="{28B194B8-6320-4AAC-BC10-4861DDE2A1FD}"/>
            </a:ext>
          </a:extLst>
        </xdr:cNvPr>
        <xdr:cNvSpPr txBox="1">
          <a:spLocks noChangeArrowheads="1"/>
        </xdr:cNvSpPr>
      </xdr:nvSpPr>
      <xdr:spPr bwMode="auto">
        <a:xfrm>
          <a:off x="4343400" y="15487650"/>
          <a:ext cx="67945" cy="266701"/>
        </a:xfrm>
        <a:prstGeom prst="rect">
          <a:avLst/>
        </a:prstGeom>
        <a:noFill/>
        <a:ln w="9525">
          <a:noFill/>
          <a:miter lim="800000"/>
          <a:headEnd/>
          <a:tailEnd/>
        </a:ln>
      </xdr:spPr>
    </xdr:sp>
    <xdr:clientData/>
  </xdr:oneCellAnchor>
  <xdr:oneCellAnchor>
    <xdr:from>
      <xdr:col>3</xdr:col>
      <xdr:colOff>200025</xdr:colOff>
      <xdr:row>63</xdr:row>
      <xdr:rowOff>0</xdr:rowOff>
    </xdr:from>
    <xdr:ext cx="67945" cy="228601"/>
    <xdr:sp macro="" textlink="">
      <xdr:nvSpPr>
        <xdr:cNvPr id="9" name="Text Box 34">
          <a:extLst>
            <a:ext uri="{FF2B5EF4-FFF2-40B4-BE49-F238E27FC236}">
              <a16:creationId xmlns:a16="http://schemas.microsoft.com/office/drawing/2014/main" id="{90B91F1F-868B-4712-9041-97F56EDA4A1A}"/>
            </a:ext>
          </a:extLst>
        </xdr:cNvPr>
        <xdr:cNvSpPr txBox="1">
          <a:spLocks noChangeArrowheads="1"/>
        </xdr:cNvSpPr>
      </xdr:nvSpPr>
      <xdr:spPr bwMode="auto">
        <a:xfrm>
          <a:off x="4343400" y="15487650"/>
          <a:ext cx="67945" cy="228601"/>
        </a:xfrm>
        <a:prstGeom prst="rect">
          <a:avLst/>
        </a:prstGeom>
        <a:noFill/>
        <a:ln w="9525">
          <a:noFill/>
          <a:miter lim="800000"/>
          <a:headEnd/>
          <a:tailEnd/>
        </a:ln>
      </xdr:spPr>
    </xdr:sp>
    <xdr:clientData/>
  </xdr:oneCellAnchor>
  <xdr:twoCellAnchor editAs="oneCell">
    <xdr:from>
      <xdr:col>3</xdr:col>
      <xdr:colOff>200025</xdr:colOff>
      <xdr:row>63</xdr:row>
      <xdr:rowOff>0</xdr:rowOff>
    </xdr:from>
    <xdr:to>
      <xdr:col>3</xdr:col>
      <xdr:colOff>266700</xdr:colOff>
      <xdr:row>64</xdr:row>
      <xdr:rowOff>133350</xdr:rowOff>
    </xdr:to>
    <xdr:sp macro="" textlink="">
      <xdr:nvSpPr>
        <xdr:cNvPr id="10" name="Text Box 27">
          <a:extLst>
            <a:ext uri="{FF2B5EF4-FFF2-40B4-BE49-F238E27FC236}">
              <a16:creationId xmlns:a16="http://schemas.microsoft.com/office/drawing/2014/main" id="{AD626887-CEB3-4F94-B574-88ADBEFA14EF}"/>
            </a:ext>
          </a:extLst>
        </xdr:cNvPr>
        <xdr:cNvSpPr txBox="1">
          <a:spLocks noChangeArrowheads="1"/>
        </xdr:cNvSpPr>
      </xdr:nvSpPr>
      <xdr:spPr bwMode="auto">
        <a:xfrm>
          <a:off x="4343400" y="15487650"/>
          <a:ext cx="66675" cy="276225"/>
        </a:xfrm>
        <a:prstGeom prst="rect">
          <a:avLst/>
        </a:prstGeom>
        <a:noFill/>
        <a:ln w="9525">
          <a:noFill/>
          <a:miter lim="800000"/>
          <a:headEnd/>
          <a:tailEnd/>
        </a:ln>
      </xdr:spPr>
    </xdr:sp>
    <xdr:clientData/>
  </xdr:twoCellAnchor>
  <xdr:twoCellAnchor editAs="oneCell">
    <xdr:from>
      <xdr:col>3</xdr:col>
      <xdr:colOff>200025</xdr:colOff>
      <xdr:row>63</xdr:row>
      <xdr:rowOff>0</xdr:rowOff>
    </xdr:from>
    <xdr:to>
      <xdr:col>3</xdr:col>
      <xdr:colOff>266700</xdr:colOff>
      <xdr:row>64</xdr:row>
      <xdr:rowOff>95250</xdr:rowOff>
    </xdr:to>
    <xdr:sp macro="" textlink="">
      <xdr:nvSpPr>
        <xdr:cNvPr id="11" name="Text Box 34">
          <a:extLst>
            <a:ext uri="{FF2B5EF4-FFF2-40B4-BE49-F238E27FC236}">
              <a16:creationId xmlns:a16="http://schemas.microsoft.com/office/drawing/2014/main" id="{3EC60F5F-BCA9-400F-BE67-E8411F9C4FCB}"/>
            </a:ext>
          </a:extLst>
        </xdr:cNvPr>
        <xdr:cNvSpPr txBox="1">
          <a:spLocks noChangeArrowheads="1"/>
        </xdr:cNvSpPr>
      </xdr:nvSpPr>
      <xdr:spPr bwMode="auto">
        <a:xfrm>
          <a:off x="4343400" y="15487650"/>
          <a:ext cx="66675" cy="238125"/>
        </a:xfrm>
        <a:prstGeom prst="rect">
          <a:avLst/>
        </a:prstGeom>
        <a:noFill/>
        <a:ln w="9525">
          <a:noFill/>
          <a:miter lim="800000"/>
          <a:headEnd/>
          <a:tailEnd/>
        </a:ln>
      </xdr:spPr>
    </xdr:sp>
    <xdr:clientData/>
  </xdr:twoCellAnchor>
  <xdr:oneCellAnchor>
    <xdr:from>
      <xdr:col>3</xdr:col>
      <xdr:colOff>200025</xdr:colOff>
      <xdr:row>63</xdr:row>
      <xdr:rowOff>0</xdr:rowOff>
    </xdr:from>
    <xdr:ext cx="67945" cy="266701"/>
    <xdr:sp macro="" textlink="">
      <xdr:nvSpPr>
        <xdr:cNvPr id="12" name="Text Box 27">
          <a:extLst>
            <a:ext uri="{FF2B5EF4-FFF2-40B4-BE49-F238E27FC236}">
              <a16:creationId xmlns:a16="http://schemas.microsoft.com/office/drawing/2014/main" id="{ABFF8878-52CC-4BF7-AA4D-6F763BFF1E68}"/>
            </a:ext>
          </a:extLst>
        </xdr:cNvPr>
        <xdr:cNvSpPr txBox="1">
          <a:spLocks noChangeArrowheads="1"/>
        </xdr:cNvSpPr>
      </xdr:nvSpPr>
      <xdr:spPr bwMode="auto">
        <a:xfrm>
          <a:off x="4343400" y="15487650"/>
          <a:ext cx="67945" cy="266701"/>
        </a:xfrm>
        <a:prstGeom prst="rect">
          <a:avLst/>
        </a:prstGeom>
        <a:noFill/>
        <a:ln w="9525">
          <a:noFill/>
          <a:miter lim="800000"/>
          <a:headEnd/>
          <a:tailEnd/>
        </a:ln>
      </xdr:spPr>
    </xdr:sp>
    <xdr:clientData/>
  </xdr:oneCellAnchor>
  <xdr:oneCellAnchor>
    <xdr:from>
      <xdr:col>3</xdr:col>
      <xdr:colOff>200025</xdr:colOff>
      <xdr:row>63</xdr:row>
      <xdr:rowOff>0</xdr:rowOff>
    </xdr:from>
    <xdr:ext cx="67945" cy="228601"/>
    <xdr:sp macro="" textlink="">
      <xdr:nvSpPr>
        <xdr:cNvPr id="13" name="Text Box 34">
          <a:extLst>
            <a:ext uri="{FF2B5EF4-FFF2-40B4-BE49-F238E27FC236}">
              <a16:creationId xmlns:a16="http://schemas.microsoft.com/office/drawing/2014/main" id="{138495A0-44C9-4860-B333-41EFB77EE444}"/>
            </a:ext>
          </a:extLst>
        </xdr:cNvPr>
        <xdr:cNvSpPr txBox="1">
          <a:spLocks noChangeArrowheads="1"/>
        </xdr:cNvSpPr>
      </xdr:nvSpPr>
      <xdr:spPr bwMode="auto">
        <a:xfrm>
          <a:off x="4343400" y="15487650"/>
          <a:ext cx="67945" cy="228601"/>
        </a:xfrm>
        <a:prstGeom prst="rect">
          <a:avLst/>
        </a:prstGeom>
        <a:noFill/>
        <a:ln w="9525">
          <a:noFill/>
          <a:miter lim="800000"/>
          <a:headEnd/>
          <a:tailEnd/>
        </a:ln>
      </xdr:spPr>
    </xdr:sp>
    <xdr:clientData/>
  </xdr:oneCellAnchor>
  <xdr:twoCellAnchor>
    <xdr:from>
      <xdr:col>2</xdr:col>
      <xdr:colOff>31271</xdr:colOff>
      <xdr:row>51</xdr:row>
      <xdr:rowOff>54853</xdr:rowOff>
    </xdr:from>
    <xdr:to>
      <xdr:col>2</xdr:col>
      <xdr:colOff>2675283</xdr:colOff>
      <xdr:row>59</xdr:row>
      <xdr:rowOff>107674</xdr:rowOff>
    </xdr:to>
    <xdr:sp macro="" textlink="">
      <xdr:nvSpPr>
        <xdr:cNvPr id="14" name="Arrondir un rectangle avec un coin diagonal 3">
          <a:extLst>
            <a:ext uri="{FF2B5EF4-FFF2-40B4-BE49-F238E27FC236}">
              <a16:creationId xmlns:a16="http://schemas.microsoft.com/office/drawing/2014/main" id="{C01D6D6B-2A02-427C-8AF7-0F416F7F3580}"/>
            </a:ext>
          </a:extLst>
        </xdr:cNvPr>
        <xdr:cNvSpPr/>
      </xdr:nvSpPr>
      <xdr:spPr>
        <a:xfrm>
          <a:off x="831371" y="13732753"/>
          <a:ext cx="2644012" cy="1195821"/>
        </a:xfrm>
        <a:prstGeom prst="round2DiagRect">
          <a:avLst/>
        </a:prstGeom>
        <a:solidFill>
          <a:schemeClr val="bg1"/>
        </a:solidFill>
        <a:scene3d>
          <a:camera prst="orthographicFront"/>
          <a:lightRig rig="flood" dir="t"/>
        </a:scene3d>
        <a:sp3d prstMaterial="legacyWireframe"/>
      </xdr:spPr>
      <xdr:style>
        <a:lnRef idx="2">
          <a:schemeClr val="accent6"/>
        </a:lnRef>
        <a:fillRef idx="1">
          <a:schemeClr val="lt1"/>
        </a:fillRef>
        <a:effectRef idx="0">
          <a:schemeClr val="accent6"/>
        </a:effectRef>
        <a:fontRef idx="minor">
          <a:schemeClr val="dk1"/>
        </a:fontRef>
      </xdr:style>
      <xdr:txBody>
        <a:bodyPr rtlCol="0" anchor="t"/>
        <a:lstStyle/>
        <a:p>
          <a:pPr algn="l"/>
          <a:r>
            <a:rPr lang="fr-FR" sz="800" b="1" i="1"/>
            <a:t>Cachet</a:t>
          </a:r>
          <a:r>
            <a:rPr lang="fr-FR" sz="800" b="1" i="1" baseline="0"/>
            <a:t> Entreprise et Signature</a:t>
          </a:r>
          <a:endParaRPr lang="fr-FR" sz="800" b="1" i="1"/>
        </a:p>
      </xdr:txBody>
    </xdr:sp>
    <xdr:clientData/>
  </xdr:twoCellAnchor>
  <xdr:twoCellAnchor editAs="oneCell">
    <xdr:from>
      <xdr:col>3</xdr:col>
      <xdr:colOff>200025</xdr:colOff>
      <xdr:row>63</xdr:row>
      <xdr:rowOff>0</xdr:rowOff>
    </xdr:from>
    <xdr:to>
      <xdr:col>3</xdr:col>
      <xdr:colOff>266700</xdr:colOff>
      <xdr:row>64</xdr:row>
      <xdr:rowOff>133350</xdr:rowOff>
    </xdr:to>
    <xdr:sp macro="" textlink="">
      <xdr:nvSpPr>
        <xdr:cNvPr id="15" name="Text Box 27">
          <a:extLst>
            <a:ext uri="{FF2B5EF4-FFF2-40B4-BE49-F238E27FC236}">
              <a16:creationId xmlns:a16="http://schemas.microsoft.com/office/drawing/2014/main" id="{414E3270-CF62-48F6-85D8-DFF4758D31C5}"/>
            </a:ext>
          </a:extLst>
        </xdr:cNvPr>
        <xdr:cNvSpPr txBox="1">
          <a:spLocks noChangeArrowheads="1"/>
        </xdr:cNvSpPr>
      </xdr:nvSpPr>
      <xdr:spPr bwMode="auto">
        <a:xfrm>
          <a:off x="4343400" y="15487650"/>
          <a:ext cx="66675" cy="276225"/>
        </a:xfrm>
        <a:prstGeom prst="rect">
          <a:avLst/>
        </a:prstGeom>
        <a:noFill/>
        <a:ln w="9525">
          <a:noFill/>
          <a:miter lim="800000"/>
          <a:headEnd/>
          <a:tailEnd/>
        </a:ln>
      </xdr:spPr>
    </xdr:sp>
    <xdr:clientData/>
  </xdr:twoCellAnchor>
  <xdr:twoCellAnchor editAs="oneCell">
    <xdr:from>
      <xdr:col>3</xdr:col>
      <xdr:colOff>200025</xdr:colOff>
      <xdr:row>63</xdr:row>
      <xdr:rowOff>0</xdr:rowOff>
    </xdr:from>
    <xdr:to>
      <xdr:col>3</xdr:col>
      <xdr:colOff>266700</xdr:colOff>
      <xdr:row>64</xdr:row>
      <xdr:rowOff>95250</xdr:rowOff>
    </xdr:to>
    <xdr:sp macro="" textlink="">
      <xdr:nvSpPr>
        <xdr:cNvPr id="16" name="Text Box 34">
          <a:extLst>
            <a:ext uri="{FF2B5EF4-FFF2-40B4-BE49-F238E27FC236}">
              <a16:creationId xmlns:a16="http://schemas.microsoft.com/office/drawing/2014/main" id="{8CA818B7-A7EB-49D3-B0DA-B67DC7F6A30C}"/>
            </a:ext>
          </a:extLst>
        </xdr:cNvPr>
        <xdr:cNvSpPr txBox="1">
          <a:spLocks noChangeArrowheads="1"/>
        </xdr:cNvSpPr>
      </xdr:nvSpPr>
      <xdr:spPr bwMode="auto">
        <a:xfrm>
          <a:off x="4343400" y="15487650"/>
          <a:ext cx="66675" cy="238125"/>
        </a:xfrm>
        <a:prstGeom prst="rect">
          <a:avLst/>
        </a:prstGeom>
        <a:noFill/>
        <a:ln w="9525">
          <a:noFill/>
          <a:miter lim="800000"/>
          <a:headEnd/>
          <a:tailEnd/>
        </a:ln>
      </xdr:spPr>
    </xdr:sp>
    <xdr:clientData/>
  </xdr:twoCellAnchor>
  <xdr:oneCellAnchor>
    <xdr:from>
      <xdr:col>3</xdr:col>
      <xdr:colOff>200025</xdr:colOff>
      <xdr:row>63</xdr:row>
      <xdr:rowOff>0</xdr:rowOff>
    </xdr:from>
    <xdr:ext cx="67945" cy="266701"/>
    <xdr:sp macro="" textlink="">
      <xdr:nvSpPr>
        <xdr:cNvPr id="17" name="Text Box 27">
          <a:extLst>
            <a:ext uri="{FF2B5EF4-FFF2-40B4-BE49-F238E27FC236}">
              <a16:creationId xmlns:a16="http://schemas.microsoft.com/office/drawing/2014/main" id="{3E8AF260-A2BC-4EFA-ADF4-8EF67188F101}"/>
            </a:ext>
          </a:extLst>
        </xdr:cNvPr>
        <xdr:cNvSpPr txBox="1">
          <a:spLocks noChangeArrowheads="1"/>
        </xdr:cNvSpPr>
      </xdr:nvSpPr>
      <xdr:spPr bwMode="auto">
        <a:xfrm>
          <a:off x="4343400" y="15487650"/>
          <a:ext cx="67945" cy="266701"/>
        </a:xfrm>
        <a:prstGeom prst="rect">
          <a:avLst/>
        </a:prstGeom>
        <a:noFill/>
        <a:ln w="9525">
          <a:noFill/>
          <a:miter lim="800000"/>
          <a:headEnd/>
          <a:tailEnd/>
        </a:ln>
      </xdr:spPr>
    </xdr:sp>
    <xdr:clientData/>
  </xdr:oneCellAnchor>
  <xdr:oneCellAnchor>
    <xdr:from>
      <xdr:col>3</xdr:col>
      <xdr:colOff>200025</xdr:colOff>
      <xdr:row>63</xdr:row>
      <xdr:rowOff>0</xdr:rowOff>
    </xdr:from>
    <xdr:ext cx="67945" cy="228601"/>
    <xdr:sp macro="" textlink="">
      <xdr:nvSpPr>
        <xdr:cNvPr id="18" name="Text Box 34">
          <a:extLst>
            <a:ext uri="{FF2B5EF4-FFF2-40B4-BE49-F238E27FC236}">
              <a16:creationId xmlns:a16="http://schemas.microsoft.com/office/drawing/2014/main" id="{22B07C7C-C3F3-4A7F-831D-04ABFBD2031F}"/>
            </a:ext>
          </a:extLst>
        </xdr:cNvPr>
        <xdr:cNvSpPr txBox="1">
          <a:spLocks noChangeArrowheads="1"/>
        </xdr:cNvSpPr>
      </xdr:nvSpPr>
      <xdr:spPr bwMode="auto">
        <a:xfrm>
          <a:off x="4343400" y="15487650"/>
          <a:ext cx="67945" cy="228601"/>
        </a:xfrm>
        <a:prstGeom prst="rect">
          <a:avLst/>
        </a:prstGeom>
        <a:noFill/>
        <a:ln w="9525">
          <a:noFill/>
          <a:miter lim="800000"/>
          <a:headEnd/>
          <a:tailEnd/>
        </a:ln>
      </xdr:spPr>
    </xdr:sp>
    <xdr:clientData/>
  </xdr:oneCellAnchor>
  <xdr:twoCellAnchor editAs="oneCell">
    <xdr:from>
      <xdr:col>3</xdr:col>
      <xdr:colOff>200025</xdr:colOff>
      <xdr:row>63</xdr:row>
      <xdr:rowOff>0</xdr:rowOff>
    </xdr:from>
    <xdr:to>
      <xdr:col>3</xdr:col>
      <xdr:colOff>266700</xdr:colOff>
      <xdr:row>64</xdr:row>
      <xdr:rowOff>133350</xdr:rowOff>
    </xdr:to>
    <xdr:sp macro="" textlink="">
      <xdr:nvSpPr>
        <xdr:cNvPr id="19" name="Text Box 27">
          <a:extLst>
            <a:ext uri="{FF2B5EF4-FFF2-40B4-BE49-F238E27FC236}">
              <a16:creationId xmlns:a16="http://schemas.microsoft.com/office/drawing/2014/main" id="{F58C5D8D-6B5D-4C7C-B60A-B0FC364B2009}"/>
            </a:ext>
          </a:extLst>
        </xdr:cNvPr>
        <xdr:cNvSpPr txBox="1">
          <a:spLocks noChangeArrowheads="1"/>
        </xdr:cNvSpPr>
      </xdr:nvSpPr>
      <xdr:spPr bwMode="auto">
        <a:xfrm>
          <a:off x="4343400" y="15487650"/>
          <a:ext cx="66675" cy="276225"/>
        </a:xfrm>
        <a:prstGeom prst="rect">
          <a:avLst/>
        </a:prstGeom>
        <a:noFill/>
        <a:ln w="9525">
          <a:noFill/>
          <a:miter lim="800000"/>
          <a:headEnd/>
          <a:tailEnd/>
        </a:ln>
      </xdr:spPr>
    </xdr:sp>
    <xdr:clientData/>
  </xdr:twoCellAnchor>
  <xdr:twoCellAnchor editAs="oneCell">
    <xdr:from>
      <xdr:col>3</xdr:col>
      <xdr:colOff>200025</xdr:colOff>
      <xdr:row>63</xdr:row>
      <xdr:rowOff>0</xdr:rowOff>
    </xdr:from>
    <xdr:to>
      <xdr:col>3</xdr:col>
      <xdr:colOff>266700</xdr:colOff>
      <xdr:row>64</xdr:row>
      <xdr:rowOff>95250</xdr:rowOff>
    </xdr:to>
    <xdr:sp macro="" textlink="">
      <xdr:nvSpPr>
        <xdr:cNvPr id="20" name="Text Box 34">
          <a:extLst>
            <a:ext uri="{FF2B5EF4-FFF2-40B4-BE49-F238E27FC236}">
              <a16:creationId xmlns:a16="http://schemas.microsoft.com/office/drawing/2014/main" id="{672BF97A-6296-49E0-9230-3A9D2A80D125}"/>
            </a:ext>
          </a:extLst>
        </xdr:cNvPr>
        <xdr:cNvSpPr txBox="1">
          <a:spLocks noChangeArrowheads="1"/>
        </xdr:cNvSpPr>
      </xdr:nvSpPr>
      <xdr:spPr bwMode="auto">
        <a:xfrm>
          <a:off x="4343400" y="15487650"/>
          <a:ext cx="66675" cy="238125"/>
        </a:xfrm>
        <a:prstGeom prst="rect">
          <a:avLst/>
        </a:prstGeom>
        <a:noFill/>
        <a:ln w="9525">
          <a:noFill/>
          <a:miter lim="800000"/>
          <a:headEnd/>
          <a:tailEnd/>
        </a:ln>
      </xdr:spPr>
    </xdr:sp>
    <xdr:clientData/>
  </xdr:twoCellAnchor>
  <xdr:oneCellAnchor>
    <xdr:from>
      <xdr:col>3</xdr:col>
      <xdr:colOff>200025</xdr:colOff>
      <xdr:row>63</xdr:row>
      <xdr:rowOff>0</xdr:rowOff>
    </xdr:from>
    <xdr:ext cx="67945" cy="266701"/>
    <xdr:sp macro="" textlink="">
      <xdr:nvSpPr>
        <xdr:cNvPr id="21" name="Text Box 27">
          <a:extLst>
            <a:ext uri="{FF2B5EF4-FFF2-40B4-BE49-F238E27FC236}">
              <a16:creationId xmlns:a16="http://schemas.microsoft.com/office/drawing/2014/main" id="{8D923AB2-34C4-4F74-943D-B0F8FC220036}"/>
            </a:ext>
          </a:extLst>
        </xdr:cNvPr>
        <xdr:cNvSpPr txBox="1">
          <a:spLocks noChangeArrowheads="1"/>
        </xdr:cNvSpPr>
      </xdr:nvSpPr>
      <xdr:spPr bwMode="auto">
        <a:xfrm>
          <a:off x="4343400" y="15487650"/>
          <a:ext cx="67945" cy="266701"/>
        </a:xfrm>
        <a:prstGeom prst="rect">
          <a:avLst/>
        </a:prstGeom>
        <a:noFill/>
        <a:ln w="9525">
          <a:noFill/>
          <a:miter lim="800000"/>
          <a:headEnd/>
          <a:tailEnd/>
        </a:ln>
      </xdr:spPr>
    </xdr:sp>
    <xdr:clientData/>
  </xdr:oneCellAnchor>
  <xdr:oneCellAnchor>
    <xdr:from>
      <xdr:col>3</xdr:col>
      <xdr:colOff>200025</xdr:colOff>
      <xdr:row>63</xdr:row>
      <xdr:rowOff>0</xdr:rowOff>
    </xdr:from>
    <xdr:ext cx="67945" cy="228601"/>
    <xdr:sp macro="" textlink="">
      <xdr:nvSpPr>
        <xdr:cNvPr id="22" name="Text Box 34">
          <a:extLst>
            <a:ext uri="{FF2B5EF4-FFF2-40B4-BE49-F238E27FC236}">
              <a16:creationId xmlns:a16="http://schemas.microsoft.com/office/drawing/2014/main" id="{9C98342F-A39C-4908-90C0-91769E21C115}"/>
            </a:ext>
          </a:extLst>
        </xdr:cNvPr>
        <xdr:cNvSpPr txBox="1">
          <a:spLocks noChangeArrowheads="1"/>
        </xdr:cNvSpPr>
      </xdr:nvSpPr>
      <xdr:spPr bwMode="auto">
        <a:xfrm>
          <a:off x="4343400" y="15487650"/>
          <a:ext cx="67945" cy="228601"/>
        </a:xfrm>
        <a:prstGeom prst="rect">
          <a:avLst/>
        </a:prstGeom>
        <a:noFill/>
        <a:ln w="9525">
          <a:noFill/>
          <a:miter lim="800000"/>
          <a:headEnd/>
          <a:tailEnd/>
        </a:ln>
      </xdr:spPr>
    </xdr:sp>
    <xdr:clientData/>
  </xdr:oneCellAnchor>
  <xdr:twoCellAnchor editAs="oneCell">
    <xdr:from>
      <xdr:col>3</xdr:col>
      <xdr:colOff>200025</xdr:colOff>
      <xdr:row>63</xdr:row>
      <xdr:rowOff>0</xdr:rowOff>
    </xdr:from>
    <xdr:to>
      <xdr:col>3</xdr:col>
      <xdr:colOff>266700</xdr:colOff>
      <xdr:row>64</xdr:row>
      <xdr:rowOff>133351</xdr:rowOff>
    </xdr:to>
    <xdr:sp macro="" textlink="">
      <xdr:nvSpPr>
        <xdr:cNvPr id="23" name="Text Box 27">
          <a:extLst>
            <a:ext uri="{FF2B5EF4-FFF2-40B4-BE49-F238E27FC236}">
              <a16:creationId xmlns:a16="http://schemas.microsoft.com/office/drawing/2014/main" id="{9B165007-48E8-44D8-BBD2-4E102516894E}"/>
            </a:ext>
          </a:extLst>
        </xdr:cNvPr>
        <xdr:cNvSpPr txBox="1">
          <a:spLocks noChangeArrowheads="1"/>
        </xdr:cNvSpPr>
      </xdr:nvSpPr>
      <xdr:spPr bwMode="auto">
        <a:xfrm>
          <a:off x="4343400" y="15487650"/>
          <a:ext cx="66675" cy="276226"/>
        </a:xfrm>
        <a:prstGeom prst="rect">
          <a:avLst/>
        </a:prstGeom>
        <a:noFill/>
        <a:ln w="9525">
          <a:noFill/>
          <a:miter lim="800000"/>
          <a:headEnd/>
          <a:tailEnd/>
        </a:ln>
      </xdr:spPr>
    </xdr:sp>
    <xdr:clientData/>
  </xdr:twoCellAnchor>
  <xdr:twoCellAnchor editAs="oneCell">
    <xdr:from>
      <xdr:col>3</xdr:col>
      <xdr:colOff>200025</xdr:colOff>
      <xdr:row>63</xdr:row>
      <xdr:rowOff>0</xdr:rowOff>
    </xdr:from>
    <xdr:to>
      <xdr:col>3</xdr:col>
      <xdr:colOff>266700</xdr:colOff>
      <xdr:row>64</xdr:row>
      <xdr:rowOff>95251</xdr:rowOff>
    </xdr:to>
    <xdr:sp macro="" textlink="">
      <xdr:nvSpPr>
        <xdr:cNvPr id="24" name="Text Box 34">
          <a:extLst>
            <a:ext uri="{FF2B5EF4-FFF2-40B4-BE49-F238E27FC236}">
              <a16:creationId xmlns:a16="http://schemas.microsoft.com/office/drawing/2014/main" id="{74E892EC-ECF3-470F-B8BB-26E41B5C92FB}"/>
            </a:ext>
          </a:extLst>
        </xdr:cNvPr>
        <xdr:cNvSpPr txBox="1">
          <a:spLocks noChangeArrowheads="1"/>
        </xdr:cNvSpPr>
      </xdr:nvSpPr>
      <xdr:spPr bwMode="auto">
        <a:xfrm>
          <a:off x="4343400" y="15487650"/>
          <a:ext cx="66675" cy="238126"/>
        </a:xfrm>
        <a:prstGeom prst="rect">
          <a:avLst/>
        </a:prstGeom>
        <a:noFill/>
        <a:ln w="9525">
          <a:noFill/>
          <a:miter lim="800000"/>
          <a:headEnd/>
          <a:tailEnd/>
        </a:ln>
      </xdr:spPr>
    </xdr:sp>
    <xdr:clientData/>
  </xdr:twoCellAnchor>
  <xdr:oneCellAnchor>
    <xdr:from>
      <xdr:col>3</xdr:col>
      <xdr:colOff>200025</xdr:colOff>
      <xdr:row>63</xdr:row>
      <xdr:rowOff>0</xdr:rowOff>
    </xdr:from>
    <xdr:ext cx="67945" cy="266701"/>
    <xdr:sp macro="" textlink="">
      <xdr:nvSpPr>
        <xdr:cNvPr id="25" name="Text Box 27">
          <a:extLst>
            <a:ext uri="{FF2B5EF4-FFF2-40B4-BE49-F238E27FC236}">
              <a16:creationId xmlns:a16="http://schemas.microsoft.com/office/drawing/2014/main" id="{C99D5247-525E-4345-A9FF-DE3BA4655E7F}"/>
            </a:ext>
          </a:extLst>
        </xdr:cNvPr>
        <xdr:cNvSpPr txBox="1">
          <a:spLocks noChangeArrowheads="1"/>
        </xdr:cNvSpPr>
      </xdr:nvSpPr>
      <xdr:spPr bwMode="auto">
        <a:xfrm>
          <a:off x="4343400" y="15487650"/>
          <a:ext cx="67945" cy="266701"/>
        </a:xfrm>
        <a:prstGeom prst="rect">
          <a:avLst/>
        </a:prstGeom>
        <a:noFill/>
        <a:ln w="9525">
          <a:noFill/>
          <a:miter lim="800000"/>
          <a:headEnd/>
          <a:tailEnd/>
        </a:ln>
      </xdr:spPr>
    </xdr:sp>
    <xdr:clientData/>
  </xdr:oneCellAnchor>
  <xdr:oneCellAnchor>
    <xdr:from>
      <xdr:col>3</xdr:col>
      <xdr:colOff>200025</xdr:colOff>
      <xdr:row>63</xdr:row>
      <xdr:rowOff>0</xdr:rowOff>
    </xdr:from>
    <xdr:ext cx="67945" cy="228601"/>
    <xdr:sp macro="" textlink="">
      <xdr:nvSpPr>
        <xdr:cNvPr id="26" name="Text Box 34">
          <a:extLst>
            <a:ext uri="{FF2B5EF4-FFF2-40B4-BE49-F238E27FC236}">
              <a16:creationId xmlns:a16="http://schemas.microsoft.com/office/drawing/2014/main" id="{41EEC852-9095-4E9C-ABB0-3126F01F0EC7}"/>
            </a:ext>
          </a:extLst>
        </xdr:cNvPr>
        <xdr:cNvSpPr txBox="1">
          <a:spLocks noChangeArrowheads="1"/>
        </xdr:cNvSpPr>
      </xdr:nvSpPr>
      <xdr:spPr bwMode="auto">
        <a:xfrm>
          <a:off x="4343400" y="15487650"/>
          <a:ext cx="67945" cy="228601"/>
        </a:xfrm>
        <a:prstGeom prst="rect">
          <a:avLst/>
        </a:prstGeom>
        <a:noFill/>
        <a:ln w="9525">
          <a:noFill/>
          <a:miter lim="800000"/>
          <a:headEnd/>
          <a:tailEnd/>
        </a:ln>
      </xdr:spPr>
    </xdr:sp>
    <xdr:clientData/>
  </xdr:oneCellAnchor>
  <xdr:twoCellAnchor editAs="oneCell">
    <xdr:from>
      <xdr:col>3</xdr:col>
      <xdr:colOff>200025</xdr:colOff>
      <xdr:row>63</xdr:row>
      <xdr:rowOff>0</xdr:rowOff>
    </xdr:from>
    <xdr:to>
      <xdr:col>3</xdr:col>
      <xdr:colOff>266700</xdr:colOff>
      <xdr:row>64</xdr:row>
      <xdr:rowOff>133351</xdr:rowOff>
    </xdr:to>
    <xdr:sp macro="" textlink="">
      <xdr:nvSpPr>
        <xdr:cNvPr id="27" name="Text Box 27">
          <a:extLst>
            <a:ext uri="{FF2B5EF4-FFF2-40B4-BE49-F238E27FC236}">
              <a16:creationId xmlns:a16="http://schemas.microsoft.com/office/drawing/2014/main" id="{94DB7AA5-44D1-4988-86B7-A2CFAD3B4708}"/>
            </a:ext>
          </a:extLst>
        </xdr:cNvPr>
        <xdr:cNvSpPr txBox="1">
          <a:spLocks noChangeArrowheads="1"/>
        </xdr:cNvSpPr>
      </xdr:nvSpPr>
      <xdr:spPr bwMode="auto">
        <a:xfrm>
          <a:off x="4343400" y="15487650"/>
          <a:ext cx="66675" cy="276226"/>
        </a:xfrm>
        <a:prstGeom prst="rect">
          <a:avLst/>
        </a:prstGeom>
        <a:noFill/>
        <a:ln w="9525">
          <a:noFill/>
          <a:miter lim="800000"/>
          <a:headEnd/>
          <a:tailEnd/>
        </a:ln>
      </xdr:spPr>
    </xdr:sp>
    <xdr:clientData/>
  </xdr:twoCellAnchor>
  <xdr:twoCellAnchor editAs="oneCell">
    <xdr:from>
      <xdr:col>3</xdr:col>
      <xdr:colOff>200025</xdr:colOff>
      <xdr:row>63</xdr:row>
      <xdr:rowOff>0</xdr:rowOff>
    </xdr:from>
    <xdr:to>
      <xdr:col>3</xdr:col>
      <xdr:colOff>266700</xdr:colOff>
      <xdr:row>64</xdr:row>
      <xdr:rowOff>95251</xdr:rowOff>
    </xdr:to>
    <xdr:sp macro="" textlink="">
      <xdr:nvSpPr>
        <xdr:cNvPr id="28" name="Text Box 34">
          <a:extLst>
            <a:ext uri="{FF2B5EF4-FFF2-40B4-BE49-F238E27FC236}">
              <a16:creationId xmlns:a16="http://schemas.microsoft.com/office/drawing/2014/main" id="{797CEC03-5CD2-400C-AD1B-74120FB9BD69}"/>
            </a:ext>
          </a:extLst>
        </xdr:cNvPr>
        <xdr:cNvSpPr txBox="1">
          <a:spLocks noChangeArrowheads="1"/>
        </xdr:cNvSpPr>
      </xdr:nvSpPr>
      <xdr:spPr bwMode="auto">
        <a:xfrm>
          <a:off x="4343400" y="15487650"/>
          <a:ext cx="66675" cy="238126"/>
        </a:xfrm>
        <a:prstGeom prst="rect">
          <a:avLst/>
        </a:prstGeom>
        <a:noFill/>
        <a:ln w="9525">
          <a:noFill/>
          <a:miter lim="800000"/>
          <a:headEnd/>
          <a:tailEnd/>
        </a:ln>
      </xdr:spPr>
    </xdr:sp>
    <xdr:clientData/>
  </xdr:twoCellAnchor>
  <xdr:oneCellAnchor>
    <xdr:from>
      <xdr:col>3</xdr:col>
      <xdr:colOff>200025</xdr:colOff>
      <xdr:row>63</xdr:row>
      <xdr:rowOff>0</xdr:rowOff>
    </xdr:from>
    <xdr:ext cx="67945" cy="266701"/>
    <xdr:sp macro="" textlink="">
      <xdr:nvSpPr>
        <xdr:cNvPr id="29" name="Text Box 27">
          <a:extLst>
            <a:ext uri="{FF2B5EF4-FFF2-40B4-BE49-F238E27FC236}">
              <a16:creationId xmlns:a16="http://schemas.microsoft.com/office/drawing/2014/main" id="{ADABD407-0BF4-481D-AA78-CF7CADCEA300}"/>
            </a:ext>
          </a:extLst>
        </xdr:cNvPr>
        <xdr:cNvSpPr txBox="1">
          <a:spLocks noChangeArrowheads="1"/>
        </xdr:cNvSpPr>
      </xdr:nvSpPr>
      <xdr:spPr bwMode="auto">
        <a:xfrm>
          <a:off x="4343400" y="15487650"/>
          <a:ext cx="67945" cy="266701"/>
        </a:xfrm>
        <a:prstGeom prst="rect">
          <a:avLst/>
        </a:prstGeom>
        <a:noFill/>
        <a:ln w="9525">
          <a:noFill/>
          <a:miter lim="800000"/>
          <a:headEnd/>
          <a:tailEnd/>
        </a:ln>
      </xdr:spPr>
    </xdr:sp>
    <xdr:clientData/>
  </xdr:oneCellAnchor>
  <xdr:oneCellAnchor>
    <xdr:from>
      <xdr:col>3</xdr:col>
      <xdr:colOff>200025</xdr:colOff>
      <xdr:row>63</xdr:row>
      <xdr:rowOff>0</xdr:rowOff>
    </xdr:from>
    <xdr:ext cx="67945" cy="228601"/>
    <xdr:sp macro="" textlink="">
      <xdr:nvSpPr>
        <xdr:cNvPr id="30" name="Text Box 34">
          <a:extLst>
            <a:ext uri="{FF2B5EF4-FFF2-40B4-BE49-F238E27FC236}">
              <a16:creationId xmlns:a16="http://schemas.microsoft.com/office/drawing/2014/main" id="{F80FF1F8-3DB6-41FB-A100-C33A33D4A77D}"/>
            </a:ext>
          </a:extLst>
        </xdr:cNvPr>
        <xdr:cNvSpPr txBox="1">
          <a:spLocks noChangeArrowheads="1"/>
        </xdr:cNvSpPr>
      </xdr:nvSpPr>
      <xdr:spPr bwMode="auto">
        <a:xfrm>
          <a:off x="4343400" y="15487650"/>
          <a:ext cx="67945" cy="228601"/>
        </a:xfrm>
        <a:prstGeom prst="rect">
          <a:avLst/>
        </a:prstGeom>
        <a:noFill/>
        <a:ln w="9525">
          <a:noFill/>
          <a:miter lim="800000"/>
          <a:headEnd/>
          <a:tailEnd/>
        </a:ln>
      </xdr:spPr>
    </xdr:sp>
    <xdr:clientData/>
  </xdr:oneCellAnchor>
  <xdr:twoCellAnchor editAs="oneCell">
    <xdr:from>
      <xdr:col>3</xdr:col>
      <xdr:colOff>200025</xdr:colOff>
      <xdr:row>63</xdr:row>
      <xdr:rowOff>0</xdr:rowOff>
    </xdr:from>
    <xdr:to>
      <xdr:col>3</xdr:col>
      <xdr:colOff>266700</xdr:colOff>
      <xdr:row>64</xdr:row>
      <xdr:rowOff>133350</xdr:rowOff>
    </xdr:to>
    <xdr:sp macro="" textlink="">
      <xdr:nvSpPr>
        <xdr:cNvPr id="31" name="Text Box 27">
          <a:extLst>
            <a:ext uri="{FF2B5EF4-FFF2-40B4-BE49-F238E27FC236}">
              <a16:creationId xmlns:a16="http://schemas.microsoft.com/office/drawing/2014/main" id="{F2CA324E-74DB-4F2D-A782-95155E021724}"/>
            </a:ext>
          </a:extLst>
        </xdr:cNvPr>
        <xdr:cNvSpPr txBox="1">
          <a:spLocks noChangeArrowheads="1"/>
        </xdr:cNvSpPr>
      </xdr:nvSpPr>
      <xdr:spPr bwMode="auto">
        <a:xfrm>
          <a:off x="4343400" y="15487650"/>
          <a:ext cx="66675" cy="276225"/>
        </a:xfrm>
        <a:prstGeom prst="rect">
          <a:avLst/>
        </a:prstGeom>
        <a:noFill/>
        <a:ln w="9525">
          <a:noFill/>
          <a:miter lim="800000"/>
          <a:headEnd/>
          <a:tailEnd/>
        </a:ln>
      </xdr:spPr>
    </xdr:sp>
    <xdr:clientData/>
  </xdr:twoCellAnchor>
  <xdr:twoCellAnchor editAs="oneCell">
    <xdr:from>
      <xdr:col>3</xdr:col>
      <xdr:colOff>200025</xdr:colOff>
      <xdr:row>63</xdr:row>
      <xdr:rowOff>0</xdr:rowOff>
    </xdr:from>
    <xdr:to>
      <xdr:col>3</xdr:col>
      <xdr:colOff>266700</xdr:colOff>
      <xdr:row>64</xdr:row>
      <xdr:rowOff>95250</xdr:rowOff>
    </xdr:to>
    <xdr:sp macro="" textlink="">
      <xdr:nvSpPr>
        <xdr:cNvPr id="32" name="Text Box 34">
          <a:extLst>
            <a:ext uri="{FF2B5EF4-FFF2-40B4-BE49-F238E27FC236}">
              <a16:creationId xmlns:a16="http://schemas.microsoft.com/office/drawing/2014/main" id="{BA471B62-4C16-4FE9-BE81-8665C249F717}"/>
            </a:ext>
          </a:extLst>
        </xdr:cNvPr>
        <xdr:cNvSpPr txBox="1">
          <a:spLocks noChangeArrowheads="1"/>
        </xdr:cNvSpPr>
      </xdr:nvSpPr>
      <xdr:spPr bwMode="auto">
        <a:xfrm>
          <a:off x="4343400" y="15487650"/>
          <a:ext cx="66675" cy="238125"/>
        </a:xfrm>
        <a:prstGeom prst="rect">
          <a:avLst/>
        </a:prstGeom>
        <a:noFill/>
        <a:ln w="9525">
          <a:noFill/>
          <a:miter lim="800000"/>
          <a:headEnd/>
          <a:tailEnd/>
        </a:ln>
      </xdr:spPr>
    </xdr:sp>
    <xdr:clientData/>
  </xdr:twoCellAnchor>
  <xdr:oneCellAnchor>
    <xdr:from>
      <xdr:col>3</xdr:col>
      <xdr:colOff>200025</xdr:colOff>
      <xdr:row>63</xdr:row>
      <xdr:rowOff>0</xdr:rowOff>
    </xdr:from>
    <xdr:ext cx="67945" cy="266701"/>
    <xdr:sp macro="" textlink="">
      <xdr:nvSpPr>
        <xdr:cNvPr id="33" name="Text Box 27">
          <a:extLst>
            <a:ext uri="{FF2B5EF4-FFF2-40B4-BE49-F238E27FC236}">
              <a16:creationId xmlns:a16="http://schemas.microsoft.com/office/drawing/2014/main" id="{3CEE0E42-6863-40EC-A8EC-E003562F2ACA}"/>
            </a:ext>
          </a:extLst>
        </xdr:cNvPr>
        <xdr:cNvSpPr txBox="1">
          <a:spLocks noChangeArrowheads="1"/>
        </xdr:cNvSpPr>
      </xdr:nvSpPr>
      <xdr:spPr bwMode="auto">
        <a:xfrm>
          <a:off x="4343400" y="15487650"/>
          <a:ext cx="67945" cy="266701"/>
        </a:xfrm>
        <a:prstGeom prst="rect">
          <a:avLst/>
        </a:prstGeom>
        <a:noFill/>
        <a:ln w="9525">
          <a:noFill/>
          <a:miter lim="800000"/>
          <a:headEnd/>
          <a:tailEnd/>
        </a:ln>
      </xdr:spPr>
    </xdr:sp>
    <xdr:clientData/>
  </xdr:oneCellAnchor>
  <xdr:oneCellAnchor>
    <xdr:from>
      <xdr:col>3</xdr:col>
      <xdr:colOff>200025</xdr:colOff>
      <xdr:row>63</xdr:row>
      <xdr:rowOff>0</xdr:rowOff>
    </xdr:from>
    <xdr:ext cx="67945" cy="228601"/>
    <xdr:sp macro="" textlink="">
      <xdr:nvSpPr>
        <xdr:cNvPr id="34" name="Text Box 34">
          <a:extLst>
            <a:ext uri="{FF2B5EF4-FFF2-40B4-BE49-F238E27FC236}">
              <a16:creationId xmlns:a16="http://schemas.microsoft.com/office/drawing/2014/main" id="{88D2A387-6E79-4952-B9F6-AA27C3C0020F}"/>
            </a:ext>
          </a:extLst>
        </xdr:cNvPr>
        <xdr:cNvSpPr txBox="1">
          <a:spLocks noChangeArrowheads="1"/>
        </xdr:cNvSpPr>
      </xdr:nvSpPr>
      <xdr:spPr bwMode="auto">
        <a:xfrm>
          <a:off x="4343400" y="15487650"/>
          <a:ext cx="67945" cy="228601"/>
        </a:xfrm>
        <a:prstGeom prst="rect">
          <a:avLst/>
        </a:prstGeom>
        <a:noFill/>
        <a:ln w="9525">
          <a:noFill/>
          <a:miter lim="800000"/>
          <a:headEnd/>
          <a:tailEnd/>
        </a:ln>
      </xdr:spPr>
    </xdr:sp>
    <xdr:clientData/>
  </xdr:oneCellAnchor>
  <xdr:twoCellAnchor editAs="oneCell">
    <xdr:from>
      <xdr:col>3</xdr:col>
      <xdr:colOff>200025</xdr:colOff>
      <xdr:row>63</xdr:row>
      <xdr:rowOff>0</xdr:rowOff>
    </xdr:from>
    <xdr:to>
      <xdr:col>3</xdr:col>
      <xdr:colOff>266700</xdr:colOff>
      <xdr:row>64</xdr:row>
      <xdr:rowOff>133350</xdr:rowOff>
    </xdr:to>
    <xdr:sp macro="" textlink="">
      <xdr:nvSpPr>
        <xdr:cNvPr id="35" name="Text Box 27">
          <a:extLst>
            <a:ext uri="{FF2B5EF4-FFF2-40B4-BE49-F238E27FC236}">
              <a16:creationId xmlns:a16="http://schemas.microsoft.com/office/drawing/2014/main" id="{3FFA4DC5-7772-413A-851E-9545D65CD9D5}"/>
            </a:ext>
          </a:extLst>
        </xdr:cNvPr>
        <xdr:cNvSpPr txBox="1">
          <a:spLocks noChangeArrowheads="1"/>
        </xdr:cNvSpPr>
      </xdr:nvSpPr>
      <xdr:spPr bwMode="auto">
        <a:xfrm>
          <a:off x="4343400" y="15487650"/>
          <a:ext cx="66675" cy="276225"/>
        </a:xfrm>
        <a:prstGeom prst="rect">
          <a:avLst/>
        </a:prstGeom>
        <a:noFill/>
        <a:ln w="9525">
          <a:noFill/>
          <a:miter lim="800000"/>
          <a:headEnd/>
          <a:tailEnd/>
        </a:ln>
      </xdr:spPr>
    </xdr:sp>
    <xdr:clientData/>
  </xdr:twoCellAnchor>
  <xdr:twoCellAnchor editAs="oneCell">
    <xdr:from>
      <xdr:col>3</xdr:col>
      <xdr:colOff>200025</xdr:colOff>
      <xdr:row>63</xdr:row>
      <xdr:rowOff>0</xdr:rowOff>
    </xdr:from>
    <xdr:to>
      <xdr:col>3</xdr:col>
      <xdr:colOff>266700</xdr:colOff>
      <xdr:row>64</xdr:row>
      <xdr:rowOff>95250</xdr:rowOff>
    </xdr:to>
    <xdr:sp macro="" textlink="">
      <xdr:nvSpPr>
        <xdr:cNvPr id="36" name="Text Box 34">
          <a:extLst>
            <a:ext uri="{FF2B5EF4-FFF2-40B4-BE49-F238E27FC236}">
              <a16:creationId xmlns:a16="http://schemas.microsoft.com/office/drawing/2014/main" id="{31B72548-DEA1-4213-B2FB-D72BBC702808}"/>
            </a:ext>
          </a:extLst>
        </xdr:cNvPr>
        <xdr:cNvSpPr txBox="1">
          <a:spLocks noChangeArrowheads="1"/>
        </xdr:cNvSpPr>
      </xdr:nvSpPr>
      <xdr:spPr bwMode="auto">
        <a:xfrm>
          <a:off x="4343400" y="15487650"/>
          <a:ext cx="66675" cy="238125"/>
        </a:xfrm>
        <a:prstGeom prst="rect">
          <a:avLst/>
        </a:prstGeom>
        <a:noFill/>
        <a:ln w="9525">
          <a:noFill/>
          <a:miter lim="800000"/>
          <a:headEnd/>
          <a:tailEnd/>
        </a:ln>
      </xdr:spPr>
    </xdr:sp>
    <xdr:clientData/>
  </xdr:twoCellAnchor>
  <xdr:oneCellAnchor>
    <xdr:from>
      <xdr:col>3</xdr:col>
      <xdr:colOff>200025</xdr:colOff>
      <xdr:row>63</xdr:row>
      <xdr:rowOff>0</xdr:rowOff>
    </xdr:from>
    <xdr:ext cx="67945" cy="266701"/>
    <xdr:sp macro="" textlink="">
      <xdr:nvSpPr>
        <xdr:cNvPr id="37" name="Text Box 27">
          <a:extLst>
            <a:ext uri="{FF2B5EF4-FFF2-40B4-BE49-F238E27FC236}">
              <a16:creationId xmlns:a16="http://schemas.microsoft.com/office/drawing/2014/main" id="{7C2F787C-547A-4C6B-8075-415C615940D4}"/>
            </a:ext>
          </a:extLst>
        </xdr:cNvPr>
        <xdr:cNvSpPr txBox="1">
          <a:spLocks noChangeArrowheads="1"/>
        </xdr:cNvSpPr>
      </xdr:nvSpPr>
      <xdr:spPr bwMode="auto">
        <a:xfrm>
          <a:off x="4343400" y="15487650"/>
          <a:ext cx="67945" cy="266701"/>
        </a:xfrm>
        <a:prstGeom prst="rect">
          <a:avLst/>
        </a:prstGeom>
        <a:noFill/>
        <a:ln w="9525">
          <a:noFill/>
          <a:miter lim="800000"/>
          <a:headEnd/>
          <a:tailEnd/>
        </a:ln>
      </xdr:spPr>
    </xdr:sp>
    <xdr:clientData/>
  </xdr:oneCellAnchor>
  <xdr:oneCellAnchor>
    <xdr:from>
      <xdr:col>3</xdr:col>
      <xdr:colOff>200025</xdr:colOff>
      <xdr:row>63</xdr:row>
      <xdr:rowOff>0</xdr:rowOff>
    </xdr:from>
    <xdr:ext cx="67945" cy="228601"/>
    <xdr:sp macro="" textlink="">
      <xdr:nvSpPr>
        <xdr:cNvPr id="38" name="Text Box 34">
          <a:extLst>
            <a:ext uri="{FF2B5EF4-FFF2-40B4-BE49-F238E27FC236}">
              <a16:creationId xmlns:a16="http://schemas.microsoft.com/office/drawing/2014/main" id="{C36CDCFC-E43E-4184-A1A0-B615677CBC44}"/>
            </a:ext>
          </a:extLst>
        </xdr:cNvPr>
        <xdr:cNvSpPr txBox="1">
          <a:spLocks noChangeArrowheads="1"/>
        </xdr:cNvSpPr>
      </xdr:nvSpPr>
      <xdr:spPr bwMode="auto">
        <a:xfrm>
          <a:off x="4343400" y="15487650"/>
          <a:ext cx="67945" cy="228601"/>
        </a:xfrm>
        <a:prstGeom prst="rect">
          <a:avLst/>
        </a:prstGeom>
        <a:noFill/>
        <a:ln w="9525">
          <a:noFill/>
          <a:miter lim="800000"/>
          <a:headEnd/>
          <a:tailEnd/>
        </a:ln>
      </xdr:spPr>
    </xdr:sp>
    <xdr:clientData/>
  </xdr:oneCellAnchor>
  <xdr:twoCellAnchor editAs="oneCell">
    <xdr:from>
      <xdr:col>3</xdr:col>
      <xdr:colOff>200025</xdr:colOff>
      <xdr:row>63</xdr:row>
      <xdr:rowOff>0</xdr:rowOff>
    </xdr:from>
    <xdr:to>
      <xdr:col>3</xdr:col>
      <xdr:colOff>266700</xdr:colOff>
      <xdr:row>64</xdr:row>
      <xdr:rowOff>133350</xdr:rowOff>
    </xdr:to>
    <xdr:sp macro="" textlink="">
      <xdr:nvSpPr>
        <xdr:cNvPr id="39" name="Text Box 27">
          <a:extLst>
            <a:ext uri="{FF2B5EF4-FFF2-40B4-BE49-F238E27FC236}">
              <a16:creationId xmlns:a16="http://schemas.microsoft.com/office/drawing/2014/main" id="{98328748-EE47-42C4-A5D9-EC8F1F71BDA0}"/>
            </a:ext>
          </a:extLst>
        </xdr:cNvPr>
        <xdr:cNvSpPr txBox="1">
          <a:spLocks noChangeArrowheads="1"/>
        </xdr:cNvSpPr>
      </xdr:nvSpPr>
      <xdr:spPr bwMode="auto">
        <a:xfrm>
          <a:off x="4343400" y="15487650"/>
          <a:ext cx="66675" cy="276225"/>
        </a:xfrm>
        <a:prstGeom prst="rect">
          <a:avLst/>
        </a:prstGeom>
        <a:noFill/>
        <a:ln w="9525">
          <a:noFill/>
          <a:miter lim="800000"/>
          <a:headEnd/>
          <a:tailEnd/>
        </a:ln>
      </xdr:spPr>
    </xdr:sp>
    <xdr:clientData/>
  </xdr:twoCellAnchor>
  <xdr:twoCellAnchor editAs="oneCell">
    <xdr:from>
      <xdr:col>3</xdr:col>
      <xdr:colOff>200025</xdr:colOff>
      <xdr:row>63</xdr:row>
      <xdr:rowOff>0</xdr:rowOff>
    </xdr:from>
    <xdr:to>
      <xdr:col>3</xdr:col>
      <xdr:colOff>266700</xdr:colOff>
      <xdr:row>64</xdr:row>
      <xdr:rowOff>95250</xdr:rowOff>
    </xdr:to>
    <xdr:sp macro="" textlink="">
      <xdr:nvSpPr>
        <xdr:cNvPr id="40" name="Text Box 34">
          <a:extLst>
            <a:ext uri="{FF2B5EF4-FFF2-40B4-BE49-F238E27FC236}">
              <a16:creationId xmlns:a16="http://schemas.microsoft.com/office/drawing/2014/main" id="{89D4C6E0-8865-4E3C-BCCF-E9D02BD69CDA}"/>
            </a:ext>
          </a:extLst>
        </xdr:cNvPr>
        <xdr:cNvSpPr txBox="1">
          <a:spLocks noChangeArrowheads="1"/>
        </xdr:cNvSpPr>
      </xdr:nvSpPr>
      <xdr:spPr bwMode="auto">
        <a:xfrm>
          <a:off x="4343400" y="15487650"/>
          <a:ext cx="66675" cy="238125"/>
        </a:xfrm>
        <a:prstGeom prst="rect">
          <a:avLst/>
        </a:prstGeom>
        <a:noFill/>
        <a:ln w="9525">
          <a:noFill/>
          <a:miter lim="800000"/>
          <a:headEnd/>
          <a:tailEnd/>
        </a:ln>
      </xdr:spPr>
    </xdr:sp>
    <xdr:clientData/>
  </xdr:twoCellAnchor>
  <xdr:oneCellAnchor>
    <xdr:from>
      <xdr:col>3</xdr:col>
      <xdr:colOff>200025</xdr:colOff>
      <xdr:row>63</xdr:row>
      <xdr:rowOff>0</xdr:rowOff>
    </xdr:from>
    <xdr:ext cx="67945" cy="266701"/>
    <xdr:sp macro="" textlink="">
      <xdr:nvSpPr>
        <xdr:cNvPr id="41" name="Text Box 27">
          <a:extLst>
            <a:ext uri="{FF2B5EF4-FFF2-40B4-BE49-F238E27FC236}">
              <a16:creationId xmlns:a16="http://schemas.microsoft.com/office/drawing/2014/main" id="{447A3A20-9EE1-4912-A937-99A622E6BCB1}"/>
            </a:ext>
          </a:extLst>
        </xdr:cNvPr>
        <xdr:cNvSpPr txBox="1">
          <a:spLocks noChangeArrowheads="1"/>
        </xdr:cNvSpPr>
      </xdr:nvSpPr>
      <xdr:spPr bwMode="auto">
        <a:xfrm>
          <a:off x="4343400" y="15487650"/>
          <a:ext cx="67945" cy="266701"/>
        </a:xfrm>
        <a:prstGeom prst="rect">
          <a:avLst/>
        </a:prstGeom>
        <a:noFill/>
        <a:ln w="9525">
          <a:noFill/>
          <a:miter lim="800000"/>
          <a:headEnd/>
          <a:tailEnd/>
        </a:ln>
      </xdr:spPr>
    </xdr:sp>
    <xdr:clientData/>
  </xdr:oneCellAnchor>
  <xdr:oneCellAnchor>
    <xdr:from>
      <xdr:col>3</xdr:col>
      <xdr:colOff>200025</xdr:colOff>
      <xdr:row>63</xdr:row>
      <xdr:rowOff>0</xdr:rowOff>
    </xdr:from>
    <xdr:ext cx="67945" cy="228601"/>
    <xdr:sp macro="" textlink="">
      <xdr:nvSpPr>
        <xdr:cNvPr id="42" name="Text Box 34">
          <a:extLst>
            <a:ext uri="{FF2B5EF4-FFF2-40B4-BE49-F238E27FC236}">
              <a16:creationId xmlns:a16="http://schemas.microsoft.com/office/drawing/2014/main" id="{C352E03F-6772-4A4F-927F-E0A10784CA4A}"/>
            </a:ext>
          </a:extLst>
        </xdr:cNvPr>
        <xdr:cNvSpPr txBox="1">
          <a:spLocks noChangeArrowheads="1"/>
        </xdr:cNvSpPr>
      </xdr:nvSpPr>
      <xdr:spPr bwMode="auto">
        <a:xfrm>
          <a:off x="4343400" y="15487650"/>
          <a:ext cx="67945" cy="228601"/>
        </a:xfrm>
        <a:prstGeom prst="rect">
          <a:avLst/>
        </a:prstGeom>
        <a:noFill/>
        <a:ln w="9525">
          <a:noFill/>
          <a:miter lim="800000"/>
          <a:headEnd/>
          <a:tailEnd/>
        </a:ln>
      </xdr:spPr>
    </xdr:sp>
    <xdr:clientData/>
  </xdr:oneCellAnchor>
  <xdr:twoCellAnchor editAs="oneCell">
    <xdr:from>
      <xdr:col>3</xdr:col>
      <xdr:colOff>200025</xdr:colOff>
      <xdr:row>63</xdr:row>
      <xdr:rowOff>0</xdr:rowOff>
    </xdr:from>
    <xdr:to>
      <xdr:col>3</xdr:col>
      <xdr:colOff>266700</xdr:colOff>
      <xdr:row>64</xdr:row>
      <xdr:rowOff>133350</xdr:rowOff>
    </xdr:to>
    <xdr:sp macro="" textlink="">
      <xdr:nvSpPr>
        <xdr:cNvPr id="43" name="Text Box 27">
          <a:extLst>
            <a:ext uri="{FF2B5EF4-FFF2-40B4-BE49-F238E27FC236}">
              <a16:creationId xmlns:a16="http://schemas.microsoft.com/office/drawing/2014/main" id="{4F0916A4-4C86-4FB3-A0C6-8ACC4251589F}"/>
            </a:ext>
          </a:extLst>
        </xdr:cNvPr>
        <xdr:cNvSpPr txBox="1">
          <a:spLocks noChangeArrowheads="1"/>
        </xdr:cNvSpPr>
      </xdr:nvSpPr>
      <xdr:spPr bwMode="auto">
        <a:xfrm>
          <a:off x="4343400" y="15487650"/>
          <a:ext cx="66675" cy="276225"/>
        </a:xfrm>
        <a:prstGeom prst="rect">
          <a:avLst/>
        </a:prstGeom>
        <a:noFill/>
        <a:ln w="9525">
          <a:noFill/>
          <a:miter lim="800000"/>
          <a:headEnd/>
          <a:tailEnd/>
        </a:ln>
      </xdr:spPr>
    </xdr:sp>
    <xdr:clientData/>
  </xdr:twoCellAnchor>
  <xdr:twoCellAnchor editAs="oneCell">
    <xdr:from>
      <xdr:col>3</xdr:col>
      <xdr:colOff>200025</xdr:colOff>
      <xdr:row>63</xdr:row>
      <xdr:rowOff>0</xdr:rowOff>
    </xdr:from>
    <xdr:to>
      <xdr:col>3</xdr:col>
      <xdr:colOff>266700</xdr:colOff>
      <xdr:row>64</xdr:row>
      <xdr:rowOff>95250</xdr:rowOff>
    </xdr:to>
    <xdr:sp macro="" textlink="">
      <xdr:nvSpPr>
        <xdr:cNvPr id="44" name="Text Box 34">
          <a:extLst>
            <a:ext uri="{FF2B5EF4-FFF2-40B4-BE49-F238E27FC236}">
              <a16:creationId xmlns:a16="http://schemas.microsoft.com/office/drawing/2014/main" id="{6B0209B1-36D2-4860-A788-4F50DE93004C}"/>
            </a:ext>
          </a:extLst>
        </xdr:cNvPr>
        <xdr:cNvSpPr txBox="1">
          <a:spLocks noChangeArrowheads="1"/>
        </xdr:cNvSpPr>
      </xdr:nvSpPr>
      <xdr:spPr bwMode="auto">
        <a:xfrm>
          <a:off x="4343400" y="15487650"/>
          <a:ext cx="66675" cy="238125"/>
        </a:xfrm>
        <a:prstGeom prst="rect">
          <a:avLst/>
        </a:prstGeom>
        <a:noFill/>
        <a:ln w="9525">
          <a:noFill/>
          <a:miter lim="800000"/>
          <a:headEnd/>
          <a:tailEnd/>
        </a:ln>
      </xdr:spPr>
    </xdr:sp>
    <xdr:clientData/>
  </xdr:twoCellAnchor>
  <xdr:oneCellAnchor>
    <xdr:from>
      <xdr:col>3</xdr:col>
      <xdr:colOff>200025</xdr:colOff>
      <xdr:row>63</xdr:row>
      <xdr:rowOff>0</xdr:rowOff>
    </xdr:from>
    <xdr:ext cx="67945" cy="266701"/>
    <xdr:sp macro="" textlink="">
      <xdr:nvSpPr>
        <xdr:cNvPr id="45" name="Text Box 27">
          <a:extLst>
            <a:ext uri="{FF2B5EF4-FFF2-40B4-BE49-F238E27FC236}">
              <a16:creationId xmlns:a16="http://schemas.microsoft.com/office/drawing/2014/main" id="{37296A2A-B2AF-42DC-94DE-1733DD50012F}"/>
            </a:ext>
          </a:extLst>
        </xdr:cNvPr>
        <xdr:cNvSpPr txBox="1">
          <a:spLocks noChangeArrowheads="1"/>
        </xdr:cNvSpPr>
      </xdr:nvSpPr>
      <xdr:spPr bwMode="auto">
        <a:xfrm>
          <a:off x="4343400" y="15487650"/>
          <a:ext cx="67945" cy="266701"/>
        </a:xfrm>
        <a:prstGeom prst="rect">
          <a:avLst/>
        </a:prstGeom>
        <a:noFill/>
        <a:ln w="9525">
          <a:noFill/>
          <a:miter lim="800000"/>
          <a:headEnd/>
          <a:tailEnd/>
        </a:ln>
      </xdr:spPr>
    </xdr:sp>
    <xdr:clientData/>
  </xdr:oneCellAnchor>
  <xdr:oneCellAnchor>
    <xdr:from>
      <xdr:col>3</xdr:col>
      <xdr:colOff>200025</xdr:colOff>
      <xdr:row>63</xdr:row>
      <xdr:rowOff>0</xdr:rowOff>
    </xdr:from>
    <xdr:ext cx="67945" cy="228601"/>
    <xdr:sp macro="" textlink="">
      <xdr:nvSpPr>
        <xdr:cNvPr id="46" name="Text Box 34">
          <a:extLst>
            <a:ext uri="{FF2B5EF4-FFF2-40B4-BE49-F238E27FC236}">
              <a16:creationId xmlns:a16="http://schemas.microsoft.com/office/drawing/2014/main" id="{0951A94A-2AFD-492E-8E30-DBD5E67B09C7}"/>
            </a:ext>
          </a:extLst>
        </xdr:cNvPr>
        <xdr:cNvSpPr txBox="1">
          <a:spLocks noChangeArrowheads="1"/>
        </xdr:cNvSpPr>
      </xdr:nvSpPr>
      <xdr:spPr bwMode="auto">
        <a:xfrm>
          <a:off x="4343400" y="15487650"/>
          <a:ext cx="67945" cy="228601"/>
        </a:xfrm>
        <a:prstGeom prst="rect">
          <a:avLst/>
        </a:prstGeom>
        <a:noFill/>
        <a:ln w="9525">
          <a:noFill/>
          <a:miter lim="800000"/>
          <a:headEnd/>
          <a:tailEnd/>
        </a:ln>
      </xdr:spPr>
    </xdr:sp>
    <xdr:clientData/>
  </xdr:oneCellAnchor>
  <xdr:twoCellAnchor editAs="oneCell">
    <xdr:from>
      <xdr:col>3</xdr:col>
      <xdr:colOff>200025</xdr:colOff>
      <xdr:row>63</xdr:row>
      <xdr:rowOff>0</xdr:rowOff>
    </xdr:from>
    <xdr:to>
      <xdr:col>3</xdr:col>
      <xdr:colOff>266700</xdr:colOff>
      <xdr:row>64</xdr:row>
      <xdr:rowOff>133350</xdr:rowOff>
    </xdr:to>
    <xdr:sp macro="" textlink="">
      <xdr:nvSpPr>
        <xdr:cNvPr id="47" name="Text Box 27">
          <a:extLst>
            <a:ext uri="{FF2B5EF4-FFF2-40B4-BE49-F238E27FC236}">
              <a16:creationId xmlns:a16="http://schemas.microsoft.com/office/drawing/2014/main" id="{FBBDCB33-7515-4381-819C-A84A23F0152F}"/>
            </a:ext>
          </a:extLst>
        </xdr:cNvPr>
        <xdr:cNvSpPr txBox="1">
          <a:spLocks noChangeArrowheads="1"/>
        </xdr:cNvSpPr>
      </xdr:nvSpPr>
      <xdr:spPr bwMode="auto">
        <a:xfrm>
          <a:off x="4343400" y="15487650"/>
          <a:ext cx="66675" cy="276225"/>
        </a:xfrm>
        <a:prstGeom prst="rect">
          <a:avLst/>
        </a:prstGeom>
        <a:noFill/>
        <a:ln w="9525">
          <a:noFill/>
          <a:miter lim="800000"/>
          <a:headEnd/>
          <a:tailEnd/>
        </a:ln>
      </xdr:spPr>
    </xdr:sp>
    <xdr:clientData/>
  </xdr:twoCellAnchor>
  <xdr:twoCellAnchor editAs="oneCell">
    <xdr:from>
      <xdr:col>3</xdr:col>
      <xdr:colOff>200025</xdr:colOff>
      <xdr:row>63</xdr:row>
      <xdr:rowOff>0</xdr:rowOff>
    </xdr:from>
    <xdr:to>
      <xdr:col>3</xdr:col>
      <xdr:colOff>266700</xdr:colOff>
      <xdr:row>64</xdr:row>
      <xdr:rowOff>95250</xdr:rowOff>
    </xdr:to>
    <xdr:sp macro="" textlink="">
      <xdr:nvSpPr>
        <xdr:cNvPr id="48" name="Text Box 34">
          <a:extLst>
            <a:ext uri="{FF2B5EF4-FFF2-40B4-BE49-F238E27FC236}">
              <a16:creationId xmlns:a16="http://schemas.microsoft.com/office/drawing/2014/main" id="{D85A8235-A727-4B8B-A359-A5A91EDD7124}"/>
            </a:ext>
          </a:extLst>
        </xdr:cNvPr>
        <xdr:cNvSpPr txBox="1">
          <a:spLocks noChangeArrowheads="1"/>
        </xdr:cNvSpPr>
      </xdr:nvSpPr>
      <xdr:spPr bwMode="auto">
        <a:xfrm>
          <a:off x="4343400" y="15487650"/>
          <a:ext cx="66675" cy="238125"/>
        </a:xfrm>
        <a:prstGeom prst="rect">
          <a:avLst/>
        </a:prstGeom>
        <a:noFill/>
        <a:ln w="9525">
          <a:noFill/>
          <a:miter lim="800000"/>
          <a:headEnd/>
          <a:tailEnd/>
        </a:ln>
      </xdr:spPr>
    </xdr:sp>
    <xdr:clientData/>
  </xdr:twoCellAnchor>
  <xdr:oneCellAnchor>
    <xdr:from>
      <xdr:col>3</xdr:col>
      <xdr:colOff>200025</xdr:colOff>
      <xdr:row>63</xdr:row>
      <xdr:rowOff>0</xdr:rowOff>
    </xdr:from>
    <xdr:ext cx="67945" cy="266701"/>
    <xdr:sp macro="" textlink="">
      <xdr:nvSpPr>
        <xdr:cNvPr id="49" name="Text Box 27">
          <a:extLst>
            <a:ext uri="{FF2B5EF4-FFF2-40B4-BE49-F238E27FC236}">
              <a16:creationId xmlns:a16="http://schemas.microsoft.com/office/drawing/2014/main" id="{0E7B889E-AC4F-4BA8-AEA5-2E62B531FA55}"/>
            </a:ext>
          </a:extLst>
        </xdr:cNvPr>
        <xdr:cNvSpPr txBox="1">
          <a:spLocks noChangeArrowheads="1"/>
        </xdr:cNvSpPr>
      </xdr:nvSpPr>
      <xdr:spPr bwMode="auto">
        <a:xfrm>
          <a:off x="4343400" y="15487650"/>
          <a:ext cx="67945" cy="266701"/>
        </a:xfrm>
        <a:prstGeom prst="rect">
          <a:avLst/>
        </a:prstGeom>
        <a:noFill/>
        <a:ln w="9525">
          <a:noFill/>
          <a:miter lim="800000"/>
          <a:headEnd/>
          <a:tailEnd/>
        </a:ln>
      </xdr:spPr>
    </xdr:sp>
    <xdr:clientData/>
  </xdr:oneCellAnchor>
  <xdr:oneCellAnchor>
    <xdr:from>
      <xdr:col>3</xdr:col>
      <xdr:colOff>200025</xdr:colOff>
      <xdr:row>63</xdr:row>
      <xdr:rowOff>0</xdr:rowOff>
    </xdr:from>
    <xdr:ext cx="67945" cy="228601"/>
    <xdr:sp macro="" textlink="">
      <xdr:nvSpPr>
        <xdr:cNvPr id="50" name="Text Box 34">
          <a:extLst>
            <a:ext uri="{FF2B5EF4-FFF2-40B4-BE49-F238E27FC236}">
              <a16:creationId xmlns:a16="http://schemas.microsoft.com/office/drawing/2014/main" id="{A651F2E6-D330-490A-85C4-7EB27F4788B0}"/>
            </a:ext>
          </a:extLst>
        </xdr:cNvPr>
        <xdr:cNvSpPr txBox="1">
          <a:spLocks noChangeArrowheads="1"/>
        </xdr:cNvSpPr>
      </xdr:nvSpPr>
      <xdr:spPr bwMode="auto">
        <a:xfrm>
          <a:off x="4343400" y="15487650"/>
          <a:ext cx="67945" cy="228601"/>
        </a:xfrm>
        <a:prstGeom prst="rect">
          <a:avLst/>
        </a:prstGeom>
        <a:noFill/>
        <a:ln w="9525">
          <a:noFill/>
          <a:miter lim="800000"/>
          <a:headEnd/>
          <a:tailEnd/>
        </a:ln>
      </xdr:spPr>
    </xdr:sp>
    <xdr:clientData/>
  </xdr:oneCellAnchor>
  <xdr:twoCellAnchor editAs="oneCell">
    <xdr:from>
      <xdr:col>3</xdr:col>
      <xdr:colOff>200025</xdr:colOff>
      <xdr:row>63</xdr:row>
      <xdr:rowOff>0</xdr:rowOff>
    </xdr:from>
    <xdr:to>
      <xdr:col>3</xdr:col>
      <xdr:colOff>266700</xdr:colOff>
      <xdr:row>64</xdr:row>
      <xdr:rowOff>133351</xdr:rowOff>
    </xdr:to>
    <xdr:sp macro="" textlink="">
      <xdr:nvSpPr>
        <xdr:cNvPr id="51" name="Text Box 27">
          <a:extLst>
            <a:ext uri="{FF2B5EF4-FFF2-40B4-BE49-F238E27FC236}">
              <a16:creationId xmlns:a16="http://schemas.microsoft.com/office/drawing/2014/main" id="{2E34E5EA-9FFA-4D1A-B28D-B920DCE67A44}"/>
            </a:ext>
          </a:extLst>
        </xdr:cNvPr>
        <xdr:cNvSpPr txBox="1">
          <a:spLocks noChangeArrowheads="1"/>
        </xdr:cNvSpPr>
      </xdr:nvSpPr>
      <xdr:spPr bwMode="auto">
        <a:xfrm>
          <a:off x="4343400" y="15487650"/>
          <a:ext cx="66675" cy="276226"/>
        </a:xfrm>
        <a:prstGeom prst="rect">
          <a:avLst/>
        </a:prstGeom>
        <a:noFill/>
        <a:ln w="9525">
          <a:noFill/>
          <a:miter lim="800000"/>
          <a:headEnd/>
          <a:tailEnd/>
        </a:ln>
      </xdr:spPr>
    </xdr:sp>
    <xdr:clientData/>
  </xdr:twoCellAnchor>
  <xdr:twoCellAnchor editAs="oneCell">
    <xdr:from>
      <xdr:col>3</xdr:col>
      <xdr:colOff>200025</xdr:colOff>
      <xdr:row>63</xdr:row>
      <xdr:rowOff>0</xdr:rowOff>
    </xdr:from>
    <xdr:to>
      <xdr:col>3</xdr:col>
      <xdr:colOff>266700</xdr:colOff>
      <xdr:row>64</xdr:row>
      <xdr:rowOff>95251</xdr:rowOff>
    </xdr:to>
    <xdr:sp macro="" textlink="">
      <xdr:nvSpPr>
        <xdr:cNvPr id="52" name="Text Box 34">
          <a:extLst>
            <a:ext uri="{FF2B5EF4-FFF2-40B4-BE49-F238E27FC236}">
              <a16:creationId xmlns:a16="http://schemas.microsoft.com/office/drawing/2014/main" id="{E62C35F6-6EBB-4069-BE22-3B6334D055E4}"/>
            </a:ext>
          </a:extLst>
        </xdr:cNvPr>
        <xdr:cNvSpPr txBox="1">
          <a:spLocks noChangeArrowheads="1"/>
        </xdr:cNvSpPr>
      </xdr:nvSpPr>
      <xdr:spPr bwMode="auto">
        <a:xfrm>
          <a:off x="4343400" y="15487650"/>
          <a:ext cx="66675" cy="238126"/>
        </a:xfrm>
        <a:prstGeom prst="rect">
          <a:avLst/>
        </a:prstGeom>
        <a:noFill/>
        <a:ln w="9525">
          <a:noFill/>
          <a:miter lim="800000"/>
          <a:headEnd/>
          <a:tailEnd/>
        </a:ln>
      </xdr:spPr>
    </xdr:sp>
    <xdr:clientData/>
  </xdr:twoCellAnchor>
  <xdr:oneCellAnchor>
    <xdr:from>
      <xdr:col>3</xdr:col>
      <xdr:colOff>200025</xdr:colOff>
      <xdr:row>63</xdr:row>
      <xdr:rowOff>0</xdr:rowOff>
    </xdr:from>
    <xdr:ext cx="67945" cy="266701"/>
    <xdr:sp macro="" textlink="">
      <xdr:nvSpPr>
        <xdr:cNvPr id="53" name="Text Box 27">
          <a:extLst>
            <a:ext uri="{FF2B5EF4-FFF2-40B4-BE49-F238E27FC236}">
              <a16:creationId xmlns:a16="http://schemas.microsoft.com/office/drawing/2014/main" id="{90CF1784-E4D3-4A8C-AA91-BC960B3D442F}"/>
            </a:ext>
          </a:extLst>
        </xdr:cNvPr>
        <xdr:cNvSpPr txBox="1">
          <a:spLocks noChangeArrowheads="1"/>
        </xdr:cNvSpPr>
      </xdr:nvSpPr>
      <xdr:spPr bwMode="auto">
        <a:xfrm>
          <a:off x="4343400" y="15487650"/>
          <a:ext cx="67945" cy="266701"/>
        </a:xfrm>
        <a:prstGeom prst="rect">
          <a:avLst/>
        </a:prstGeom>
        <a:noFill/>
        <a:ln w="9525">
          <a:noFill/>
          <a:miter lim="800000"/>
          <a:headEnd/>
          <a:tailEnd/>
        </a:ln>
      </xdr:spPr>
    </xdr:sp>
    <xdr:clientData/>
  </xdr:oneCellAnchor>
  <xdr:oneCellAnchor>
    <xdr:from>
      <xdr:col>3</xdr:col>
      <xdr:colOff>200025</xdr:colOff>
      <xdr:row>63</xdr:row>
      <xdr:rowOff>0</xdr:rowOff>
    </xdr:from>
    <xdr:ext cx="67945" cy="228601"/>
    <xdr:sp macro="" textlink="">
      <xdr:nvSpPr>
        <xdr:cNvPr id="54" name="Text Box 34">
          <a:extLst>
            <a:ext uri="{FF2B5EF4-FFF2-40B4-BE49-F238E27FC236}">
              <a16:creationId xmlns:a16="http://schemas.microsoft.com/office/drawing/2014/main" id="{C5080B96-FD9D-49B6-80E3-C5EC3CD9F971}"/>
            </a:ext>
          </a:extLst>
        </xdr:cNvPr>
        <xdr:cNvSpPr txBox="1">
          <a:spLocks noChangeArrowheads="1"/>
        </xdr:cNvSpPr>
      </xdr:nvSpPr>
      <xdr:spPr bwMode="auto">
        <a:xfrm>
          <a:off x="4343400" y="15487650"/>
          <a:ext cx="67945" cy="228601"/>
        </a:xfrm>
        <a:prstGeom prst="rect">
          <a:avLst/>
        </a:prstGeom>
        <a:noFill/>
        <a:ln w="9525">
          <a:noFill/>
          <a:miter lim="800000"/>
          <a:headEnd/>
          <a:tailEnd/>
        </a:ln>
      </xdr:spPr>
    </xdr:sp>
    <xdr:clientData/>
  </xdr:oneCellAnchor>
  <xdr:twoCellAnchor editAs="oneCell">
    <xdr:from>
      <xdr:col>3</xdr:col>
      <xdr:colOff>200025</xdr:colOff>
      <xdr:row>63</xdr:row>
      <xdr:rowOff>0</xdr:rowOff>
    </xdr:from>
    <xdr:to>
      <xdr:col>3</xdr:col>
      <xdr:colOff>266700</xdr:colOff>
      <xdr:row>64</xdr:row>
      <xdr:rowOff>133350</xdr:rowOff>
    </xdr:to>
    <xdr:sp macro="" textlink="">
      <xdr:nvSpPr>
        <xdr:cNvPr id="55" name="Text Box 27">
          <a:extLst>
            <a:ext uri="{FF2B5EF4-FFF2-40B4-BE49-F238E27FC236}">
              <a16:creationId xmlns:a16="http://schemas.microsoft.com/office/drawing/2014/main" id="{418B45BF-4F74-4D9E-9115-B6177EBBB5E5}"/>
            </a:ext>
          </a:extLst>
        </xdr:cNvPr>
        <xdr:cNvSpPr txBox="1">
          <a:spLocks noChangeArrowheads="1"/>
        </xdr:cNvSpPr>
      </xdr:nvSpPr>
      <xdr:spPr bwMode="auto">
        <a:xfrm>
          <a:off x="4343400" y="15487650"/>
          <a:ext cx="66675" cy="276225"/>
        </a:xfrm>
        <a:prstGeom prst="rect">
          <a:avLst/>
        </a:prstGeom>
        <a:noFill/>
        <a:ln w="9525">
          <a:noFill/>
          <a:miter lim="800000"/>
          <a:headEnd/>
          <a:tailEnd/>
        </a:ln>
      </xdr:spPr>
    </xdr:sp>
    <xdr:clientData/>
  </xdr:twoCellAnchor>
  <xdr:twoCellAnchor editAs="oneCell">
    <xdr:from>
      <xdr:col>3</xdr:col>
      <xdr:colOff>200025</xdr:colOff>
      <xdr:row>63</xdr:row>
      <xdr:rowOff>0</xdr:rowOff>
    </xdr:from>
    <xdr:to>
      <xdr:col>3</xdr:col>
      <xdr:colOff>266700</xdr:colOff>
      <xdr:row>64</xdr:row>
      <xdr:rowOff>95250</xdr:rowOff>
    </xdr:to>
    <xdr:sp macro="" textlink="">
      <xdr:nvSpPr>
        <xdr:cNvPr id="56" name="Text Box 34">
          <a:extLst>
            <a:ext uri="{FF2B5EF4-FFF2-40B4-BE49-F238E27FC236}">
              <a16:creationId xmlns:a16="http://schemas.microsoft.com/office/drawing/2014/main" id="{11F3FA64-72B2-4712-8195-4F4FBF01AF65}"/>
            </a:ext>
          </a:extLst>
        </xdr:cNvPr>
        <xdr:cNvSpPr txBox="1">
          <a:spLocks noChangeArrowheads="1"/>
        </xdr:cNvSpPr>
      </xdr:nvSpPr>
      <xdr:spPr bwMode="auto">
        <a:xfrm>
          <a:off x="4343400" y="15487650"/>
          <a:ext cx="66675" cy="238125"/>
        </a:xfrm>
        <a:prstGeom prst="rect">
          <a:avLst/>
        </a:prstGeom>
        <a:noFill/>
        <a:ln w="9525">
          <a:noFill/>
          <a:miter lim="800000"/>
          <a:headEnd/>
          <a:tailEnd/>
        </a:ln>
      </xdr:spPr>
    </xdr:sp>
    <xdr:clientData/>
  </xdr:twoCellAnchor>
  <xdr:oneCellAnchor>
    <xdr:from>
      <xdr:col>3</xdr:col>
      <xdr:colOff>200025</xdr:colOff>
      <xdr:row>63</xdr:row>
      <xdr:rowOff>0</xdr:rowOff>
    </xdr:from>
    <xdr:ext cx="67945" cy="266701"/>
    <xdr:sp macro="" textlink="">
      <xdr:nvSpPr>
        <xdr:cNvPr id="57" name="Text Box 27">
          <a:extLst>
            <a:ext uri="{FF2B5EF4-FFF2-40B4-BE49-F238E27FC236}">
              <a16:creationId xmlns:a16="http://schemas.microsoft.com/office/drawing/2014/main" id="{8E381CFC-8535-4698-8198-B095B1F7C840}"/>
            </a:ext>
          </a:extLst>
        </xdr:cNvPr>
        <xdr:cNvSpPr txBox="1">
          <a:spLocks noChangeArrowheads="1"/>
        </xdr:cNvSpPr>
      </xdr:nvSpPr>
      <xdr:spPr bwMode="auto">
        <a:xfrm>
          <a:off x="4343400" y="15487650"/>
          <a:ext cx="67945" cy="266701"/>
        </a:xfrm>
        <a:prstGeom prst="rect">
          <a:avLst/>
        </a:prstGeom>
        <a:noFill/>
        <a:ln w="9525">
          <a:noFill/>
          <a:miter lim="800000"/>
          <a:headEnd/>
          <a:tailEnd/>
        </a:ln>
      </xdr:spPr>
    </xdr:sp>
    <xdr:clientData/>
  </xdr:oneCellAnchor>
  <xdr:oneCellAnchor>
    <xdr:from>
      <xdr:col>3</xdr:col>
      <xdr:colOff>200025</xdr:colOff>
      <xdr:row>63</xdr:row>
      <xdr:rowOff>0</xdr:rowOff>
    </xdr:from>
    <xdr:ext cx="67945" cy="228601"/>
    <xdr:sp macro="" textlink="">
      <xdr:nvSpPr>
        <xdr:cNvPr id="58" name="Text Box 34">
          <a:extLst>
            <a:ext uri="{FF2B5EF4-FFF2-40B4-BE49-F238E27FC236}">
              <a16:creationId xmlns:a16="http://schemas.microsoft.com/office/drawing/2014/main" id="{50466CA9-C442-4B3A-B5EB-5CFE77B21781}"/>
            </a:ext>
          </a:extLst>
        </xdr:cNvPr>
        <xdr:cNvSpPr txBox="1">
          <a:spLocks noChangeArrowheads="1"/>
        </xdr:cNvSpPr>
      </xdr:nvSpPr>
      <xdr:spPr bwMode="auto">
        <a:xfrm>
          <a:off x="4343400" y="15487650"/>
          <a:ext cx="67945" cy="228601"/>
        </a:xfrm>
        <a:prstGeom prst="rect">
          <a:avLst/>
        </a:prstGeom>
        <a:noFill/>
        <a:ln w="9525">
          <a:noFill/>
          <a:miter lim="800000"/>
          <a:headEnd/>
          <a:tailEnd/>
        </a:ln>
      </xdr:spPr>
    </xdr:sp>
    <xdr:clientData/>
  </xdr:oneCellAnchor>
  <xdr:twoCellAnchor editAs="oneCell">
    <xdr:from>
      <xdr:col>3</xdr:col>
      <xdr:colOff>200025</xdr:colOff>
      <xdr:row>63</xdr:row>
      <xdr:rowOff>0</xdr:rowOff>
    </xdr:from>
    <xdr:to>
      <xdr:col>3</xdr:col>
      <xdr:colOff>266700</xdr:colOff>
      <xdr:row>64</xdr:row>
      <xdr:rowOff>133351</xdr:rowOff>
    </xdr:to>
    <xdr:sp macro="" textlink="">
      <xdr:nvSpPr>
        <xdr:cNvPr id="59" name="Text Box 27">
          <a:extLst>
            <a:ext uri="{FF2B5EF4-FFF2-40B4-BE49-F238E27FC236}">
              <a16:creationId xmlns:a16="http://schemas.microsoft.com/office/drawing/2014/main" id="{84FA2DAA-7656-4D20-92F6-2DC721BF2B10}"/>
            </a:ext>
          </a:extLst>
        </xdr:cNvPr>
        <xdr:cNvSpPr txBox="1">
          <a:spLocks noChangeArrowheads="1"/>
        </xdr:cNvSpPr>
      </xdr:nvSpPr>
      <xdr:spPr bwMode="auto">
        <a:xfrm>
          <a:off x="4343400" y="15487650"/>
          <a:ext cx="66675" cy="276226"/>
        </a:xfrm>
        <a:prstGeom prst="rect">
          <a:avLst/>
        </a:prstGeom>
        <a:noFill/>
        <a:ln w="9525">
          <a:noFill/>
          <a:miter lim="800000"/>
          <a:headEnd/>
          <a:tailEnd/>
        </a:ln>
      </xdr:spPr>
    </xdr:sp>
    <xdr:clientData/>
  </xdr:twoCellAnchor>
  <xdr:twoCellAnchor editAs="oneCell">
    <xdr:from>
      <xdr:col>3</xdr:col>
      <xdr:colOff>200025</xdr:colOff>
      <xdr:row>63</xdr:row>
      <xdr:rowOff>0</xdr:rowOff>
    </xdr:from>
    <xdr:to>
      <xdr:col>3</xdr:col>
      <xdr:colOff>266700</xdr:colOff>
      <xdr:row>64</xdr:row>
      <xdr:rowOff>95251</xdr:rowOff>
    </xdr:to>
    <xdr:sp macro="" textlink="">
      <xdr:nvSpPr>
        <xdr:cNvPr id="60" name="Text Box 34">
          <a:extLst>
            <a:ext uri="{FF2B5EF4-FFF2-40B4-BE49-F238E27FC236}">
              <a16:creationId xmlns:a16="http://schemas.microsoft.com/office/drawing/2014/main" id="{5757477D-670A-4FE6-98BE-623D4E0D90BC}"/>
            </a:ext>
          </a:extLst>
        </xdr:cNvPr>
        <xdr:cNvSpPr txBox="1">
          <a:spLocks noChangeArrowheads="1"/>
        </xdr:cNvSpPr>
      </xdr:nvSpPr>
      <xdr:spPr bwMode="auto">
        <a:xfrm>
          <a:off x="4343400" y="15487650"/>
          <a:ext cx="66675" cy="238126"/>
        </a:xfrm>
        <a:prstGeom prst="rect">
          <a:avLst/>
        </a:prstGeom>
        <a:noFill/>
        <a:ln w="9525">
          <a:noFill/>
          <a:miter lim="800000"/>
          <a:headEnd/>
          <a:tailEnd/>
        </a:ln>
      </xdr:spPr>
    </xdr:sp>
    <xdr:clientData/>
  </xdr:twoCellAnchor>
  <xdr:oneCellAnchor>
    <xdr:from>
      <xdr:col>3</xdr:col>
      <xdr:colOff>200025</xdr:colOff>
      <xdr:row>63</xdr:row>
      <xdr:rowOff>0</xdr:rowOff>
    </xdr:from>
    <xdr:ext cx="67945" cy="266701"/>
    <xdr:sp macro="" textlink="">
      <xdr:nvSpPr>
        <xdr:cNvPr id="61" name="Text Box 27">
          <a:extLst>
            <a:ext uri="{FF2B5EF4-FFF2-40B4-BE49-F238E27FC236}">
              <a16:creationId xmlns:a16="http://schemas.microsoft.com/office/drawing/2014/main" id="{D4CCC57A-2F1C-4FEB-87E1-F127E8D1DC01}"/>
            </a:ext>
          </a:extLst>
        </xdr:cNvPr>
        <xdr:cNvSpPr txBox="1">
          <a:spLocks noChangeArrowheads="1"/>
        </xdr:cNvSpPr>
      </xdr:nvSpPr>
      <xdr:spPr bwMode="auto">
        <a:xfrm>
          <a:off x="4343400" y="15487650"/>
          <a:ext cx="67945" cy="266701"/>
        </a:xfrm>
        <a:prstGeom prst="rect">
          <a:avLst/>
        </a:prstGeom>
        <a:noFill/>
        <a:ln w="9525">
          <a:noFill/>
          <a:miter lim="800000"/>
          <a:headEnd/>
          <a:tailEnd/>
        </a:ln>
      </xdr:spPr>
    </xdr:sp>
    <xdr:clientData/>
  </xdr:oneCellAnchor>
  <xdr:oneCellAnchor>
    <xdr:from>
      <xdr:col>3</xdr:col>
      <xdr:colOff>200025</xdr:colOff>
      <xdr:row>63</xdr:row>
      <xdr:rowOff>0</xdr:rowOff>
    </xdr:from>
    <xdr:ext cx="67945" cy="228601"/>
    <xdr:sp macro="" textlink="">
      <xdr:nvSpPr>
        <xdr:cNvPr id="62" name="Text Box 34">
          <a:extLst>
            <a:ext uri="{FF2B5EF4-FFF2-40B4-BE49-F238E27FC236}">
              <a16:creationId xmlns:a16="http://schemas.microsoft.com/office/drawing/2014/main" id="{5B92B035-6BFA-442F-90E5-D03C2A3B1BB1}"/>
            </a:ext>
          </a:extLst>
        </xdr:cNvPr>
        <xdr:cNvSpPr txBox="1">
          <a:spLocks noChangeArrowheads="1"/>
        </xdr:cNvSpPr>
      </xdr:nvSpPr>
      <xdr:spPr bwMode="auto">
        <a:xfrm>
          <a:off x="4343400" y="15487650"/>
          <a:ext cx="67945" cy="228601"/>
        </a:xfrm>
        <a:prstGeom prst="rect">
          <a:avLst/>
        </a:prstGeom>
        <a:noFill/>
        <a:ln w="9525">
          <a:noFill/>
          <a:miter lim="800000"/>
          <a:headEnd/>
          <a:tailEnd/>
        </a:ln>
      </xdr:spPr>
    </xdr:sp>
    <xdr:clientData/>
  </xdr:oneCellAnchor>
  <xdr:twoCellAnchor editAs="oneCell">
    <xdr:from>
      <xdr:col>3</xdr:col>
      <xdr:colOff>200025</xdr:colOff>
      <xdr:row>63</xdr:row>
      <xdr:rowOff>0</xdr:rowOff>
    </xdr:from>
    <xdr:to>
      <xdr:col>3</xdr:col>
      <xdr:colOff>266700</xdr:colOff>
      <xdr:row>64</xdr:row>
      <xdr:rowOff>133351</xdr:rowOff>
    </xdr:to>
    <xdr:sp macro="" textlink="">
      <xdr:nvSpPr>
        <xdr:cNvPr id="63" name="Text Box 27">
          <a:extLst>
            <a:ext uri="{FF2B5EF4-FFF2-40B4-BE49-F238E27FC236}">
              <a16:creationId xmlns:a16="http://schemas.microsoft.com/office/drawing/2014/main" id="{F42C8C5D-4198-475E-B960-1CCD8F6331DA}"/>
            </a:ext>
          </a:extLst>
        </xdr:cNvPr>
        <xdr:cNvSpPr txBox="1">
          <a:spLocks noChangeArrowheads="1"/>
        </xdr:cNvSpPr>
      </xdr:nvSpPr>
      <xdr:spPr bwMode="auto">
        <a:xfrm>
          <a:off x="4343400" y="15487650"/>
          <a:ext cx="66675" cy="276226"/>
        </a:xfrm>
        <a:prstGeom prst="rect">
          <a:avLst/>
        </a:prstGeom>
        <a:noFill/>
        <a:ln w="9525">
          <a:noFill/>
          <a:miter lim="800000"/>
          <a:headEnd/>
          <a:tailEnd/>
        </a:ln>
      </xdr:spPr>
    </xdr:sp>
    <xdr:clientData/>
  </xdr:twoCellAnchor>
  <xdr:twoCellAnchor editAs="oneCell">
    <xdr:from>
      <xdr:col>3</xdr:col>
      <xdr:colOff>200025</xdr:colOff>
      <xdr:row>63</xdr:row>
      <xdr:rowOff>0</xdr:rowOff>
    </xdr:from>
    <xdr:to>
      <xdr:col>3</xdr:col>
      <xdr:colOff>266700</xdr:colOff>
      <xdr:row>64</xdr:row>
      <xdr:rowOff>95251</xdr:rowOff>
    </xdr:to>
    <xdr:sp macro="" textlink="">
      <xdr:nvSpPr>
        <xdr:cNvPr id="64" name="Text Box 34">
          <a:extLst>
            <a:ext uri="{FF2B5EF4-FFF2-40B4-BE49-F238E27FC236}">
              <a16:creationId xmlns:a16="http://schemas.microsoft.com/office/drawing/2014/main" id="{3FAF9CCF-E714-4728-971E-1C3EEEC4F7AC}"/>
            </a:ext>
          </a:extLst>
        </xdr:cNvPr>
        <xdr:cNvSpPr txBox="1">
          <a:spLocks noChangeArrowheads="1"/>
        </xdr:cNvSpPr>
      </xdr:nvSpPr>
      <xdr:spPr bwMode="auto">
        <a:xfrm>
          <a:off x="4343400" y="15487650"/>
          <a:ext cx="66675" cy="238126"/>
        </a:xfrm>
        <a:prstGeom prst="rect">
          <a:avLst/>
        </a:prstGeom>
        <a:noFill/>
        <a:ln w="9525">
          <a:noFill/>
          <a:miter lim="800000"/>
          <a:headEnd/>
          <a:tailEnd/>
        </a:ln>
      </xdr:spPr>
    </xdr:sp>
    <xdr:clientData/>
  </xdr:twoCellAnchor>
  <xdr:oneCellAnchor>
    <xdr:from>
      <xdr:col>3</xdr:col>
      <xdr:colOff>200025</xdr:colOff>
      <xdr:row>63</xdr:row>
      <xdr:rowOff>0</xdr:rowOff>
    </xdr:from>
    <xdr:ext cx="67945" cy="266701"/>
    <xdr:sp macro="" textlink="">
      <xdr:nvSpPr>
        <xdr:cNvPr id="65" name="Text Box 27">
          <a:extLst>
            <a:ext uri="{FF2B5EF4-FFF2-40B4-BE49-F238E27FC236}">
              <a16:creationId xmlns:a16="http://schemas.microsoft.com/office/drawing/2014/main" id="{9F06627C-62EE-4F14-A7BB-B6E60398D36B}"/>
            </a:ext>
          </a:extLst>
        </xdr:cNvPr>
        <xdr:cNvSpPr txBox="1">
          <a:spLocks noChangeArrowheads="1"/>
        </xdr:cNvSpPr>
      </xdr:nvSpPr>
      <xdr:spPr bwMode="auto">
        <a:xfrm>
          <a:off x="4343400" y="15487650"/>
          <a:ext cx="67945" cy="266701"/>
        </a:xfrm>
        <a:prstGeom prst="rect">
          <a:avLst/>
        </a:prstGeom>
        <a:noFill/>
        <a:ln w="9525">
          <a:noFill/>
          <a:miter lim="800000"/>
          <a:headEnd/>
          <a:tailEnd/>
        </a:ln>
      </xdr:spPr>
    </xdr:sp>
    <xdr:clientData/>
  </xdr:oneCellAnchor>
  <xdr:oneCellAnchor>
    <xdr:from>
      <xdr:col>3</xdr:col>
      <xdr:colOff>200025</xdr:colOff>
      <xdr:row>63</xdr:row>
      <xdr:rowOff>0</xdr:rowOff>
    </xdr:from>
    <xdr:ext cx="67945" cy="228601"/>
    <xdr:sp macro="" textlink="">
      <xdr:nvSpPr>
        <xdr:cNvPr id="66" name="Text Box 34">
          <a:extLst>
            <a:ext uri="{FF2B5EF4-FFF2-40B4-BE49-F238E27FC236}">
              <a16:creationId xmlns:a16="http://schemas.microsoft.com/office/drawing/2014/main" id="{B4BA34A9-EC46-4DB8-A759-9638856F80B8}"/>
            </a:ext>
          </a:extLst>
        </xdr:cNvPr>
        <xdr:cNvSpPr txBox="1">
          <a:spLocks noChangeArrowheads="1"/>
        </xdr:cNvSpPr>
      </xdr:nvSpPr>
      <xdr:spPr bwMode="auto">
        <a:xfrm>
          <a:off x="4343400" y="15487650"/>
          <a:ext cx="67945" cy="228601"/>
        </a:xfrm>
        <a:prstGeom prst="rect">
          <a:avLst/>
        </a:prstGeom>
        <a:noFill/>
        <a:ln w="9525">
          <a:noFill/>
          <a:miter lim="800000"/>
          <a:headEnd/>
          <a:tailEnd/>
        </a:ln>
      </xdr:spPr>
    </xdr:sp>
    <xdr:clientData/>
  </xdr:oneCellAnchor>
  <xdr:twoCellAnchor editAs="oneCell">
    <xdr:from>
      <xdr:col>3</xdr:col>
      <xdr:colOff>200025</xdr:colOff>
      <xdr:row>63</xdr:row>
      <xdr:rowOff>0</xdr:rowOff>
    </xdr:from>
    <xdr:to>
      <xdr:col>3</xdr:col>
      <xdr:colOff>266700</xdr:colOff>
      <xdr:row>64</xdr:row>
      <xdr:rowOff>133350</xdr:rowOff>
    </xdr:to>
    <xdr:sp macro="" textlink="">
      <xdr:nvSpPr>
        <xdr:cNvPr id="67" name="Text Box 27">
          <a:extLst>
            <a:ext uri="{FF2B5EF4-FFF2-40B4-BE49-F238E27FC236}">
              <a16:creationId xmlns:a16="http://schemas.microsoft.com/office/drawing/2014/main" id="{3440CC9E-994E-40C4-A71A-FAC49F52D775}"/>
            </a:ext>
          </a:extLst>
        </xdr:cNvPr>
        <xdr:cNvSpPr txBox="1">
          <a:spLocks noChangeArrowheads="1"/>
        </xdr:cNvSpPr>
      </xdr:nvSpPr>
      <xdr:spPr bwMode="auto">
        <a:xfrm>
          <a:off x="4343400" y="15487650"/>
          <a:ext cx="66675" cy="276225"/>
        </a:xfrm>
        <a:prstGeom prst="rect">
          <a:avLst/>
        </a:prstGeom>
        <a:noFill/>
        <a:ln w="9525">
          <a:noFill/>
          <a:miter lim="800000"/>
          <a:headEnd/>
          <a:tailEnd/>
        </a:ln>
      </xdr:spPr>
    </xdr:sp>
    <xdr:clientData/>
  </xdr:twoCellAnchor>
  <xdr:twoCellAnchor editAs="oneCell">
    <xdr:from>
      <xdr:col>3</xdr:col>
      <xdr:colOff>200025</xdr:colOff>
      <xdr:row>63</xdr:row>
      <xdr:rowOff>0</xdr:rowOff>
    </xdr:from>
    <xdr:to>
      <xdr:col>3</xdr:col>
      <xdr:colOff>266700</xdr:colOff>
      <xdr:row>64</xdr:row>
      <xdr:rowOff>95250</xdr:rowOff>
    </xdr:to>
    <xdr:sp macro="" textlink="">
      <xdr:nvSpPr>
        <xdr:cNvPr id="68" name="Text Box 34">
          <a:extLst>
            <a:ext uri="{FF2B5EF4-FFF2-40B4-BE49-F238E27FC236}">
              <a16:creationId xmlns:a16="http://schemas.microsoft.com/office/drawing/2014/main" id="{3078FD7D-DE85-482B-B911-0786AF62C5C8}"/>
            </a:ext>
          </a:extLst>
        </xdr:cNvPr>
        <xdr:cNvSpPr txBox="1">
          <a:spLocks noChangeArrowheads="1"/>
        </xdr:cNvSpPr>
      </xdr:nvSpPr>
      <xdr:spPr bwMode="auto">
        <a:xfrm>
          <a:off x="4343400" y="15487650"/>
          <a:ext cx="66675" cy="238125"/>
        </a:xfrm>
        <a:prstGeom prst="rect">
          <a:avLst/>
        </a:prstGeom>
        <a:noFill/>
        <a:ln w="9525">
          <a:noFill/>
          <a:miter lim="800000"/>
          <a:headEnd/>
          <a:tailEnd/>
        </a:ln>
      </xdr:spPr>
    </xdr:sp>
    <xdr:clientData/>
  </xdr:twoCellAnchor>
  <xdr:oneCellAnchor>
    <xdr:from>
      <xdr:col>3</xdr:col>
      <xdr:colOff>200025</xdr:colOff>
      <xdr:row>63</xdr:row>
      <xdr:rowOff>0</xdr:rowOff>
    </xdr:from>
    <xdr:ext cx="67945" cy="266701"/>
    <xdr:sp macro="" textlink="">
      <xdr:nvSpPr>
        <xdr:cNvPr id="69" name="Text Box 27">
          <a:extLst>
            <a:ext uri="{FF2B5EF4-FFF2-40B4-BE49-F238E27FC236}">
              <a16:creationId xmlns:a16="http://schemas.microsoft.com/office/drawing/2014/main" id="{BB883B66-7402-4136-A086-0F092B122FEA}"/>
            </a:ext>
          </a:extLst>
        </xdr:cNvPr>
        <xdr:cNvSpPr txBox="1">
          <a:spLocks noChangeArrowheads="1"/>
        </xdr:cNvSpPr>
      </xdr:nvSpPr>
      <xdr:spPr bwMode="auto">
        <a:xfrm>
          <a:off x="4343400" y="15487650"/>
          <a:ext cx="67945" cy="266701"/>
        </a:xfrm>
        <a:prstGeom prst="rect">
          <a:avLst/>
        </a:prstGeom>
        <a:noFill/>
        <a:ln w="9525">
          <a:noFill/>
          <a:miter lim="800000"/>
          <a:headEnd/>
          <a:tailEnd/>
        </a:ln>
      </xdr:spPr>
    </xdr:sp>
    <xdr:clientData/>
  </xdr:oneCellAnchor>
  <xdr:oneCellAnchor>
    <xdr:from>
      <xdr:col>3</xdr:col>
      <xdr:colOff>200025</xdr:colOff>
      <xdr:row>63</xdr:row>
      <xdr:rowOff>0</xdr:rowOff>
    </xdr:from>
    <xdr:ext cx="67945" cy="228601"/>
    <xdr:sp macro="" textlink="">
      <xdr:nvSpPr>
        <xdr:cNvPr id="70" name="Text Box 34">
          <a:extLst>
            <a:ext uri="{FF2B5EF4-FFF2-40B4-BE49-F238E27FC236}">
              <a16:creationId xmlns:a16="http://schemas.microsoft.com/office/drawing/2014/main" id="{9207D7D4-57F5-48A0-999D-34D75A1C3B2C}"/>
            </a:ext>
          </a:extLst>
        </xdr:cNvPr>
        <xdr:cNvSpPr txBox="1">
          <a:spLocks noChangeArrowheads="1"/>
        </xdr:cNvSpPr>
      </xdr:nvSpPr>
      <xdr:spPr bwMode="auto">
        <a:xfrm>
          <a:off x="4343400" y="15487650"/>
          <a:ext cx="67945" cy="228601"/>
        </a:xfrm>
        <a:prstGeom prst="rect">
          <a:avLst/>
        </a:prstGeom>
        <a:noFill/>
        <a:ln w="9525">
          <a:noFill/>
          <a:miter lim="800000"/>
          <a:headEnd/>
          <a:tailEnd/>
        </a:ln>
      </xdr:spPr>
    </xdr:sp>
    <xdr:clientData/>
  </xdr:oneCellAnchor>
  <xdr:twoCellAnchor editAs="oneCell">
    <xdr:from>
      <xdr:col>3</xdr:col>
      <xdr:colOff>200025</xdr:colOff>
      <xdr:row>63</xdr:row>
      <xdr:rowOff>0</xdr:rowOff>
    </xdr:from>
    <xdr:to>
      <xdr:col>3</xdr:col>
      <xdr:colOff>266700</xdr:colOff>
      <xdr:row>64</xdr:row>
      <xdr:rowOff>133350</xdr:rowOff>
    </xdr:to>
    <xdr:sp macro="" textlink="">
      <xdr:nvSpPr>
        <xdr:cNvPr id="71" name="Text Box 27">
          <a:extLst>
            <a:ext uri="{FF2B5EF4-FFF2-40B4-BE49-F238E27FC236}">
              <a16:creationId xmlns:a16="http://schemas.microsoft.com/office/drawing/2014/main" id="{21E2549F-62C0-4DA7-BFAB-EDC7C0569C27}"/>
            </a:ext>
          </a:extLst>
        </xdr:cNvPr>
        <xdr:cNvSpPr txBox="1">
          <a:spLocks noChangeArrowheads="1"/>
        </xdr:cNvSpPr>
      </xdr:nvSpPr>
      <xdr:spPr bwMode="auto">
        <a:xfrm>
          <a:off x="4343400" y="15487650"/>
          <a:ext cx="66675" cy="276225"/>
        </a:xfrm>
        <a:prstGeom prst="rect">
          <a:avLst/>
        </a:prstGeom>
        <a:noFill/>
        <a:ln w="9525">
          <a:noFill/>
          <a:miter lim="800000"/>
          <a:headEnd/>
          <a:tailEnd/>
        </a:ln>
      </xdr:spPr>
    </xdr:sp>
    <xdr:clientData/>
  </xdr:twoCellAnchor>
  <xdr:twoCellAnchor editAs="oneCell">
    <xdr:from>
      <xdr:col>3</xdr:col>
      <xdr:colOff>200025</xdr:colOff>
      <xdr:row>63</xdr:row>
      <xdr:rowOff>0</xdr:rowOff>
    </xdr:from>
    <xdr:to>
      <xdr:col>3</xdr:col>
      <xdr:colOff>266700</xdr:colOff>
      <xdr:row>64</xdr:row>
      <xdr:rowOff>95250</xdr:rowOff>
    </xdr:to>
    <xdr:sp macro="" textlink="">
      <xdr:nvSpPr>
        <xdr:cNvPr id="72" name="Text Box 34">
          <a:extLst>
            <a:ext uri="{FF2B5EF4-FFF2-40B4-BE49-F238E27FC236}">
              <a16:creationId xmlns:a16="http://schemas.microsoft.com/office/drawing/2014/main" id="{0210C6CB-840B-4A4D-9FFD-A5FC8F6BF754}"/>
            </a:ext>
          </a:extLst>
        </xdr:cNvPr>
        <xdr:cNvSpPr txBox="1">
          <a:spLocks noChangeArrowheads="1"/>
        </xdr:cNvSpPr>
      </xdr:nvSpPr>
      <xdr:spPr bwMode="auto">
        <a:xfrm>
          <a:off x="4343400" y="15487650"/>
          <a:ext cx="66675" cy="238125"/>
        </a:xfrm>
        <a:prstGeom prst="rect">
          <a:avLst/>
        </a:prstGeom>
        <a:noFill/>
        <a:ln w="9525">
          <a:noFill/>
          <a:miter lim="800000"/>
          <a:headEnd/>
          <a:tailEnd/>
        </a:ln>
      </xdr:spPr>
    </xdr:sp>
    <xdr:clientData/>
  </xdr:twoCellAnchor>
  <xdr:oneCellAnchor>
    <xdr:from>
      <xdr:col>3</xdr:col>
      <xdr:colOff>200025</xdr:colOff>
      <xdr:row>63</xdr:row>
      <xdr:rowOff>0</xdr:rowOff>
    </xdr:from>
    <xdr:ext cx="67945" cy="266701"/>
    <xdr:sp macro="" textlink="">
      <xdr:nvSpPr>
        <xdr:cNvPr id="73" name="Text Box 27">
          <a:extLst>
            <a:ext uri="{FF2B5EF4-FFF2-40B4-BE49-F238E27FC236}">
              <a16:creationId xmlns:a16="http://schemas.microsoft.com/office/drawing/2014/main" id="{9F00B03C-AB27-4556-8F5D-178EE1685466}"/>
            </a:ext>
          </a:extLst>
        </xdr:cNvPr>
        <xdr:cNvSpPr txBox="1">
          <a:spLocks noChangeArrowheads="1"/>
        </xdr:cNvSpPr>
      </xdr:nvSpPr>
      <xdr:spPr bwMode="auto">
        <a:xfrm>
          <a:off x="4343400" y="15487650"/>
          <a:ext cx="67945" cy="266701"/>
        </a:xfrm>
        <a:prstGeom prst="rect">
          <a:avLst/>
        </a:prstGeom>
        <a:noFill/>
        <a:ln w="9525">
          <a:noFill/>
          <a:miter lim="800000"/>
          <a:headEnd/>
          <a:tailEnd/>
        </a:ln>
      </xdr:spPr>
    </xdr:sp>
    <xdr:clientData/>
  </xdr:oneCellAnchor>
  <xdr:oneCellAnchor>
    <xdr:from>
      <xdr:col>3</xdr:col>
      <xdr:colOff>200025</xdr:colOff>
      <xdr:row>63</xdr:row>
      <xdr:rowOff>0</xdr:rowOff>
    </xdr:from>
    <xdr:ext cx="67945" cy="228601"/>
    <xdr:sp macro="" textlink="">
      <xdr:nvSpPr>
        <xdr:cNvPr id="74" name="Text Box 34">
          <a:extLst>
            <a:ext uri="{FF2B5EF4-FFF2-40B4-BE49-F238E27FC236}">
              <a16:creationId xmlns:a16="http://schemas.microsoft.com/office/drawing/2014/main" id="{443539C6-AB59-4C28-8D05-AAD611AB2BF7}"/>
            </a:ext>
          </a:extLst>
        </xdr:cNvPr>
        <xdr:cNvSpPr txBox="1">
          <a:spLocks noChangeArrowheads="1"/>
        </xdr:cNvSpPr>
      </xdr:nvSpPr>
      <xdr:spPr bwMode="auto">
        <a:xfrm>
          <a:off x="4343400" y="15487650"/>
          <a:ext cx="67945" cy="228601"/>
        </a:xfrm>
        <a:prstGeom prst="rect">
          <a:avLst/>
        </a:prstGeom>
        <a:noFill/>
        <a:ln w="9525">
          <a:noFill/>
          <a:miter lim="800000"/>
          <a:headEnd/>
          <a:tailEnd/>
        </a:ln>
      </xdr:spPr>
    </xdr:sp>
    <xdr:clientData/>
  </xdr:oneCellAnchor>
  <xdr:oneCellAnchor>
    <xdr:from>
      <xdr:col>3</xdr:col>
      <xdr:colOff>200025</xdr:colOff>
      <xdr:row>42</xdr:row>
      <xdr:rowOff>0</xdr:rowOff>
    </xdr:from>
    <xdr:ext cx="64770" cy="266700"/>
    <xdr:sp macro="" textlink="">
      <xdr:nvSpPr>
        <xdr:cNvPr id="75" name="Text Box 27">
          <a:extLst>
            <a:ext uri="{FF2B5EF4-FFF2-40B4-BE49-F238E27FC236}">
              <a16:creationId xmlns:a16="http://schemas.microsoft.com/office/drawing/2014/main" id="{C6596B03-90F0-44AE-90FE-5E02DD75D325}"/>
            </a:ext>
          </a:extLst>
        </xdr:cNvPr>
        <xdr:cNvSpPr txBox="1">
          <a:spLocks noChangeArrowheads="1"/>
        </xdr:cNvSpPr>
      </xdr:nvSpPr>
      <xdr:spPr bwMode="auto">
        <a:xfrm>
          <a:off x="4343400" y="12392025"/>
          <a:ext cx="64770" cy="266700"/>
        </a:xfrm>
        <a:prstGeom prst="rect">
          <a:avLst/>
        </a:prstGeom>
        <a:noFill/>
        <a:ln w="9525">
          <a:noFill/>
          <a:miter lim="800000"/>
          <a:headEnd/>
          <a:tailEnd/>
        </a:ln>
      </xdr:spPr>
    </xdr:sp>
    <xdr:clientData/>
  </xdr:oneCellAnchor>
  <xdr:oneCellAnchor>
    <xdr:from>
      <xdr:col>3</xdr:col>
      <xdr:colOff>200025</xdr:colOff>
      <xdr:row>42</xdr:row>
      <xdr:rowOff>0</xdr:rowOff>
    </xdr:from>
    <xdr:ext cx="64770" cy="228600"/>
    <xdr:sp macro="" textlink="">
      <xdr:nvSpPr>
        <xdr:cNvPr id="76" name="Text Box 34">
          <a:extLst>
            <a:ext uri="{FF2B5EF4-FFF2-40B4-BE49-F238E27FC236}">
              <a16:creationId xmlns:a16="http://schemas.microsoft.com/office/drawing/2014/main" id="{47B4903D-F1A6-4EFF-9B15-C513A9F5E279}"/>
            </a:ext>
          </a:extLst>
        </xdr:cNvPr>
        <xdr:cNvSpPr txBox="1">
          <a:spLocks noChangeArrowheads="1"/>
        </xdr:cNvSpPr>
      </xdr:nvSpPr>
      <xdr:spPr bwMode="auto">
        <a:xfrm>
          <a:off x="4343400" y="12392025"/>
          <a:ext cx="64770" cy="228600"/>
        </a:xfrm>
        <a:prstGeom prst="rect">
          <a:avLst/>
        </a:prstGeom>
        <a:noFill/>
        <a:ln w="9525">
          <a:noFill/>
          <a:miter lim="800000"/>
          <a:headEnd/>
          <a:tailEnd/>
        </a:ln>
      </xdr:spPr>
    </xdr:sp>
    <xdr:clientData/>
  </xdr:oneCellAnchor>
</xdr:wsDr>
</file>

<file path=xl/drawings/drawing2.xml><?xml version="1.0" encoding="utf-8"?>
<xdr:wsDr xmlns:xdr="http://schemas.openxmlformats.org/drawingml/2006/spreadsheetDrawing" xmlns:a="http://schemas.openxmlformats.org/drawingml/2006/main">
  <xdr:twoCellAnchor editAs="absolute">
    <xdr:from>
      <xdr:col>0</xdr:col>
      <xdr:colOff>216000</xdr:colOff>
      <xdr:row>0</xdr:row>
      <xdr:rowOff>127409</xdr:rowOff>
    </xdr:from>
    <xdr:to>
      <xdr:col>6</xdr:col>
      <xdr:colOff>72000</xdr:colOff>
      <xdr:row>0</xdr:row>
      <xdr:rowOff>812230</xdr:rowOff>
    </xdr:to>
    <xdr:sp macro="" textlink="">
      <xdr:nvSpPr>
        <xdr:cNvPr id="3" name="Forme1"/>
        <xdr:cNvSpPr/>
      </xdr:nvSpPr>
      <xdr:spPr>
        <a:xfrm>
          <a:off x="238891" y="127409"/>
          <a:ext cx="6067839" cy="684822"/>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704" tIns="63704" rIns="63704" bIns="63704" rtlCol="0" anchor="t"/>
        <a:lstStyle/>
        <a:p>
          <a:pPr algn="l"/>
          <a:r>
            <a:rPr lang="fr-FR" sz="800" b="1" i="0">
              <a:solidFill>
                <a:srgbClr val="000000"/>
              </a:solidFill>
              <a:latin typeface="Calibri"/>
            </a:rPr>
            <a:t>ETAT</a:t>
          </a:r>
          <a:r>
            <a:rPr lang="fr-FR" sz="800" b="0" i="0">
              <a:solidFill>
                <a:srgbClr val="000000"/>
              </a:solidFill>
              <a:latin typeface="Calibri"/>
            </a:rPr>
            <a:t>- Réhabilitation énergétique de la Caserne Machemy à AURILLAC</a:t>
          </a:r>
        </a:p>
        <a:p>
          <a:pPr algn="l"/>
          <a:r>
            <a:rPr lang="fr-FR" sz="800" b="1" i="0">
              <a:solidFill>
                <a:srgbClr val="000000"/>
              </a:solidFill>
              <a:latin typeface="Calibri"/>
            </a:rPr>
            <a:t>Lot N°10 PLATRERIE PEINTURE NETTOYAGE</a:t>
          </a:r>
          <a:r>
            <a:rPr lang="fr-FR" sz="800" b="0" i="0">
              <a:solidFill>
                <a:srgbClr val="000000"/>
              </a:solidFill>
              <a:latin typeface="Calibri"/>
            </a:rPr>
            <a:t>  avril 2025</a:t>
          </a:r>
          <a:r>
            <a:rPr lang="fr-FR" sz="800" b="1" i="0">
              <a:solidFill>
                <a:srgbClr val="000000"/>
              </a:solidFill>
              <a:latin typeface="Calibri"/>
            </a:rPr>
            <a:t>- Indice B</a:t>
          </a:r>
          <a:r>
            <a:rPr lang="fr-FR" sz="800" b="0" i="0">
              <a:solidFill>
                <a:srgbClr val="000000"/>
              </a:solidFill>
              <a:latin typeface="Calibri"/>
            </a:rPr>
            <a:t> </a:t>
          </a:r>
        </a:p>
        <a:p>
          <a:pPr algn="l"/>
          <a:r>
            <a:rPr lang="fr-FR" sz="800" b="1" i="0">
              <a:solidFill>
                <a:srgbClr val="000000"/>
              </a:solidFill>
              <a:latin typeface="Calibri"/>
            </a:rPr>
            <a:t>Tranche Ferme - Amélioration thermique &amp; VMC Bâtiments 04 &amp; 05</a:t>
          </a:r>
        </a:p>
        <a:p>
          <a:pPr algn="l"/>
          <a:endParaRPr sz="1000">
            <a:solidFill>
              <a:srgbClr val="000000"/>
            </a:solidFill>
            <a:latin typeface="Calibri"/>
          </a:endParaRPr>
        </a:p>
      </xdr:txBody>
    </xdr:sp>
    <xdr:clientData/>
  </xdr:twoCellAnchor>
  <xdr:twoCellAnchor editAs="absolute">
    <xdr:from>
      <xdr:col>0</xdr:col>
      <xdr:colOff>216000</xdr:colOff>
      <xdr:row>0</xdr:row>
      <xdr:rowOff>796304</xdr:rowOff>
    </xdr:from>
    <xdr:to>
      <xdr:col>6</xdr:col>
      <xdr:colOff>72000</xdr:colOff>
      <xdr:row>0</xdr:row>
      <xdr:rowOff>796304</xdr:rowOff>
    </xdr:to>
    <xdr:cxnSp macro="">
      <xdr:nvCxnSpPr>
        <xdr:cNvPr id="4" name="Forme2"/>
        <xdr:cNvCxnSpPr/>
      </xdr:nvCxnSpPr>
      <xdr:spPr>
        <a:xfrm>
          <a:off x="222965" y="796304"/>
          <a:ext cx="6099691" cy="0"/>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absoluteAnchor>
    <xdr:pos x="216000" y="127409"/>
    <xdr:ext cx="6075825" cy="684821"/>
    <xdr:sp macro="" textlink="">
      <xdr:nvSpPr>
        <xdr:cNvPr id="2" name="Forme1">
          <a:extLst>
            <a:ext uri="{FF2B5EF4-FFF2-40B4-BE49-F238E27FC236}">
              <a16:creationId xmlns:a16="http://schemas.microsoft.com/office/drawing/2014/main" id="{5E97D61D-B169-4649-8A59-65E39197198D}"/>
            </a:ext>
          </a:extLst>
        </xdr:cNvPr>
        <xdr:cNvSpPr/>
      </xdr:nvSpPr>
      <xdr:spPr>
        <a:xfrm>
          <a:off x="216000" y="127409"/>
          <a:ext cx="6075825" cy="684821"/>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704" tIns="63704" rIns="63704" bIns="63704" rtlCol="0" anchor="t"/>
        <a:lstStyle/>
        <a:p>
          <a:pPr algn="l"/>
          <a:r>
            <a:rPr lang="fr-FR" sz="800" b="1" i="0">
              <a:solidFill>
                <a:srgbClr val="000000"/>
              </a:solidFill>
              <a:latin typeface="Calibri"/>
            </a:rPr>
            <a:t>ETAT</a:t>
          </a:r>
          <a:r>
            <a:rPr lang="fr-FR" sz="800" b="0" i="0">
              <a:solidFill>
                <a:srgbClr val="000000"/>
              </a:solidFill>
              <a:latin typeface="Calibri"/>
            </a:rPr>
            <a:t>- Réhabilitation énergétique de la Caserne Machemy à AURILLAC</a:t>
          </a:r>
        </a:p>
        <a:p>
          <a:pPr algn="l"/>
          <a:r>
            <a:rPr lang="fr-FR" sz="800" b="1" i="0">
              <a:solidFill>
                <a:srgbClr val="000000"/>
              </a:solidFill>
              <a:latin typeface="Calibri"/>
            </a:rPr>
            <a:t>Lot N°10 PLATRERIE PEINTURE NETTOYAGE</a:t>
          </a:r>
          <a:r>
            <a:rPr lang="fr-FR" sz="800" b="0" i="0">
              <a:solidFill>
                <a:srgbClr val="000000"/>
              </a:solidFill>
              <a:latin typeface="Calibri"/>
            </a:rPr>
            <a:t>  avril 2025</a:t>
          </a:r>
          <a:r>
            <a:rPr lang="fr-FR" sz="800" b="1" i="0">
              <a:solidFill>
                <a:srgbClr val="000000"/>
              </a:solidFill>
              <a:latin typeface="Calibri"/>
            </a:rPr>
            <a:t>- Indice B</a:t>
          </a:r>
          <a:r>
            <a:rPr lang="fr-FR" sz="800" b="0" i="0">
              <a:solidFill>
                <a:srgbClr val="000000"/>
              </a:solidFill>
              <a:latin typeface="Calibri"/>
            </a:rPr>
            <a:t> </a:t>
          </a:r>
        </a:p>
        <a:p>
          <a:pPr algn="l"/>
          <a:r>
            <a:rPr lang="fr-FR" sz="800" b="1" i="0">
              <a:solidFill>
                <a:srgbClr val="000000"/>
              </a:solidFill>
              <a:latin typeface="Calibri"/>
            </a:rPr>
            <a:t>Tranche Ferme - Amélioration thermique &amp; VMC Bâtiments 06 &amp; 07</a:t>
          </a:r>
        </a:p>
        <a:p>
          <a:pPr algn="l"/>
          <a:endParaRPr sz="1000">
            <a:solidFill>
              <a:srgbClr val="000000"/>
            </a:solidFill>
            <a:latin typeface="Calibri"/>
          </a:endParaRPr>
        </a:p>
      </xdr:txBody>
    </xdr:sp>
    <xdr:clientData/>
  </xdr:absoluteAnchor>
  <xdr:absoluteAnchor>
    <xdr:pos x="216000" y="796304"/>
    <xdr:ext cx="6075825" cy="0"/>
    <xdr:cxnSp macro="">
      <xdr:nvCxnSpPr>
        <xdr:cNvPr id="3" name="Forme2">
          <a:extLst>
            <a:ext uri="{FF2B5EF4-FFF2-40B4-BE49-F238E27FC236}">
              <a16:creationId xmlns:a16="http://schemas.microsoft.com/office/drawing/2014/main" id="{860840E2-2F5D-4BA8-BE93-E5381008F5F6}"/>
            </a:ext>
          </a:extLst>
        </xdr:cNvPr>
        <xdr:cNvCxnSpPr/>
      </xdr:nvCxnSpPr>
      <xdr:spPr>
        <a:xfrm>
          <a:off x="216000" y="796304"/>
          <a:ext cx="6075825" cy="0"/>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absoluteAnchor>
</xdr:wsDr>
</file>

<file path=xl/drawings/drawing4.xml><?xml version="1.0" encoding="utf-8"?>
<xdr:wsDr xmlns:xdr="http://schemas.openxmlformats.org/drawingml/2006/spreadsheetDrawing" xmlns:a="http://schemas.openxmlformats.org/drawingml/2006/main">
  <xdr:absoluteAnchor>
    <xdr:pos x="216000" y="127409"/>
    <xdr:ext cx="6075825" cy="684821"/>
    <xdr:sp macro="" textlink="">
      <xdr:nvSpPr>
        <xdr:cNvPr id="2" name="Forme1">
          <a:extLst>
            <a:ext uri="{FF2B5EF4-FFF2-40B4-BE49-F238E27FC236}">
              <a16:creationId xmlns:a16="http://schemas.microsoft.com/office/drawing/2014/main" id="{7491EC62-590B-4299-A85D-6E255A0B23CD}"/>
            </a:ext>
          </a:extLst>
        </xdr:cNvPr>
        <xdr:cNvSpPr/>
      </xdr:nvSpPr>
      <xdr:spPr>
        <a:xfrm>
          <a:off x="216000" y="127409"/>
          <a:ext cx="6075825" cy="684821"/>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704" tIns="63704" rIns="63704" bIns="63704" rtlCol="0" anchor="t"/>
        <a:lstStyle/>
        <a:p>
          <a:pPr algn="l"/>
          <a:r>
            <a:rPr lang="fr-FR" sz="800" b="1" i="0">
              <a:solidFill>
                <a:srgbClr val="000000"/>
              </a:solidFill>
              <a:latin typeface="Calibri"/>
            </a:rPr>
            <a:t>ETAT</a:t>
          </a:r>
          <a:r>
            <a:rPr lang="fr-FR" sz="800" b="0" i="0">
              <a:solidFill>
                <a:srgbClr val="000000"/>
              </a:solidFill>
              <a:latin typeface="Calibri"/>
            </a:rPr>
            <a:t>- Réhabilitation énergétique de la Caserne Machemy à AURILLAC</a:t>
          </a:r>
        </a:p>
        <a:p>
          <a:pPr algn="l"/>
          <a:r>
            <a:rPr lang="fr-FR" sz="800" b="1" i="0">
              <a:solidFill>
                <a:srgbClr val="000000"/>
              </a:solidFill>
              <a:latin typeface="Calibri"/>
            </a:rPr>
            <a:t>Lot N°10 PLATRERIE PEINTURE NETTOYAGE</a:t>
          </a:r>
          <a:r>
            <a:rPr lang="fr-FR" sz="800" b="0" i="0">
              <a:solidFill>
                <a:srgbClr val="000000"/>
              </a:solidFill>
              <a:latin typeface="Calibri"/>
            </a:rPr>
            <a:t>  avril 2025</a:t>
          </a:r>
          <a:r>
            <a:rPr lang="fr-FR" sz="800" b="1" i="0">
              <a:solidFill>
                <a:srgbClr val="000000"/>
              </a:solidFill>
              <a:latin typeface="Calibri"/>
            </a:rPr>
            <a:t>- Indice B</a:t>
          </a:r>
          <a:r>
            <a:rPr lang="fr-FR" sz="800" b="0" i="0">
              <a:solidFill>
                <a:srgbClr val="000000"/>
              </a:solidFill>
              <a:latin typeface="Calibri"/>
            </a:rPr>
            <a:t> </a:t>
          </a:r>
        </a:p>
        <a:p>
          <a:pPr algn="l"/>
          <a:r>
            <a:rPr lang="fr-FR" sz="800" b="1" i="0">
              <a:solidFill>
                <a:srgbClr val="000000"/>
              </a:solidFill>
              <a:latin typeface="Calibri"/>
            </a:rPr>
            <a:t>Tranche Ferme - Amélioration thermique &amp; VMC Bâtiments 08 &amp; 09</a:t>
          </a:r>
        </a:p>
        <a:p>
          <a:pPr algn="l"/>
          <a:endParaRPr sz="1000">
            <a:solidFill>
              <a:srgbClr val="000000"/>
            </a:solidFill>
            <a:latin typeface="Calibri"/>
          </a:endParaRPr>
        </a:p>
      </xdr:txBody>
    </xdr:sp>
    <xdr:clientData/>
  </xdr:absoluteAnchor>
  <xdr:absoluteAnchor>
    <xdr:pos x="216000" y="796304"/>
    <xdr:ext cx="6075825" cy="0"/>
    <xdr:cxnSp macro="">
      <xdr:nvCxnSpPr>
        <xdr:cNvPr id="3" name="Forme2">
          <a:extLst>
            <a:ext uri="{FF2B5EF4-FFF2-40B4-BE49-F238E27FC236}">
              <a16:creationId xmlns:a16="http://schemas.microsoft.com/office/drawing/2014/main" id="{F33384F5-2631-45C1-98FA-A00D491ABA6E}"/>
            </a:ext>
          </a:extLst>
        </xdr:cNvPr>
        <xdr:cNvCxnSpPr/>
      </xdr:nvCxnSpPr>
      <xdr:spPr>
        <a:xfrm>
          <a:off x="216000" y="796304"/>
          <a:ext cx="6075825" cy="0"/>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absoluteAnchor>
</xdr:wsDr>
</file>

<file path=xl/drawings/drawing5.xml><?xml version="1.0" encoding="utf-8"?>
<xdr:wsDr xmlns:xdr="http://schemas.openxmlformats.org/drawingml/2006/spreadsheetDrawing" xmlns:a="http://schemas.openxmlformats.org/drawingml/2006/main">
  <xdr:absoluteAnchor>
    <xdr:pos x="216000" y="127409"/>
    <xdr:ext cx="6075825" cy="684821"/>
    <xdr:sp macro="" textlink="">
      <xdr:nvSpPr>
        <xdr:cNvPr id="2" name="Forme1">
          <a:extLst>
            <a:ext uri="{FF2B5EF4-FFF2-40B4-BE49-F238E27FC236}">
              <a16:creationId xmlns:a16="http://schemas.microsoft.com/office/drawing/2014/main" id="{6842E781-2FC0-4AEB-94F4-01732D0CCDCB}"/>
            </a:ext>
          </a:extLst>
        </xdr:cNvPr>
        <xdr:cNvSpPr/>
      </xdr:nvSpPr>
      <xdr:spPr>
        <a:xfrm>
          <a:off x="216000" y="127409"/>
          <a:ext cx="6075825" cy="684821"/>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704" tIns="63704" rIns="63704" bIns="63704" rtlCol="0" anchor="t"/>
        <a:lstStyle/>
        <a:p>
          <a:pPr algn="l"/>
          <a:r>
            <a:rPr lang="fr-FR" sz="800" b="1" i="0">
              <a:solidFill>
                <a:srgbClr val="000000"/>
              </a:solidFill>
              <a:latin typeface="Calibri"/>
            </a:rPr>
            <a:t>ETAT</a:t>
          </a:r>
          <a:r>
            <a:rPr lang="fr-FR" sz="800" b="0" i="0">
              <a:solidFill>
                <a:srgbClr val="000000"/>
              </a:solidFill>
              <a:latin typeface="Calibri"/>
            </a:rPr>
            <a:t>- Réhabilitation énergétique de la Caserne Machemy à AURILLAC</a:t>
          </a:r>
        </a:p>
        <a:p>
          <a:pPr algn="l"/>
          <a:r>
            <a:rPr lang="fr-FR" sz="800" b="1" i="0">
              <a:solidFill>
                <a:srgbClr val="000000"/>
              </a:solidFill>
              <a:latin typeface="Calibri"/>
            </a:rPr>
            <a:t>Lot N°10 PLATRERIE PEINTURE NETTOYAGE</a:t>
          </a:r>
          <a:r>
            <a:rPr lang="fr-FR" sz="800" b="0" i="0">
              <a:solidFill>
                <a:srgbClr val="000000"/>
              </a:solidFill>
              <a:latin typeface="Calibri"/>
            </a:rPr>
            <a:t>  avril 2025</a:t>
          </a:r>
          <a:r>
            <a:rPr lang="fr-FR" sz="800" b="1" i="0">
              <a:solidFill>
                <a:srgbClr val="000000"/>
              </a:solidFill>
              <a:latin typeface="Calibri"/>
            </a:rPr>
            <a:t>- Indice B</a:t>
          </a:r>
          <a:r>
            <a:rPr lang="fr-FR" sz="800" b="0" i="0">
              <a:solidFill>
                <a:srgbClr val="000000"/>
              </a:solidFill>
              <a:latin typeface="Calibri"/>
            </a:rPr>
            <a:t> </a:t>
          </a:r>
        </a:p>
        <a:p>
          <a:pPr algn="l"/>
          <a:r>
            <a:rPr lang="fr-FR" sz="800" b="1" i="0">
              <a:solidFill>
                <a:srgbClr val="000000"/>
              </a:solidFill>
              <a:latin typeface="Calibri"/>
            </a:rPr>
            <a:t>Tranche Ferme - Amélioration thermique &amp; VMC Bâtiments 10 &amp; 11, Chaufferie 17</a:t>
          </a:r>
        </a:p>
        <a:p>
          <a:pPr algn="l"/>
          <a:endParaRPr sz="1000">
            <a:solidFill>
              <a:srgbClr val="000000"/>
            </a:solidFill>
            <a:latin typeface="Calibri"/>
          </a:endParaRPr>
        </a:p>
      </xdr:txBody>
    </xdr:sp>
    <xdr:clientData/>
  </xdr:absoluteAnchor>
  <xdr:absoluteAnchor>
    <xdr:pos x="216000" y="796304"/>
    <xdr:ext cx="6075825" cy="0"/>
    <xdr:cxnSp macro="">
      <xdr:nvCxnSpPr>
        <xdr:cNvPr id="3" name="Forme2">
          <a:extLst>
            <a:ext uri="{FF2B5EF4-FFF2-40B4-BE49-F238E27FC236}">
              <a16:creationId xmlns:a16="http://schemas.microsoft.com/office/drawing/2014/main" id="{954283BF-77B8-4967-A33A-70863E72DA4F}"/>
            </a:ext>
          </a:extLst>
        </xdr:cNvPr>
        <xdr:cNvCxnSpPr/>
      </xdr:nvCxnSpPr>
      <xdr:spPr>
        <a:xfrm>
          <a:off x="216000" y="796304"/>
          <a:ext cx="6075825" cy="0"/>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absoluteAnchor>
</xdr:wsDr>
</file>

<file path=xl/drawings/drawing6.xml><?xml version="1.0" encoding="utf-8"?>
<xdr:wsDr xmlns:xdr="http://schemas.openxmlformats.org/drawingml/2006/spreadsheetDrawing" xmlns:a="http://schemas.openxmlformats.org/drawingml/2006/main">
  <xdr:absoluteAnchor>
    <xdr:pos x="216000" y="127409"/>
    <xdr:ext cx="6075825" cy="684821"/>
    <xdr:sp macro="" textlink="">
      <xdr:nvSpPr>
        <xdr:cNvPr id="2" name="Forme1">
          <a:extLst>
            <a:ext uri="{FF2B5EF4-FFF2-40B4-BE49-F238E27FC236}">
              <a16:creationId xmlns:a16="http://schemas.microsoft.com/office/drawing/2014/main" id="{4F6814C1-8859-4D64-A5F4-8628C68E0E22}"/>
            </a:ext>
          </a:extLst>
        </xdr:cNvPr>
        <xdr:cNvSpPr/>
      </xdr:nvSpPr>
      <xdr:spPr>
        <a:xfrm>
          <a:off x="216000" y="127409"/>
          <a:ext cx="6075825" cy="684821"/>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704" tIns="63704" rIns="63704" bIns="63704" rtlCol="0" anchor="t"/>
        <a:lstStyle/>
        <a:p>
          <a:pPr algn="l"/>
          <a:r>
            <a:rPr lang="fr-FR" sz="800" b="1" i="0">
              <a:solidFill>
                <a:srgbClr val="000000"/>
              </a:solidFill>
              <a:latin typeface="Calibri"/>
            </a:rPr>
            <a:t>ETAT</a:t>
          </a:r>
          <a:r>
            <a:rPr lang="fr-FR" sz="800" b="0" i="0">
              <a:solidFill>
                <a:srgbClr val="000000"/>
              </a:solidFill>
              <a:latin typeface="Calibri"/>
            </a:rPr>
            <a:t>- Réhabilitation énergétique de la Caserne Machemy à AURILLAC</a:t>
          </a:r>
        </a:p>
        <a:p>
          <a:pPr algn="l"/>
          <a:r>
            <a:rPr lang="fr-FR" sz="800" b="1" i="0">
              <a:solidFill>
                <a:srgbClr val="000000"/>
              </a:solidFill>
              <a:latin typeface="Calibri"/>
            </a:rPr>
            <a:t>Lot N°10 PLATRERIE PEINTURE NETTOYAGE</a:t>
          </a:r>
          <a:r>
            <a:rPr lang="fr-FR" sz="800" b="0" i="0">
              <a:solidFill>
                <a:srgbClr val="000000"/>
              </a:solidFill>
              <a:latin typeface="Calibri"/>
            </a:rPr>
            <a:t>  avril 2025</a:t>
          </a:r>
          <a:r>
            <a:rPr lang="fr-FR" sz="800" b="1" i="0">
              <a:solidFill>
                <a:srgbClr val="000000"/>
              </a:solidFill>
              <a:latin typeface="Calibri"/>
            </a:rPr>
            <a:t>- Indice B</a:t>
          </a:r>
          <a:r>
            <a:rPr lang="fr-FR" sz="800" b="0" i="0">
              <a:solidFill>
                <a:srgbClr val="000000"/>
              </a:solidFill>
              <a:latin typeface="Calibri"/>
            </a:rPr>
            <a:t> </a:t>
          </a:r>
        </a:p>
        <a:p>
          <a:pPr algn="l"/>
          <a:r>
            <a:rPr lang="fr-FR" sz="800" b="1" i="0">
              <a:solidFill>
                <a:srgbClr val="000000"/>
              </a:solidFill>
              <a:latin typeface="Calibri"/>
            </a:rPr>
            <a:t>Tranche Ferme - Amélioration thermique &amp; VMC Bâtiment 12</a:t>
          </a:r>
        </a:p>
        <a:p>
          <a:pPr algn="l"/>
          <a:endParaRPr sz="1000">
            <a:solidFill>
              <a:srgbClr val="000000"/>
            </a:solidFill>
            <a:latin typeface="Calibri"/>
          </a:endParaRPr>
        </a:p>
      </xdr:txBody>
    </xdr:sp>
    <xdr:clientData/>
  </xdr:absoluteAnchor>
  <xdr:absoluteAnchor>
    <xdr:pos x="216000" y="796304"/>
    <xdr:ext cx="6075825" cy="0"/>
    <xdr:cxnSp macro="">
      <xdr:nvCxnSpPr>
        <xdr:cNvPr id="3" name="Forme2">
          <a:extLst>
            <a:ext uri="{FF2B5EF4-FFF2-40B4-BE49-F238E27FC236}">
              <a16:creationId xmlns:a16="http://schemas.microsoft.com/office/drawing/2014/main" id="{56040983-E791-48E9-B15E-881A31350024}"/>
            </a:ext>
          </a:extLst>
        </xdr:cNvPr>
        <xdr:cNvCxnSpPr/>
      </xdr:nvCxnSpPr>
      <xdr:spPr>
        <a:xfrm>
          <a:off x="216000" y="796304"/>
          <a:ext cx="6075825" cy="0"/>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absoluteAnchor>
</xdr:wsDr>
</file>

<file path=xl/drawings/drawing7.xml><?xml version="1.0" encoding="utf-8"?>
<xdr:wsDr xmlns:xdr="http://schemas.openxmlformats.org/drawingml/2006/spreadsheetDrawing" xmlns:a="http://schemas.openxmlformats.org/drawingml/2006/main">
  <xdr:absoluteAnchor>
    <xdr:pos x="216000" y="127409"/>
    <xdr:ext cx="6075825" cy="684821"/>
    <xdr:sp macro="" textlink="">
      <xdr:nvSpPr>
        <xdr:cNvPr id="2" name="Forme1">
          <a:extLst>
            <a:ext uri="{FF2B5EF4-FFF2-40B4-BE49-F238E27FC236}">
              <a16:creationId xmlns:a16="http://schemas.microsoft.com/office/drawing/2014/main" id="{A2AE5627-6066-45EF-900D-4CB6E3BFA915}"/>
            </a:ext>
          </a:extLst>
        </xdr:cNvPr>
        <xdr:cNvSpPr/>
      </xdr:nvSpPr>
      <xdr:spPr>
        <a:xfrm>
          <a:off x="216000" y="127409"/>
          <a:ext cx="6075825" cy="684821"/>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704" tIns="63704" rIns="63704" bIns="63704" rtlCol="0" anchor="t"/>
        <a:lstStyle/>
        <a:p>
          <a:pPr algn="l"/>
          <a:r>
            <a:rPr lang="fr-FR" sz="800" b="1" i="0">
              <a:solidFill>
                <a:srgbClr val="000000"/>
              </a:solidFill>
              <a:latin typeface="Calibri"/>
            </a:rPr>
            <a:t>ETAT</a:t>
          </a:r>
          <a:r>
            <a:rPr lang="fr-FR" sz="800" b="0" i="0">
              <a:solidFill>
                <a:srgbClr val="000000"/>
              </a:solidFill>
              <a:latin typeface="Calibri"/>
            </a:rPr>
            <a:t>- Réhabilitation énergétique de la Caserne Machemy à AURILLAC</a:t>
          </a:r>
        </a:p>
        <a:p>
          <a:pPr algn="l"/>
          <a:r>
            <a:rPr lang="fr-FR" sz="800" b="1" i="0">
              <a:solidFill>
                <a:srgbClr val="000000"/>
              </a:solidFill>
              <a:latin typeface="Calibri"/>
            </a:rPr>
            <a:t>Lot N°10 PLATRERIE PEINTURE NETTOYAGE</a:t>
          </a:r>
          <a:r>
            <a:rPr lang="fr-FR" sz="800" b="0" i="0">
              <a:solidFill>
                <a:srgbClr val="000000"/>
              </a:solidFill>
              <a:latin typeface="Calibri"/>
            </a:rPr>
            <a:t>  avril 2025</a:t>
          </a:r>
          <a:r>
            <a:rPr lang="fr-FR" sz="800" b="1" i="0">
              <a:solidFill>
                <a:srgbClr val="000000"/>
              </a:solidFill>
              <a:latin typeface="Calibri"/>
            </a:rPr>
            <a:t>- Indice B</a:t>
          </a:r>
          <a:r>
            <a:rPr lang="fr-FR" sz="800" b="0" i="0">
              <a:solidFill>
                <a:srgbClr val="000000"/>
              </a:solidFill>
              <a:latin typeface="Calibri"/>
            </a:rPr>
            <a:t> </a:t>
          </a:r>
        </a:p>
        <a:p>
          <a:pPr algn="l"/>
          <a:r>
            <a:rPr lang="fr-FR" sz="800" b="1" i="0">
              <a:solidFill>
                <a:srgbClr val="000000"/>
              </a:solidFill>
              <a:latin typeface="Calibri"/>
            </a:rPr>
            <a:t>Tranche Ferme - Amélioration thermique &amp; VMC Bâtiment 13</a:t>
          </a:r>
        </a:p>
        <a:p>
          <a:pPr algn="l"/>
          <a:endParaRPr sz="1000">
            <a:solidFill>
              <a:srgbClr val="000000"/>
            </a:solidFill>
            <a:latin typeface="Calibri"/>
          </a:endParaRPr>
        </a:p>
      </xdr:txBody>
    </xdr:sp>
    <xdr:clientData/>
  </xdr:absoluteAnchor>
  <xdr:absoluteAnchor>
    <xdr:pos x="216000" y="796304"/>
    <xdr:ext cx="6075825" cy="0"/>
    <xdr:cxnSp macro="">
      <xdr:nvCxnSpPr>
        <xdr:cNvPr id="3" name="Forme2">
          <a:extLst>
            <a:ext uri="{FF2B5EF4-FFF2-40B4-BE49-F238E27FC236}">
              <a16:creationId xmlns:a16="http://schemas.microsoft.com/office/drawing/2014/main" id="{98DD6013-172B-47A2-945E-7D70A78BE705}"/>
            </a:ext>
          </a:extLst>
        </xdr:cNvPr>
        <xdr:cNvCxnSpPr/>
      </xdr:nvCxnSpPr>
      <xdr:spPr>
        <a:xfrm>
          <a:off x="216000" y="796304"/>
          <a:ext cx="6075825" cy="0"/>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absoluteAnchor>
</xdr:wsDr>
</file>

<file path=xl/drawings/drawing8.xml><?xml version="1.0" encoding="utf-8"?>
<xdr:wsDr xmlns:xdr="http://schemas.openxmlformats.org/drawingml/2006/spreadsheetDrawing" xmlns:a="http://schemas.openxmlformats.org/drawingml/2006/main">
  <xdr:absoluteAnchor>
    <xdr:pos x="216000" y="127409"/>
    <xdr:ext cx="6075825" cy="684821"/>
    <xdr:sp macro="" textlink="">
      <xdr:nvSpPr>
        <xdr:cNvPr id="2" name="Forme1">
          <a:extLst>
            <a:ext uri="{FF2B5EF4-FFF2-40B4-BE49-F238E27FC236}">
              <a16:creationId xmlns:a16="http://schemas.microsoft.com/office/drawing/2014/main" id="{1648B8AD-15CC-4E92-91A8-F22C62D96CD1}"/>
            </a:ext>
          </a:extLst>
        </xdr:cNvPr>
        <xdr:cNvSpPr/>
      </xdr:nvSpPr>
      <xdr:spPr>
        <a:xfrm>
          <a:off x="216000" y="127409"/>
          <a:ext cx="6075825" cy="684821"/>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704" tIns="63704" rIns="63704" bIns="63704" rtlCol="0" anchor="t"/>
        <a:lstStyle/>
        <a:p>
          <a:pPr algn="l"/>
          <a:r>
            <a:rPr lang="fr-FR" sz="800" b="1" i="0">
              <a:solidFill>
                <a:srgbClr val="000000"/>
              </a:solidFill>
              <a:latin typeface="Calibri"/>
            </a:rPr>
            <a:t>ETAT</a:t>
          </a:r>
          <a:r>
            <a:rPr lang="fr-FR" sz="800" b="0" i="0">
              <a:solidFill>
                <a:srgbClr val="000000"/>
              </a:solidFill>
              <a:latin typeface="Calibri"/>
            </a:rPr>
            <a:t>- Réhabilitation énergétique de la Caserne Machemy à AURILLAC</a:t>
          </a:r>
        </a:p>
        <a:p>
          <a:pPr algn="l"/>
          <a:r>
            <a:rPr lang="fr-FR" sz="800" b="1" i="0">
              <a:solidFill>
                <a:srgbClr val="000000"/>
              </a:solidFill>
              <a:latin typeface="Calibri"/>
            </a:rPr>
            <a:t>Lot N°10 PLATRERIE PEINTURE NETTOYAGE</a:t>
          </a:r>
          <a:r>
            <a:rPr lang="fr-FR" sz="800" b="0" i="0">
              <a:solidFill>
                <a:srgbClr val="000000"/>
              </a:solidFill>
              <a:latin typeface="Calibri"/>
            </a:rPr>
            <a:t>  avril 2025</a:t>
          </a:r>
          <a:r>
            <a:rPr lang="fr-FR" sz="800" b="1" i="0">
              <a:solidFill>
                <a:srgbClr val="000000"/>
              </a:solidFill>
              <a:latin typeface="Calibri"/>
            </a:rPr>
            <a:t>- Indice B</a:t>
          </a:r>
          <a:r>
            <a:rPr lang="fr-FR" sz="800" b="0" i="0">
              <a:solidFill>
                <a:srgbClr val="000000"/>
              </a:solidFill>
              <a:latin typeface="Calibri"/>
            </a:rPr>
            <a:t> </a:t>
          </a:r>
        </a:p>
        <a:p>
          <a:pPr algn="l"/>
          <a:r>
            <a:rPr lang="fr-FR" sz="800" b="1" i="0">
              <a:solidFill>
                <a:srgbClr val="000000"/>
              </a:solidFill>
              <a:latin typeface="Calibri"/>
            </a:rPr>
            <a:t>Tranche Ferme - Amélioration thermique Bâtiment 01 LST</a:t>
          </a:r>
        </a:p>
        <a:p>
          <a:pPr algn="l"/>
          <a:endParaRPr sz="1000">
            <a:solidFill>
              <a:srgbClr val="000000"/>
            </a:solidFill>
            <a:latin typeface="Calibri"/>
          </a:endParaRPr>
        </a:p>
      </xdr:txBody>
    </xdr:sp>
    <xdr:clientData/>
  </xdr:absoluteAnchor>
  <xdr:absoluteAnchor>
    <xdr:pos x="216000" y="796304"/>
    <xdr:ext cx="6075825" cy="0"/>
    <xdr:cxnSp macro="">
      <xdr:nvCxnSpPr>
        <xdr:cNvPr id="3" name="Forme2">
          <a:extLst>
            <a:ext uri="{FF2B5EF4-FFF2-40B4-BE49-F238E27FC236}">
              <a16:creationId xmlns:a16="http://schemas.microsoft.com/office/drawing/2014/main" id="{23656AE6-35DE-434F-B9BF-4E44146CC3D5}"/>
            </a:ext>
          </a:extLst>
        </xdr:cNvPr>
        <xdr:cNvCxnSpPr/>
      </xdr:nvCxnSpPr>
      <xdr:spPr>
        <a:xfrm>
          <a:off x="216000" y="796304"/>
          <a:ext cx="6075825" cy="0"/>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absoluteAnchor>
</xdr:wsDr>
</file>

<file path=xl/drawings/drawing9.xml><?xml version="1.0" encoding="utf-8"?>
<xdr:wsDr xmlns:xdr="http://schemas.openxmlformats.org/drawingml/2006/spreadsheetDrawing" xmlns:a="http://schemas.openxmlformats.org/drawingml/2006/main">
  <xdr:absoluteAnchor>
    <xdr:pos x="216000" y="127409"/>
    <xdr:ext cx="6075825" cy="684821"/>
    <xdr:sp macro="" textlink="">
      <xdr:nvSpPr>
        <xdr:cNvPr id="2" name="Forme1">
          <a:extLst>
            <a:ext uri="{FF2B5EF4-FFF2-40B4-BE49-F238E27FC236}">
              <a16:creationId xmlns:a16="http://schemas.microsoft.com/office/drawing/2014/main" id="{2FEAE68C-3752-4D9F-9532-1F2EA3CF0150}"/>
            </a:ext>
          </a:extLst>
        </xdr:cNvPr>
        <xdr:cNvSpPr/>
      </xdr:nvSpPr>
      <xdr:spPr>
        <a:xfrm>
          <a:off x="216000" y="127409"/>
          <a:ext cx="6075825" cy="684821"/>
        </a:xfrm>
        <a:prstGeom prst="rect">
          <a:avLst/>
        </a:prstGeom>
        <a:noFill/>
        <a:ln w="3175">
          <a:solidFill>
            <a:srgbClr val="FFFFFF"/>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704" tIns="63704" rIns="63704" bIns="63704" rtlCol="0" anchor="t"/>
        <a:lstStyle/>
        <a:p>
          <a:pPr algn="l"/>
          <a:r>
            <a:rPr lang="fr-FR" sz="800" b="1" i="0">
              <a:solidFill>
                <a:srgbClr val="000000"/>
              </a:solidFill>
              <a:latin typeface="Calibri"/>
            </a:rPr>
            <a:t>ETAT</a:t>
          </a:r>
          <a:r>
            <a:rPr lang="fr-FR" sz="800" b="0" i="0">
              <a:solidFill>
                <a:srgbClr val="000000"/>
              </a:solidFill>
              <a:latin typeface="Calibri"/>
            </a:rPr>
            <a:t>- Réhabilitation énergétique de la Caserne Machemy à AURILLAC</a:t>
          </a:r>
        </a:p>
        <a:p>
          <a:pPr algn="l"/>
          <a:r>
            <a:rPr lang="fr-FR" sz="800" b="1" i="0">
              <a:solidFill>
                <a:srgbClr val="000000"/>
              </a:solidFill>
              <a:latin typeface="Calibri"/>
            </a:rPr>
            <a:t>Lot N°10 PLATRERIE PEINTURE NETTOYAGE</a:t>
          </a:r>
          <a:r>
            <a:rPr lang="fr-FR" sz="800" b="0" i="0">
              <a:solidFill>
                <a:srgbClr val="000000"/>
              </a:solidFill>
              <a:latin typeface="Calibri"/>
            </a:rPr>
            <a:t>  avril 2025</a:t>
          </a:r>
          <a:r>
            <a:rPr lang="fr-FR" sz="800" b="1" i="0">
              <a:solidFill>
                <a:srgbClr val="000000"/>
              </a:solidFill>
              <a:latin typeface="Calibri"/>
            </a:rPr>
            <a:t>- Indice B</a:t>
          </a:r>
          <a:r>
            <a:rPr lang="fr-FR" sz="800" b="0" i="0">
              <a:solidFill>
                <a:srgbClr val="000000"/>
              </a:solidFill>
              <a:latin typeface="Calibri"/>
            </a:rPr>
            <a:t> </a:t>
          </a:r>
        </a:p>
        <a:p>
          <a:pPr algn="l"/>
          <a:r>
            <a:rPr lang="fr-FR" sz="800" b="1" i="0">
              <a:solidFill>
                <a:srgbClr val="000000"/>
              </a:solidFill>
              <a:latin typeface="Calibri"/>
            </a:rPr>
            <a:t>Tranche Ferme - Refection Salles de Bains Bâtiment 04</a:t>
          </a:r>
        </a:p>
        <a:p>
          <a:pPr algn="l"/>
          <a:endParaRPr sz="1000">
            <a:solidFill>
              <a:srgbClr val="000000"/>
            </a:solidFill>
            <a:latin typeface="Calibri"/>
          </a:endParaRPr>
        </a:p>
      </xdr:txBody>
    </xdr:sp>
    <xdr:clientData/>
  </xdr:absoluteAnchor>
  <xdr:absoluteAnchor>
    <xdr:pos x="216000" y="796304"/>
    <xdr:ext cx="6075825" cy="0"/>
    <xdr:cxnSp macro="">
      <xdr:nvCxnSpPr>
        <xdr:cNvPr id="3" name="Forme2">
          <a:extLst>
            <a:ext uri="{FF2B5EF4-FFF2-40B4-BE49-F238E27FC236}">
              <a16:creationId xmlns:a16="http://schemas.microsoft.com/office/drawing/2014/main" id="{F80D2CA7-2267-49CC-B611-A41A7D559FD2}"/>
            </a:ext>
          </a:extLst>
        </xdr:cNvPr>
        <xdr:cNvCxnSpPr/>
      </xdr:nvCxnSpPr>
      <xdr:spPr>
        <a:xfrm>
          <a:off x="216000" y="796304"/>
          <a:ext cx="6075825" cy="0"/>
        </a:xfrm>
        <a:prstGeom prst="line">
          <a:avLst/>
        </a:prstGeom>
        <a:ln w="3175">
          <a:prstDash val="solid"/>
        </a:ln>
      </xdr:spPr>
      <xdr:style>
        <a:lnRef idx="1">
          <a:schemeClr val="dk1"/>
        </a:lnRef>
        <a:fillRef idx="0">
          <a:schemeClr val="dk1"/>
        </a:fillRef>
        <a:effectRef idx="0">
          <a:schemeClr val="dk1"/>
        </a:effectRef>
        <a:fontRef idx="minor">
          <a:schemeClr val="tx1"/>
        </a:fontRef>
      </xdr:style>
    </xdr:cxnSp>
    <xdr:clientData/>
  </xdr:absolute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80EB65-B22A-41F4-A9AA-C7906D111E11}">
  <sheetPr>
    <pageSetUpPr fitToPage="1"/>
  </sheetPr>
  <dimension ref="A1"/>
  <sheetViews>
    <sheetView showGridLines="0" workbookViewId="0"/>
  </sheetViews>
  <sheetFormatPr baseColWidth="10" defaultColWidth="10.7109375" defaultRowHeight="15" x14ac:dyDescent="0.25"/>
  <cols>
    <col min="1" max="1" width="111.7109375" customWidth="1"/>
    <col min="2" max="2" width="10.7109375" customWidth="1"/>
  </cols>
  <sheetData/>
  <sheetProtection selectLockedCells="1"/>
  <printOptions horizontalCentered="1"/>
  <pageMargins left="0.06" right="0.06" top="0.06" bottom="0.06" header="0.76" footer="0.76"/>
  <pageSetup paperSize="9" scale="9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8AE265-51D4-432E-B417-16B47F3FC21D}">
  <sheetPr>
    <pageSetUpPr fitToPage="1"/>
  </sheetPr>
  <dimension ref="A1:ZZ59"/>
  <sheetViews>
    <sheetView showGridLines="0" workbookViewId="0">
      <pane xSplit="2" ySplit="2" topLeftCell="C22" activePane="bottomRight" state="frozen"/>
      <selection activeCell="L12" sqref="L12"/>
      <selection pane="topRight" activeCell="L12" sqref="L12"/>
      <selection pane="bottomLeft" activeCell="L12" sqref="L12"/>
      <selection pane="bottomRight" activeCell="H5" sqref="H5:H52"/>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style="108" customWidth="1"/>
    <col min="9" max="9" width="10.7109375" customWidth="1"/>
    <col min="701" max="703" width="10.7109375" customWidth="1"/>
  </cols>
  <sheetData>
    <row r="1" spans="1:702" ht="72.2" customHeight="1" x14ac:dyDescent="0.25">
      <c r="A1" s="35"/>
      <c r="B1" s="36"/>
      <c r="C1" s="36"/>
      <c r="D1" s="36"/>
      <c r="E1" s="36"/>
      <c r="F1" s="36"/>
      <c r="G1" s="36"/>
      <c r="H1" s="37"/>
    </row>
    <row r="2" spans="1:702" ht="30" x14ac:dyDescent="0.25">
      <c r="A2" s="1"/>
      <c r="B2" s="2"/>
      <c r="C2" s="3" t="s">
        <v>0</v>
      </c>
      <c r="D2" s="4" t="s">
        <v>1</v>
      </c>
      <c r="E2" s="5" t="s">
        <v>2</v>
      </c>
      <c r="F2" s="4" t="s">
        <v>3</v>
      </c>
      <c r="G2" s="4" t="s">
        <v>4</v>
      </c>
      <c r="H2" s="102" t="s">
        <v>5</v>
      </c>
    </row>
    <row r="3" spans="1:702" x14ac:dyDescent="0.25">
      <c r="A3" s="6"/>
      <c r="B3" s="7"/>
      <c r="C3" s="8"/>
      <c r="D3" s="8"/>
      <c r="E3" s="8"/>
      <c r="F3" s="8"/>
      <c r="G3" s="8"/>
      <c r="H3" s="103"/>
    </row>
    <row r="4" spans="1:702" ht="15.75" x14ac:dyDescent="0.25">
      <c r="A4" s="9" t="s">
        <v>6</v>
      </c>
      <c r="B4" s="10" t="s">
        <v>7</v>
      </c>
      <c r="C4" s="11"/>
      <c r="D4" s="11"/>
      <c r="E4" s="11"/>
      <c r="F4" s="11"/>
      <c r="G4" s="11"/>
      <c r="H4" s="104"/>
      <c r="ZY4" t="s">
        <v>8</v>
      </c>
      <c r="ZZ4" s="12"/>
    </row>
    <row r="5" spans="1:702" x14ac:dyDescent="0.25">
      <c r="A5" s="13" t="s">
        <v>9</v>
      </c>
      <c r="B5" s="14" t="s">
        <v>10</v>
      </c>
      <c r="C5" s="15" t="s">
        <v>11</v>
      </c>
      <c r="D5" s="16"/>
      <c r="E5" s="17"/>
      <c r="F5" s="16"/>
      <c r="G5" s="16">
        <f>ROUND(D5*F5,2)</f>
        <v>0</v>
      </c>
      <c r="H5" s="105"/>
      <c r="ZY5" t="s">
        <v>12</v>
      </c>
      <c r="ZZ5" s="12" t="s">
        <v>13</v>
      </c>
    </row>
    <row r="6" spans="1:702" x14ac:dyDescent="0.25">
      <c r="A6" s="18" t="s">
        <v>225</v>
      </c>
      <c r="B6" s="19" t="s">
        <v>224</v>
      </c>
      <c r="C6" s="15" t="s">
        <v>16</v>
      </c>
      <c r="D6" s="16">
        <v>73.2</v>
      </c>
      <c r="E6" s="17"/>
      <c r="F6" s="16"/>
      <c r="G6" s="16">
        <f>ROUND(D6*F6,2)</f>
        <v>0</v>
      </c>
      <c r="H6" s="105">
        <v>0.1</v>
      </c>
      <c r="ZY6" t="s">
        <v>12</v>
      </c>
      <c r="ZZ6" s="12" t="s">
        <v>223</v>
      </c>
    </row>
    <row r="7" spans="1:702" x14ac:dyDescent="0.25">
      <c r="A7" s="20"/>
      <c r="B7" s="21" t="s">
        <v>19</v>
      </c>
      <c r="C7" s="11"/>
      <c r="D7" s="11"/>
      <c r="E7" s="11"/>
      <c r="F7" s="11"/>
      <c r="G7" s="11"/>
      <c r="H7" s="104"/>
    </row>
    <row r="8" spans="1:702" ht="27" x14ac:dyDescent="0.25">
      <c r="A8" s="20"/>
      <c r="B8" s="22" t="s">
        <v>222</v>
      </c>
      <c r="C8" s="11"/>
      <c r="D8" s="11"/>
      <c r="E8" s="11"/>
      <c r="F8" s="11"/>
      <c r="G8" s="11"/>
      <c r="H8" s="104"/>
    </row>
    <row r="9" spans="1:702" ht="33.75" x14ac:dyDescent="0.25">
      <c r="A9" s="18" t="s">
        <v>221</v>
      </c>
      <c r="B9" s="19" t="s">
        <v>220</v>
      </c>
      <c r="C9" s="15" t="s">
        <v>16</v>
      </c>
      <c r="D9" s="16">
        <v>69</v>
      </c>
      <c r="E9" s="17"/>
      <c r="F9" s="16"/>
      <c r="G9" s="16">
        <f>ROUND(D9*F9,2)</f>
        <v>0</v>
      </c>
      <c r="H9" s="105">
        <v>0.1</v>
      </c>
      <c r="ZY9" t="s">
        <v>12</v>
      </c>
      <c r="ZZ9" s="12" t="s">
        <v>219</v>
      </c>
    </row>
    <row r="10" spans="1:702" x14ac:dyDescent="0.25">
      <c r="A10" s="20"/>
      <c r="B10" s="21" t="s">
        <v>19</v>
      </c>
      <c r="C10" s="11"/>
      <c r="D10" s="11"/>
      <c r="E10" s="11"/>
      <c r="F10" s="11"/>
      <c r="G10" s="11"/>
      <c r="H10" s="104"/>
    </row>
    <row r="11" spans="1:702" ht="36" x14ac:dyDescent="0.25">
      <c r="A11" s="20"/>
      <c r="B11" s="22" t="s">
        <v>218</v>
      </c>
      <c r="C11" s="11"/>
      <c r="D11" s="11"/>
      <c r="E11" s="11"/>
      <c r="F11" s="11"/>
      <c r="G11" s="11"/>
      <c r="H11" s="104"/>
    </row>
    <row r="12" spans="1:702" ht="36" x14ac:dyDescent="0.25">
      <c r="A12" s="20"/>
      <c r="B12" s="22" t="s">
        <v>217</v>
      </c>
      <c r="C12" s="11"/>
      <c r="D12" s="11"/>
      <c r="E12" s="11"/>
      <c r="F12" s="11"/>
      <c r="G12" s="11"/>
      <c r="H12" s="104"/>
    </row>
    <row r="13" spans="1:702" x14ac:dyDescent="0.25">
      <c r="A13" s="18" t="s">
        <v>216</v>
      </c>
      <c r="B13" s="19" t="s">
        <v>215</v>
      </c>
      <c r="C13" s="15" t="s">
        <v>16</v>
      </c>
      <c r="D13" s="16">
        <v>31.5</v>
      </c>
      <c r="E13" s="17"/>
      <c r="F13" s="16"/>
      <c r="G13" s="16">
        <f>ROUND(D13*F13,2)</f>
        <v>0</v>
      </c>
      <c r="H13" s="105">
        <v>0.1</v>
      </c>
      <c r="ZY13" t="s">
        <v>12</v>
      </c>
      <c r="ZZ13" s="12" t="s">
        <v>214</v>
      </c>
    </row>
    <row r="14" spans="1:702" x14ac:dyDescent="0.25">
      <c r="A14" s="20"/>
      <c r="B14" s="21" t="s">
        <v>19</v>
      </c>
      <c r="C14" s="11"/>
      <c r="D14" s="11"/>
      <c r="E14" s="11"/>
      <c r="F14" s="11"/>
      <c r="G14" s="11"/>
      <c r="H14" s="104"/>
    </row>
    <row r="15" spans="1:702" ht="18" x14ac:dyDescent="0.25">
      <c r="A15" s="20"/>
      <c r="B15" s="22" t="s">
        <v>213</v>
      </c>
      <c r="C15" s="11"/>
      <c r="D15" s="11"/>
      <c r="E15" s="11"/>
      <c r="F15" s="11"/>
      <c r="G15" s="11"/>
      <c r="H15" s="104"/>
    </row>
    <row r="16" spans="1:702" ht="22.5" x14ac:dyDescent="0.25">
      <c r="A16" s="18" t="s">
        <v>212</v>
      </c>
      <c r="B16" s="19" t="s">
        <v>211</v>
      </c>
      <c r="C16" s="15" t="s">
        <v>16</v>
      </c>
      <c r="D16" s="16">
        <v>12</v>
      </c>
      <c r="E16" s="17"/>
      <c r="F16" s="16"/>
      <c r="G16" s="16">
        <f>ROUND(D16*F16,2)</f>
        <v>0</v>
      </c>
      <c r="H16" s="105">
        <v>0.1</v>
      </c>
      <c r="ZY16" t="s">
        <v>12</v>
      </c>
      <c r="ZZ16" s="12" t="s">
        <v>210</v>
      </c>
    </row>
    <row r="17" spans="1:702" x14ac:dyDescent="0.25">
      <c r="A17" s="20"/>
      <c r="B17" s="21" t="s">
        <v>19</v>
      </c>
      <c r="C17" s="11"/>
      <c r="D17" s="11"/>
      <c r="E17" s="11"/>
      <c r="F17" s="11"/>
      <c r="G17" s="11"/>
      <c r="H17" s="104"/>
    </row>
    <row r="18" spans="1:702" ht="18" x14ac:dyDescent="0.25">
      <c r="A18" s="20"/>
      <c r="B18" s="22" t="s">
        <v>209</v>
      </c>
      <c r="C18" s="11"/>
      <c r="D18" s="11"/>
      <c r="E18" s="11"/>
      <c r="F18" s="11"/>
      <c r="G18" s="11"/>
      <c r="H18" s="104"/>
    </row>
    <row r="19" spans="1:702" x14ac:dyDescent="0.25">
      <c r="A19" s="18" t="s">
        <v>208</v>
      </c>
      <c r="B19" s="19" t="s">
        <v>207</v>
      </c>
      <c r="C19" s="15" t="s">
        <v>16</v>
      </c>
      <c r="D19" s="16">
        <v>37.799999999999997</v>
      </c>
      <c r="E19" s="17"/>
      <c r="F19" s="16"/>
      <c r="G19" s="16">
        <f>ROUND(D19*F19,2)</f>
        <v>0</v>
      </c>
      <c r="H19" s="105">
        <v>0.1</v>
      </c>
      <c r="ZY19" t="s">
        <v>12</v>
      </c>
      <c r="ZZ19" s="12" t="s">
        <v>206</v>
      </c>
    </row>
    <row r="20" spans="1:702" x14ac:dyDescent="0.25">
      <c r="A20" s="20"/>
      <c r="B20" s="21" t="s">
        <v>19</v>
      </c>
      <c r="C20" s="11"/>
      <c r="D20" s="11"/>
      <c r="E20" s="11"/>
      <c r="F20" s="11"/>
      <c r="G20" s="11"/>
      <c r="H20" s="104"/>
    </row>
    <row r="21" spans="1:702" ht="18" x14ac:dyDescent="0.25">
      <c r="A21" s="20"/>
      <c r="B21" s="22" t="s">
        <v>305</v>
      </c>
      <c r="C21" s="11"/>
      <c r="D21" s="11"/>
      <c r="E21" s="11"/>
      <c r="F21" s="11"/>
      <c r="G21" s="11"/>
      <c r="H21" s="104"/>
    </row>
    <row r="22" spans="1:702" ht="22.5" x14ac:dyDescent="0.25">
      <c r="A22" s="18" t="s">
        <v>28</v>
      </c>
      <c r="B22" s="19" t="s">
        <v>29</v>
      </c>
      <c r="C22" s="15"/>
      <c r="D22" s="16"/>
      <c r="E22" s="17"/>
      <c r="F22" s="16"/>
      <c r="G22" s="16">
        <f>ROUND(D22*F22,2)</f>
        <v>0</v>
      </c>
      <c r="H22" s="105"/>
      <c r="ZY22" t="s">
        <v>12</v>
      </c>
      <c r="ZZ22" s="12" t="s">
        <v>31</v>
      </c>
    </row>
    <row r="23" spans="1:702" x14ac:dyDescent="0.25">
      <c r="A23" s="20"/>
      <c r="B23" s="21" t="s">
        <v>19</v>
      </c>
      <c r="C23" s="11"/>
      <c r="D23" s="11"/>
      <c r="E23" s="11"/>
      <c r="F23" s="11"/>
      <c r="G23" s="11"/>
      <c r="H23" s="104"/>
    </row>
    <row r="24" spans="1:702" ht="18" x14ac:dyDescent="0.25">
      <c r="A24" s="20"/>
      <c r="B24" s="22" t="s">
        <v>204</v>
      </c>
      <c r="C24" s="11"/>
      <c r="D24" s="11"/>
      <c r="E24" s="11"/>
      <c r="F24" s="11"/>
      <c r="G24" s="11"/>
      <c r="H24" s="104"/>
    </row>
    <row r="25" spans="1:702" ht="22.5" x14ac:dyDescent="0.25">
      <c r="A25" s="18"/>
      <c r="B25" s="19" t="s">
        <v>203</v>
      </c>
      <c r="C25" s="15" t="s">
        <v>35</v>
      </c>
      <c r="D25" s="16">
        <v>12.6</v>
      </c>
      <c r="E25" s="17"/>
      <c r="F25" s="16"/>
      <c r="G25" s="16">
        <f>ROUND(D25*F25,2)</f>
        <v>0</v>
      </c>
      <c r="H25" s="105">
        <v>0.1</v>
      </c>
      <c r="ZY25" t="s">
        <v>12</v>
      </c>
      <c r="ZZ25" s="12" t="s">
        <v>202</v>
      </c>
    </row>
    <row r="26" spans="1:702" x14ac:dyDescent="0.25">
      <c r="A26" s="18" t="s">
        <v>70</v>
      </c>
      <c r="B26" s="19" t="s">
        <v>71</v>
      </c>
      <c r="C26" s="15" t="s">
        <v>72</v>
      </c>
      <c r="D26" s="16">
        <v>1</v>
      </c>
      <c r="E26" s="17"/>
      <c r="F26" s="16"/>
      <c r="G26" s="16">
        <f>ROUND(D26*F26,2)</f>
        <v>0</v>
      </c>
      <c r="H26" s="105">
        <v>0.1</v>
      </c>
      <c r="ZY26" t="s">
        <v>12</v>
      </c>
      <c r="ZZ26" s="12" t="s">
        <v>74</v>
      </c>
    </row>
    <row r="27" spans="1:702" x14ac:dyDescent="0.25">
      <c r="A27" s="23" t="s">
        <v>75</v>
      </c>
      <c r="B27" s="24" t="s">
        <v>76</v>
      </c>
      <c r="C27" s="15" t="s">
        <v>72</v>
      </c>
      <c r="D27" s="16">
        <v>1</v>
      </c>
      <c r="E27" s="17"/>
      <c r="F27" s="16"/>
      <c r="G27" s="16">
        <f>ROUND(D27*F27,2)</f>
        <v>0</v>
      </c>
      <c r="H27" s="105">
        <v>0.1</v>
      </c>
      <c r="ZY27" t="s">
        <v>12</v>
      </c>
      <c r="ZZ27" s="12" t="s">
        <v>79</v>
      </c>
    </row>
    <row r="28" spans="1:702" ht="15.75" x14ac:dyDescent="0.25">
      <c r="A28" s="9" t="s">
        <v>90</v>
      </c>
      <c r="B28" s="10" t="s">
        <v>91</v>
      </c>
      <c r="C28" s="11"/>
      <c r="D28" s="11"/>
      <c r="E28" s="11"/>
      <c r="F28" s="11"/>
      <c r="G28" s="11"/>
      <c r="H28" s="104"/>
      <c r="ZY28" t="s">
        <v>8</v>
      </c>
      <c r="ZZ28" s="12"/>
    </row>
    <row r="29" spans="1:702" x14ac:dyDescent="0.25">
      <c r="A29" s="13" t="s">
        <v>201</v>
      </c>
      <c r="B29" s="14" t="s">
        <v>200</v>
      </c>
      <c r="C29" s="15" t="s">
        <v>16</v>
      </c>
      <c r="D29" s="16">
        <v>24</v>
      </c>
      <c r="E29" s="17"/>
      <c r="F29" s="16"/>
      <c r="G29" s="16">
        <f>ROUND(D29*F29,2)</f>
        <v>0</v>
      </c>
      <c r="H29" s="105">
        <v>0.1</v>
      </c>
      <c r="ZY29" t="s">
        <v>12</v>
      </c>
      <c r="ZZ29" s="12" t="s">
        <v>199</v>
      </c>
    </row>
    <row r="30" spans="1:702" x14ac:dyDescent="0.25">
      <c r="A30" s="20"/>
      <c r="B30" s="21" t="s">
        <v>19</v>
      </c>
      <c r="C30" s="11"/>
      <c r="D30" s="11"/>
      <c r="E30" s="11"/>
      <c r="F30" s="11"/>
      <c r="G30" s="11"/>
      <c r="H30" s="104"/>
    </row>
    <row r="31" spans="1:702" ht="18" x14ac:dyDescent="0.25">
      <c r="A31" s="20"/>
      <c r="B31" s="22" t="s">
        <v>198</v>
      </c>
      <c r="C31" s="11"/>
      <c r="D31" s="11"/>
      <c r="E31" s="11"/>
      <c r="F31" s="11"/>
      <c r="G31" s="11"/>
      <c r="H31" s="104"/>
    </row>
    <row r="32" spans="1:702" x14ac:dyDescent="0.25">
      <c r="A32" s="18" t="s">
        <v>100</v>
      </c>
      <c r="B32" s="19" t="s">
        <v>101</v>
      </c>
      <c r="C32" s="15" t="s">
        <v>16</v>
      </c>
      <c r="D32" s="16">
        <v>52.8</v>
      </c>
      <c r="E32" s="17"/>
      <c r="F32" s="16"/>
      <c r="G32" s="16">
        <f>ROUND(D32*F32,2)</f>
        <v>0</v>
      </c>
      <c r="H32" s="105">
        <v>0.1</v>
      </c>
      <c r="ZY32" t="s">
        <v>12</v>
      </c>
      <c r="ZZ32" s="12" t="s">
        <v>104</v>
      </c>
    </row>
    <row r="33" spans="1:702" x14ac:dyDescent="0.25">
      <c r="A33" s="20"/>
      <c r="B33" s="21" t="s">
        <v>19</v>
      </c>
      <c r="C33" s="11"/>
      <c r="D33" s="11"/>
      <c r="E33" s="11"/>
      <c r="F33" s="11"/>
      <c r="G33" s="11"/>
      <c r="H33" s="104"/>
    </row>
    <row r="34" spans="1:702" ht="18" x14ac:dyDescent="0.25">
      <c r="A34" s="20"/>
      <c r="B34" s="22" t="s">
        <v>197</v>
      </c>
      <c r="C34" s="11"/>
      <c r="D34" s="11"/>
      <c r="E34" s="11"/>
      <c r="F34" s="11"/>
      <c r="G34" s="11"/>
      <c r="H34" s="104"/>
    </row>
    <row r="35" spans="1:702" ht="22.5" x14ac:dyDescent="0.25">
      <c r="A35" s="18" t="s">
        <v>107</v>
      </c>
      <c r="B35" s="19" t="s">
        <v>108</v>
      </c>
      <c r="C35" s="15" t="s">
        <v>16</v>
      </c>
      <c r="D35" s="16">
        <v>37.200000000000003</v>
      </c>
      <c r="E35" s="17"/>
      <c r="F35" s="16"/>
      <c r="G35" s="16">
        <f>ROUND(D35*F35,2)</f>
        <v>0</v>
      </c>
      <c r="H35" s="105">
        <v>0.1</v>
      </c>
      <c r="ZY35" t="s">
        <v>12</v>
      </c>
      <c r="ZZ35" s="12" t="s">
        <v>111</v>
      </c>
    </row>
    <row r="36" spans="1:702" x14ac:dyDescent="0.25">
      <c r="A36" s="20"/>
      <c r="B36" s="21" t="s">
        <v>19</v>
      </c>
      <c r="C36" s="11"/>
      <c r="D36" s="11"/>
      <c r="E36" s="11"/>
      <c r="F36" s="11"/>
      <c r="G36" s="11"/>
      <c r="H36" s="104"/>
    </row>
    <row r="37" spans="1:702" ht="18" x14ac:dyDescent="0.25">
      <c r="A37" s="20"/>
      <c r="B37" s="22" t="s">
        <v>196</v>
      </c>
      <c r="C37" s="11"/>
      <c r="D37" s="11"/>
      <c r="E37" s="11"/>
      <c r="F37" s="11"/>
      <c r="G37" s="11"/>
      <c r="H37" s="104"/>
    </row>
    <row r="38" spans="1:702" x14ac:dyDescent="0.25">
      <c r="A38" s="18" t="s">
        <v>195</v>
      </c>
      <c r="B38" s="19" t="s">
        <v>194</v>
      </c>
      <c r="C38" s="15" t="s">
        <v>16</v>
      </c>
      <c r="D38" s="16">
        <v>143.4</v>
      </c>
      <c r="E38" s="17"/>
      <c r="F38" s="16"/>
      <c r="G38" s="16">
        <f>ROUND(D38*F38,2)</f>
        <v>0</v>
      </c>
      <c r="H38" s="105">
        <v>0.1</v>
      </c>
      <c r="ZY38" t="s">
        <v>12</v>
      </c>
      <c r="ZZ38" s="12" t="s">
        <v>193</v>
      </c>
    </row>
    <row r="39" spans="1:702" x14ac:dyDescent="0.25">
      <c r="A39" s="20"/>
      <c r="B39" s="21" t="s">
        <v>19</v>
      </c>
      <c r="C39" s="11"/>
      <c r="D39" s="11"/>
      <c r="E39" s="11"/>
      <c r="F39" s="11"/>
      <c r="G39" s="11"/>
      <c r="H39" s="104"/>
    </row>
    <row r="40" spans="1:702" ht="27" x14ac:dyDescent="0.25">
      <c r="A40" s="20"/>
      <c r="B40" s="22" t="s">
        <v>192</v>
      </c>
      <c r="C40" s="11"/>
      <c r="D40" s="11"/>
      <c r="E40" s="11"/>
      <c r="F40" s="11"/>
      <c r="G40" s="11"/>
      <c r="H40" s="104"/>
    </row>
    <row r="41" spans="1:702" x14ac:dyDescent="0.25">
      <c r="A41" s="18" t="s">
        <v>191</v>
      </c>
      <c r="B41" s="19" t="s">
        <v>190</v>
      </c>
      <c r="C41" s="15" t="s">
        <v>189</v>
      </c>
      <c r="D41" s="16">
        <v>1</v>
      </c>
      <c r="E41" s="17"/>
      <c r="F41" s="16"/>
      <c r="G41" s="16">
        <f>ROUND(D41*F41,2)</f>
        <v>0</v>
      </c>
      <c r="H41" s="105">
        <v>0.1</v>
      </c>
      <c r="ZY41" t="s">
        <v>12</v>
      </c>
      <c r="ZZ41" s="12" t="s">
        <v>188</v>
      </c>
    </row>
    <row r="42" spans="1:702" x14ac:dyDescent="0.25">
      <c r="A42" s="20"/>
      <c r="B42" s="21" t="s">
        <v>19</v>
      </c>
      <c r="C42" s="11"/>
      <c r="D42" s="11"/>
      <c r="E42" s="11"/>
      <c r="F42" s="11"/>
      <c r="G42" s="11"/>
      <c r="H42" s="104"/>
    </row>
    <row r="43" spans="1:702" ht="18" x14ac:dyDescent="0.25">
      <c r="A43" s="25"/>
      <c r="B43" s="26" t="s">
        <v>187</v>
      </c>
      <c r="C43" s="11"/>
      <c r="D43" s="11"/>
      <c r="E43" s="11"/>
      <c r="F43" s="11"/>
      <c r="G43" s="11"/>
      <c r="H43" s="104"/>
    </row>
    <row r="44" spans="1:702" ht="15.75" x14ac:dyDescent="0.25">
      <c r="A44" s="9" t="s">
        <v>121</v>
      </c>
      <c r="B44" s="10" t="s">
        <v>122</v>
      </c>
      <c r="C44" s="11"/>
      <c r="D44" s="11"/>
      <c r="E44" s="11"/>
      <c r="F44" s="11"/>
      <c r="G44" s="11"/>
      <c r="H44" s="104"/>
      <c r="ZY44" t="s">
        <v>8</v>
      </c>
      <c r="ZZ44" s="12"/>
    </row>
    <row r="45" spans="1:702" x14ac:dyDescent="0.25">
      <c r="A45" s="13" t="s">
        <v>124</v>
      </c>
      <c r="B45" s="14" t="s">
        <v>125</v>
      </c>
      <c r="C45" s="15"/>
      <c r="D45" s="27"/>
      <c r="E45" s="17"/>
      <c r="F45" s="16"/>
      <c r="G45" s="16">
        <f>ROUND(D45*F45,2)</f>
        <v>0</v>
      </c>
      <c r="H45" s="105"/>
      <c r="ZY45" t="s">
        <v>12</v>
      </c>
      <c r="ZZ45" s="12" t="s">
        <v>127</v>
      </c>
    </row>
    <row r="46" spans="1:702" x14ac:dyDescent="0.25">
      <c r="A46" s="20"/>
      <c r="B46" s="21" t="s">
        <v>19</v>
      </c>
      <c r="C46" s="11"/>
      <c r="D46" s="11"/>
      <c r="E46" s="11"/>
      <c r="F46" s="11"/>
      <c r="G46" s="11"/>
      <c r="H46" s="104"/>
    </row>
    <row r="47" spans="1:702" ht="18" x14ac:dyDescent="0.25">
      <c r="A47" s="20"/>
      <c r="B47" s="22" t="s">
        <v>304</v>
      </c>
      <c r="C47" s="11"/>
      <c r="D47" s="11"/>
      <c r="E47" s="11"/>
      <c r="F47" s="11"/>
      <c r="G47" s="11"/>
      <c r="H47" s="104"/>
    </row>
    <row r="48" spans="1:702" x14ac:dyDescent="0.25">
      <c r="A48" s="18"/>
      <c r="B48" s="19" t="s">
        <v>130</v>
      </c>
      <c r="C48" s="15" t="s">
        <v>72</v>
      </c>
      <c r="D48" s="16">
        <v>1</v>
      </c>
      <c r="E48" s="17"/>
      <c r="F48" s="16"/>
      <c r="G48" s="16">
        <f>ROUND(D48*F48,2)</f>
        <v>0</v>
      </c>
      <c r="H48" s="105">
        <v>0.1</v>
      </c>
      <c r="ZY48" t="s">
        <v>12</v>
      </c>
      <c r="ZZ48" s="12" t="s">
        <v>133</v>
      </c>
    </row>
    <row r="49" spans="1:702" x14ac:dyDescent="0.25">
      <c r="A49" s="18"/>
      <c r="B49" s="19" t="s">
        <v>134</v>
      </c>
      <c r="C49" s="15" t="s">
        <v>72</v>
      </c>
      <c r="D49" s="16">
        <v>1</v>
      </c>
      <c r="E49" s="17"/>
      <c r="F49" s="16"/>
      <c r="G49" s="16">
        <f>ROUND(D49*F49,2)</f>
        <v>0</v>
      </c>
      <c r="H49" s="105">
        <v>0.1</v>
      </c>
      <c r="ZY49" t="s">
        <v>12</v>
      </c>
      <c r="ZZ49" s="12" t="s">
        <v>137</v>
      </c>
    </row>
    <row r="50" spans="1:702" ht="33.75" x14ac:dyDescent="0.25">
      <c r="A50" s="23"/>
      <c r="B50" s="24" t="s">
        <v>138</v>
      </c>
      <c r="C50" s="15" t="s">
        <v>139</v>
      </c>
      <c r="D50" s="27"/>
      <c r="E50" s="17"/>
      <c r="F50" s="16"/>
      <c r="G50" s="16">
        <f>ROUND(D50*F50,2)</f>
        <v>0</v>
      </c>
      <c r="H50" s="105"/>
      <c r="ZY50" t="s">
        <v>12</v>
      </c>
      <c r="ZZ50" s="12" t="s">
        <v>141</v>
      </c>
    </row>
    <row r="51" spans="1:702" ht="15.75" x14ac:dyDescent="0.25">
      <c r="A51" s="9" t="s">
        <v>142</v>
      </c>
      <c r="B51" s="10" t="s">
        <v>143</v>
      </c>
      <c r="C51" s="11"/>
      <c r="D51" s="11"/>
      <c r="E51" s="11"/>
      <c r="F51" s="11"/>
      <c r="G51" s="11"/>
      <c r="H51" s="104"/>
      <c r="ZY51" t="s">
        <v>8</v>
      </c>
      <c r="ZZ51" s="12"/>
    </row>
    <row r="52" spans="1:702" ht="22.5" x14ac:dyDescent="0.25">
      <c r="A52" s="13" t="s">
        <v>145</v>
      </c>
      <c r="B52" s="14" t="s">
        <v>146</v>
      </c>
      <c r="C52" s="15" t="s">
        <v>147</v>
      </c>
      <c r="D52" s="27"/>
      <c r="E52" s="17"/>
      <c r="F52" s="16"/>
      <c r="G52" s="16">
        <f>ROUND(D52*F52,2)</f>
        <v>0</v>
      </c>
      <c r="H52" s="105"/>
      <c r="ZY52" t="s">
        <v>12</v>
      </c>
      <c r="ZZ52" s="12" t="s">
        <v>149</v>
      </c>
    </row>
    <row r="53" spans="1:702" x14ac:dyDescent="0.25">
      <c r="A53" s="28"/>
      <c r="B53" s="29"/>
      <c r="C53" s="30"/>
      <c r="D53" s="30"/>
      <c r="E53" s="30"/>
      <c r="F53" s="30"/>
      <c r="G53" s="30"/>
      <c r="H53" s="106"/>
    </row>
    <row r="54" spans="1:702" x14ac:dyDescent="0.25">
      <c r="A54" s="31"/>
      <c r="B54" s="31"/>
      <c r="C54" s="31"/>
      <c r="D54" s="31"/>
      <c r="E54" s="31"/>
      <c r="F54" s="31"/>
      <c r="G54" s="31"/>
      <c r="H54" s="107"/>
    </row>
    <row r="55" spans="1:702" ht="30" x14ac:dyDescent="0.25">
      <c r="B55" s="32" t="s">
        <v>313</v>
      </c>
      <c r="G55" s="33">
        <f>SUM(G4:G52)</f>
        <v>0</v>
      </c>
      <c r="ZY55" t="s">
        <v>155</v>
      </c>
    </row>
    <row r="56" spans="1:702" x14ac:dyDescent="0.25">
      <c r="A56" s="34">
        <v>10</v>
      </c>
      <c r="B56" s="32" t="s">
        <v>307</v>
      </c>
      <c r="G56" s="33">
        <f>+G55*0.1</f>
        <v>0</v>
      </c>
      <c r="ZY56" t="s">
        <v>156</v>
      </c>
    </row>
    <row r="57" spans="1:702" x14ac:dyDescent="0.25">
      <c r="G57" s="33"/>
      <c r="ZY57" t="s">
        <v>157</v>
      </c>
    </row>
    <row r="58" spans="1:702" x14ac:dyDescent="0.25">
      <c r="G58" s="33"/>
    </row>
    <row r="59" spans="1:702" x14ac:dyDescent="0.25">
      <c r="G59" s="33"/>
    </row>
  </sheetData>
  <mergeCells count="1">
    <mergeCell ref="A1:H1"/>
  </mergeCells>
  <printOptions horizontalCentered="1"/>
  <pageMargins left="0.06" right="0.06" top="0.06" bottom="0.06" header="0.76" footer="0.76"/>
  <pageSetup paperSize="9" scale="88"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7BD63C-97BD-4D3A-A777-D02BB3AA3B81}">
  <sheetPr>
    <pageSetUpPr fitToPage="1"/>
  </sheetPr>
  <dimension ref="A1:ZZ59"/>
  <sheetViews>
    <sheetView showGridLines="0" workbookViewId="0">
      <pane xSplit="2" ySplit="2" topLeftCell="C20" activePane="bottomRight" state="frozen"/>
      <selection activeCell="L12" sqref="L12"/>
      <selection pane="topRight" activeCell="L12" sqref="L12"/>
      <selection pane="bottomLeft" activeCell="L12" sqref="L12"/>
      <selection pane="bottomRight" activeCell="H5" sqref="H5:H52"/>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style="108" customWidth="1"/>
    <col min="9" max="9" width="10.7109375" customWidth="1"/>
    <col min="701" max="703" width="10.7109375" customWidth="1"/>
  </cols>
  <sheetData>
    <row r="1" spans="1:702" ht="72.2" customHeight="1" x14ac:dyDescent="0.25">
      <c r="A1" s="35"/>
      <c r="B1" s="36"/>
      <c r="C1" s="36"/>
      <c r="D1" s="36"/>
      <c r="E1" s="36"/>
      <c r="F1" s="36"/>
      <c r="G1" s="36"/>
      <c r="H1" s="37"/>
    </row>
    <row r="2" spans="1:702" ht="30" x14ac:dyDescent="0.25">
      <c r="A2" s="1"/>
      <c r="B2" s="2"/>
      <c r="C2" s="3" t="s">
        <v>0</v>
      </c>
      <c r="D2" s="4" t="s">
        <v>1</v>
      </c>
      <c r="E2" s="5" t="s">
        <v>2</v>
      </c>
      <c r="F2" s="4" t="s">
        <v>3</v>
      </c>
      <c r="G2" s="4" t="s">
        <v>4</v>
      </c>
      <c r="H2" s="102" t="s">
        <v>5</v>
      </c>
    </row>
    <row r="3" spans="1:702" x14ac:dyDescent="0.25">
      <c r="A3" s="6"/>
      <c r="B3" s="7"/>
      <c r="C3" s="8"/>
      <c r="D3" s="8"/>
      <c r="E3" s="8"/>
      <c r="F3" s="8"/>
      <c r="G3" s="8"/>
      <c r="H3" s="103"/>
    </row>
    <row r="4" spans="1:702" ht="15.75" x14ac:dyDescent="0.25">
      <c r="A4" s="9" t="s">
        <v>6</v>
      </c>
      <c r="B4" s="10" t="s">
        <v>7</v>
      </c>
      <c r="C4" s="11"/>
      <c r="D4" s="11"/>
      <c r="E4" s="11"/>
      <c r="F4" s="11"/>
      <c r="G4" s="11"/>
      <c r="H4" s="104"/>
      <c r="ZY4" t="s">
        <v>8</v>
      </c>
      <c r="ZZ4" s="12"/>
    </row>
    <row r="5" spans="1:702" x14ac:dyDescent="0.25">
      <c r="A5" s="13" t="s">
        <v>9</v>
      </c>
      <c r="B5" s="14" t="s">
        <v>10</v>
      </c>
      <c r="C5" s="15" t="s">
        <v>11</v>
      </c>
      <c r="D5" s="16"/>
      <c r="E5" s="17"/>
      <c r="F5" s="16"/>
      <c r="G5" s="16">
        <f>ROUND(D5*F5,2)</f>
        <v>0</v>
      </c>
      <c r="H5" s="105"/>
      <c r="ZY5" t="s">
        <v>12</v>
      </c>
      <c r="ZZ5" s="12" t="s">
        <v>13</v>
      </c>
    </row>
    <row r="6" spans="1:702" x14ac:dyDescent="0.25">
      <c r="A6" s="18" t="s">
        <v>225</v>
      </c>
      <c r="B6" s="19" t="s">
        <v>224</v>
      </c>
      <c r="C6" s="15" t="s">
        <v>16</v>
      </c>
      <c r="D6" s="16">
        <v>73.2</v>
      </c>
      <c r="E6" s="17"/>
      <c r="F6" s="16"/>
      <c r="G6" s="16">
        <f>ROUND(D6*F6,2)</f>
        <v>0</v>
      </c>
      <c r="H6" s="105">
        <v>0.1</v>
      </c>
      <c r="ZY6" t="s">
        <v>12</v>
      </c>
      <c r="ZZ6" s="12" t="s">
        <v>223</v>
      </c>
    </row>
    <row r="7" spans="1:702" x14ac:dyDescent="0.25">
      <c r="A7" s="20"/>
      <c r="B7" s="21" t="s">
        <v>19</v>
      </c>
      <c r="C7" s="11"/>
      <c r="D7" s="11"/>
      <c r="E7" s="11"/>
      <c r="F7" s="11"/>
      <c r="G7" s="11"/>
      <c r="H7" s="104"/>
    </row>
    <row r="8" spans="1:702" ht="27" x14ac:dyDescent="0.25">
      <c r="A8" s="20"/>
      <c r="B8" s="22" t="s">
        <v>222</v>
      </c>
      <c r="C8" s="11"/>
      <c r="D8" s="11"/>
      <c r="E8" s="11"/>
      <c r="F8" s="11"/>
      <c r="G8" s="11"/>
      <c r="H8" s="104"/>
    </row>
    <row r="9" spans="1:702" ht="33.75" x14ac:dyDescent="0.25">
      <c r="A9" s="18" t="s">
        <v>221</v>
      </c>
      <c r="B9" s="19" t="s">
        <v>220</v>
      </c>
      <c r="C9" s="15" t="s">
        <v>16</v>
      </c>
      <c r="D9" s="16">
        <v>69</v>
      </c>
      <c r="E9" s="17"/>
      <c r="F9" s="16"/>
      <c r="G9" s="16">
        <f>ROUND(D9*F9,2)</f>
        <v>0</v>
      </c>
      <c r="H9" s="105">
        <v>0.1</v>
      </c>
      <c r="ZY9" t="s">
        <v>12</v>
      </c>
      <c r="ZZ9" s="12" t="s">
        <v>219</v>
      </c>
    </row>
    <row r="10" spans="1:702" x14ac:dyDescent="0.25">
      <c r="A10" s="20"/>
      <c r="B10" s="21" t="s">
        <v>19</v>
      </c>
      <c r="C10" s="11"/>
      <c r="D10" s="11"/>
      <c r="E10" s="11"/>
      <c r="F10" s="11"/>
      <c r="G10" s="11"/>
      <c r="H10" s="104"/>
    </row>
    <row r="11" spans="1:702" ht="36" x14ac:dyDescent="0.25">
      <c r="A11" s="20"/>
      <c r="B11" s="22" t="s">
        <v>218</v>
      </c>
      <c r="C11" s="11"/>
      <c r="D11" s="11"/>
      <c r="E11" s="11"/>
      <c r="F11" s="11"/>
      <c r="G11" s="11"/>
      <c r="H11" s="104"/>
    </row>
    <row r="12" spans="1:702" ht="36" x14ac:dyDescent="0.25">
      <c r="A12" s="20"/>
      <c r="B12" s="22" t="s">
        <v>217</v>
      </c>
      <c r="C12" s="11"/>
      <c r="D12" s="11"/>
      <c r="E12" s="11"/>
      <c r="F12" s="11"/>
      <c r="G12" s="11"/>
      <c r="H12" s="104"/>
    </row>
    <row r="13" spans="1:702" x14ac:dyDescent="0.25">
      <c r="A13" s="18" t="s">
        <v>216</v>
      </c>
      <c r="B13" s="19" t="s">
        <v>215</v>
      </c>
      <c r="C13" s="15" t="s">
        <v>16</v>
      </c>
      <c r="D13" s="16">
        <v>31.5</v>
      </c>
      <c r="E13" s="17"/>
      <c r="F13" s="16"/>
      <c r="G13" s="16">
        <f>ROUND(D13*F13,2)</f>
        <v>0</v>
      </c>
      <c r="H13" s="105">
        <v>0.1</v>
      </c>
      <c r="ZY13" t="s">
        <v>12</v>
      </c>
      <c r="ZZ13" s="12" t="s">
        <v>214</v>
      </c>
    </row>
    <row r="14" spans="1:702" x14ac:dyDescent="0.25">
      <c r="A14" s="20"/>
      <c r="B14" s="21" t="s">
        <v>19</v>
      </c>
      <c r="C14" s="11"/>
      <c r="D14" s="11"/>
      <c r="E14" s="11"/>
      <c r="F14" s="11"/>
      <c r="G14" s="11"/>
      <c r="H14" s="104"/>
    </row>
    <row r="15" spans="1:702" ht="18" x14ac:dyDescent="0.25">
      <c r="A15" s="20"/>
      <c r="B15" s="22" t="s">
        <v>213</v>
      </c>
      <c r="C15" s="11"/>
      <c r="D15" s="11"/>
      <c r="E15" s="11"/>
      <c r="F15" s="11"/>
      <c r="G15" s="11"/>
      <c r="H15" s="104"/>
    </row>
    <row r="16" spans="1:702" ht="22.5" x14ac:dyDescent="0.25">
      <c r="A16" s="18" t="s">
        <v>212</v>
      </c>
      <c r="B16" s="19" t="s">
        <v>211</v>
      </c>
      <c r="C16" s="15" t="s">
        <v>16</v>
      </c>
      <c r="D16" s="16">
        <v>12</v>
      </c>
      <c r="E16" s="17"/>
      <c r="F16" s="16"/>
      <c r="G16" s="16">
        <f>ROUND(D16*F16,2)</f>
        <v>0</v>
      </c>
      <c r="H16" s="105">
        <v>0.1</v>
      </c>
      <c r="ZY16" t="s">
        <v>12</v>
      </c>
      <c r="ZZ16" s="12" t="s">
        <v>210</v>
      </c>
    </row>
    <row r="17" spans="1:702" x14ac:dyDescent="0.25">
      <c r="A17" s="20"/>
      <c r="B17" s="21" t="s">
        <v>19</v>
      </c>
      <c r="C17" s="11"/>
      <c r="D17" s="11"/>
      <c r="E17" s="11"/>
      <c r="F17" s="11"/>
      <c r="G17" s="11"/>
      <c r="H17" s="104"/>
    </row>
    <row r="18" spans="1:702" ht="18" x14ac:dyDescent="0.25">
      <c r="A18" s="20"/>
      <c r="B18" s="22" t="s">
        <v>209</v>
      </c>
      <c r="C18" s="11"/>
      <c r="D18" s="11"/>
      <c r="E18" s="11"/>
      <c r="F18" s="11"/>
      <c r="G18" s="11"/>
      <c r="H18" s="104"/>
    </row>
    <row r="19" spans="1:702" x14ac:dyDescent="0.25">
      <c r="A19" s="18" t="s">
        <v>208</v>
      </c>
      <c r="B19" s="19" t="s">
        <v>207</v>
      </c>
      <c r="C19" s="15" t="s">
        <v>16</v>
      </c>
      <c r="D19" s="16">
        <v>37.799999999999997</v>
      </c>
      <c r="E19" s="17"/>
      <c r="F19" s="16"/>
      <c r="G19" s="16">
        <f>ROUND(D19*F19,2)</f>
        <v>0</v>
      </c>
      <c r="H19" s="105">
        <v>0.1</v>
      </c>
      <c r="ZY19" t="s">
        <v>12</v>
      </c>
      <c r="ZZ19" s="12" t="s">
        <v>206</v>
      </c>
    </row>
    <row r="20" spans="1:702" x14ac:dyDescent="0.25">
      <c r="A20" s="20"/>
      <c r="B20" s="21" t="s">
        <v>19</v>
      </c>
      <c r="C20" s="11"/>
      <c r="D20" s="11"/>
      <c r="E20" s="11"/>
      <c r="F20" s="11"/>
      <c r="G20" s="11"/>
      <c r="H20" s="104"/>
    </row>
    <row r="21" spans="1:702" ht="18" x14ac:dyDescent="0.25">
      <c r="A21" s="20"/>
      <c r="B21" s="22" t="s">
        <v>303</v>
      </c>
      <c r="C21" s="11"/>
      <c r="D21" s="11"/>
      <c r="E21" s="11"/>
      <c r="F21" s="11"/>
      <c r="G21" s="11"/>
      <c r="H21" s="104"/>
    </row>
    <row r="22" spans="1:702" ht="22.5" x14ac:dyDescent="0.25">
      <c r="A22" s="18" t="s">
        <v>28</v>
      </c>
      <c r="B22" s="19" t="s">
        <v>29</v>
      </c>
      <c r="C22" s="15"/>
      <c r="D22" s="16"/>
      <c r="E22" s="17"/>
      <c r="F22" s="16"/>
      <c r="G22" s="16">
        <f>ROUND(D22*F22,2)</f>
        <v>0</v>
      </c>
      <c r="H22" s="105"/>
      <c r="ZY22" t="s">
        <v>12</v>
      </c>
      <c r="ZZ22" s="12" t="s">
        <v>31</v>
      </c>
    </row>
    <row r="23" spans="1:702" x14ac:dyDescent="0.25">
      <c r="A23" s="20"/>
      <c r="B23" s="21" t="s">
        <v>19</v>
      </c>
      <c r="C23" s="11"/>
      <c r="D23" s="11"/>
      <c r="E23" s="11"/>
      <c r="F23" s="11"/>
      <c r="G23" s="11"/>
      <c r="H23" s="104"/>
    </row>
    <row r="24" spans="1:702" ht="18" x14ac:dyDescent="0.25">
      <c r="A24" s="20"/>
      <c r="B24" s="22" t="s">
        <v>204</v>
      </c>
      <c r="C24" s="11"/>
      <c r="D24" s="11"/>
      <c r="E24" s="11"/>
      <c r="F24" s="11"/>
      <c r="G24" s="11"/>
      <c r="H24" s="104"/>
    </row>
    <row r="25" spans="1:702" ht="22.5" x14ac:dyDescent="0.25">
      <c r="A25" s="18"/>
      <c r="B25" s="19" t="s">
        <v>203</v>
      </c>
      <c r="C25" s="15" t="s">
        <v>35</v>
      </c>
      <c r="D25" s="16">
        <v>12.6</v>
      </c>
      <c r="E25" s="17"/>
      <c r="F25" s="16"/>
      <c r="G25" s="16">
        <f>ROUND(D25*F25,2)</f>
        <v>0</v>
      </c>
      <c r="H25" s="105">
        <v>0.1</v>
      </c>
      <c r="ZY25" t="s">
        <v>12</v>
      </c>
      <c r="ZZ25" s="12" t="s">
        <v>202</v>
      </c>
    </row>
    <row r="26" spans="1:702" x14ac:dyDescent="0.25">
      <c r="A26" s="18" t="s">
        <v>70</v>
      </c>
      <c r="B26" s="19" t="s">
        <v>71</v>
      </c>
      <c r="C26" s="15" t="s">
        <v>72</v>
      </c>
      <c r="D26" s="16">
        <v>1</v>
      </c>
      <c r="E26" s="17"/>
      <c r="F26" s="16"/>
      <c r="G26" s="16">
        <f>ROUND(D26*F26,2)</f>
        <v>0</v>
      </c>
      <c r="H26" s="105">
        <v>0.1</v>
      </c>
      <c r="ZY26" t="s">
        <v>12</v>
      </c>
      <c r="ZZ26" s="12" t="s">
        <v>74</v>
      </c>
    </row>
    <row r="27" spans="1:702" x14ac:dyDescent="0.25">
      <c r="A27" s="23" t="s">
        <v>75</v>
      </c>
      <c r="B27" s="24" t="s">
        <v>76</v>
      </c>
      <c r="C27" s="15" t="s">
        <v>72</v>
      </c>
      <c r="D27" s="16">
        <v>1</v>
      </c>
      <c r="E27" s="17"/>
      <c r="F27" s="16"/>
      <c r="G27" s="16">
        <f>ROUND(D27*F27,2)</f>
        <v>0</v>
      </c>
      <c r="H27" s="105">
        <v>0.1</v>
      </c>
      <c r="ZY27" t="s">
        <v>12</v>
      </c>
      <c r="ZZ27" s="12" t="s">
        <v>79</v>
      </c>
    </row>
    <row r="28" spans="1:702" ht="15.75" x14ac:dyDescent="0.25">
      <c r="A28" s="9" t="s">
        <v>90</v>
      </c>
      <c r="B28" s="10" t="s">
        <v>91</v>
      </c>
      <c r="C28" s="11"/>
      <c r="D28" s="11"/>
      <c r="E28" s="11"/>
      <c r="F28" s="11"/>
      <c r="G28" s="11"/>
      <c r="H28" s="104"/>
      <c r="ZY28" t="s">
        <v>8</v>
      </c>
      <c r="ZZ28" s="12"/>
    </row>
    <row r="29" spans="1:702" x14ac:dyDescent="0.25">
      <c r="A29" s="13" t="s">
        <v>201</v>
      </c>
      <c r="B29" s="14" t="s">
        <v>200</v>
      </c>
      <c r="C29" s="15" t="s">
        <v>16</v>
      </c>
      <c r="D29" s="16">
        <v>24</v>
      </c>
      <c r="E29" s="17"/>
      <c r="F29" s="16"/>
      <c r="G29" s="16">
        <f>ROUND(D29*F29,2)</f>
        <v>0</v>
      </c>
      <c r="H29" s="105">
        <v>0.1</v>
      </c>
      <c r="ZY29" t="s">
        <v>12</v>
      </c>
      <c r="ZZ29" s="12" t="s">
        <v>199</v>
      </c>
    </row>
    <row r="30" spans="1:702" x14ac:dyDescent="0.25">
      <c r="A30" s="20"/>
      <c r="B30" s="21" t="s">
        <v>19</v>
      </c>
      <c r="C30" s="11"/>
      <c r="D30" s="11"/>
      <c r="E30" s="11"/>
      <c r="F30" s="11"/>
      <c r="G30" s="11"/>
      <c r="H30" s="104"/>
    </row>
    <row r="31" spans="1:702" ht="18" x14ac:dyDescent="0.25">
      <c r="A31" s="20"/>
      <c r="B31" s="22" t="s">
        <v>198</v>
      </c>
      <c r="C31" s="11"/>
      <c r="D31" s="11"/>
      <c r="E31" s="11"/>
      <c r="F31" s="11"/>
      <c r="G31" s="11"/>
      <c r="H31" s="104"/>
    </row>
    <row r="32" spans="1:702" x14ac:dyDescent="0.25">
      <c r="A32" s="18" t="s">
        <v>100</v>
      </c>
      <c r="B32" s="19" t="s">
        <v>101</v>
      </c>
      <c r="C32" s="15" t="s">
        <v>16</v>
      </c>
      <c r="D32" s="16">
        <v>52.8</v>
      </c>
      <c r="E32" s="17"/>
      <c r="F32" s="16"/>
      <c r="G32" s="16">
        <f>ROUND(D32*F32,2)</f>
        <v>0</v>
      </c>
      <c r="H32" s="105">
        <v>0.1</v>
      </c>
      <c r="ZY32" t="s">
        <v>12</v>
      </c>
      <c r="ZZ32" s="12" t="s">
        <v>104</v>
      </c>
    </row>
    <row r="33" spans="1:702" x14ac:dyDescent="0.25">
      <c r="A33" s="20"/>
      <c r="B33" s="21" t="s">
        <v>19</v>
      </c>
      <c r="C33" s="11"/>
      <c r="D33" s="11"/>
      <c r="E33" s="11"/>
      <c r="F33" s="11"/>
      <c r="G33" s="11"/>
      <c r="H33" s="104"/>
    </row>
    <row r="34" spans="1:702" ht="18" x14ac:dyDescent="0.25">
      <c r="A34" s="20"/>
      <c r="B34" s="22" t="s">
        <v>197</v>
      </c>
      <c r="C34" s="11"/>
      <c r="D34" s="11"/>
      <c r="E34" s="11"/>
      <c r="F34" s="11"/>
      <c r="G34" s="11"/>
      <c r="H34" s="104"/>
    </row>
    <row r="35" spans="1:702" ht="22.5" x14ac:dyDescent="0.25">
      <c r="A35" s="18" t="s">
        <v>107</v>
      </c>
      <c r="B35" s="19" t="s">
        <v>108</v>
      </c>
      <c r="C35" s="15" t="s">
        <v>16</v>
      </c>
      <c r="D35" s="16">
        <v>37.200000000000003</v>
      </c>
      <c r="E35" s="17"/>
      <c r="F35" s="16"/>
      <c r="G35" s="16">
        <f>ROUND(D35*F35,2)</f>
        <v>0</v>
      </c>
      <c r="H35" s="105">
        <v>0.1</v>
      </c>
      <c r="ZY35" t="s">
        <v>12</v>
      </c>
      <c r="ZZ35" s="12" t="s">
        <v>111</v>
      </c>
    </row>
    <row r="36" spans="1:702" x14ac:dyDescent="0.25">
      <c r="A36" s="20"/>
      <c r="B36" s="21" t="s">
        <v>19</v>
      </c>
      <c r="C36" s="11"/>
      <c r="D36" s="11"/>
      <c r="E36" s="11"/>
      <c r="F36" s="11"/>
      <c r="G36" s="11"/>
      <c r="H36" s="104"/>
    </row>
    <row r="37" spans="1:702" ht="18" x14ac:dyDescent="0.25">
      <c r="A37" s="20"/>
      <c r="B37" s="22" t="s">
        <v>196</v>
      </c>
      <c r="C37" s="11"/>
      <c r="D37" s="11"/>
      <c r="E37" s="11"/>
      <c r="F37" s="11"/>
      <c r="G37" s="11"/>
      <c r="H37" s="104"/>
    </row>
    <row r="38" spans="1:702" x14ac:dyDescent="0.25">
      <c r="A38" s="18" t="s">
        <v>195</v>
      </c>
      <c r="B38" s="19" t="s">
        <v>194</v>
      </c>
      <c r="C38" s="15" t="s">
        <v>16</v>
      </c>
      <c r="D38" s="16">
        <v>143.4</v>
      </c>
      <c r="E38" s="17"/>
      <c r="F38" s="16"/>
      <c r="G38" s="16">
        <f>ROUND(D38*F38,2)</f>
        <v>0</v>
      </c>
      <c r="H38" s="105">
        <v>0.1</v>
      </c>
      <c r="ZY38" t="s">
        <v>12</v>
      </c>
      <c r="ZZ38" s="12" t="s">
        <v>193</v>
      </c>
    </row>
    <row r="39" spans="1:702" x14ac:dyDescent="0.25">
      <c r="A39" s="20"/>
      <c r="B39" s="21" t="s">
        <v>19</v>
      </c>
      <c r="C39" s="11"/>
      <c r="D39" s="11"/>
      <c r="E39" s="11"/>
      <c r="F39" s="11"/>
      <c r="G39" s="11"/>
      <c r="H39" s="104"/>
    </row>
    <row r="40" spans="1:702" ht="27" x14ac:dyDescent="0.25">
      <c r="A40" s="20"/>
      <c r="B40" s="22" t="s">
        <v>192</v>
      </c>
      <c r="C40" s="11"/>
      <c r="D40" s="11"/>
      <c r="E40" s="11"/>
      <c r="F40" s="11"/>
      <c r="G40" s="11"/>
      <c r="H40" s="104"/>
    </row>
    <row r="41" spans="1:702" x14ac:dyDescent="0.25">
      <c r="A41" s="18" t="s">
        <v>191</v>
      </c>
      <c r="B41" s="19" t="s">
        <v>190</v>
      </c>
      <c r="C41" s="15" t="s">
        <v>189</v>
      </c>
      <c r="D41" s="16">
        <v>1</v>
      </c>
      <c r="E41" s="17"/>
      <c r="F41" s="16"/>
      <c r="G41" s="16">
        <f>ROUND(D41*F41,2)</f>
        <v>0</v>
      </c>
      <c r="H41" s="105">
        <v>0.1</v>
      </c>
      <c r="ZY41" t="s">
        <v>12</v>
      </c>
      <c r="ZZ41" s="12" t="s">
        <v>188</v>
      </c>
    </row>
    <row r="42" spans="1:702" x14ac:dyDescent="0.25">
      <c r="A42" s="20"/>
      <c r="B42" s="21" t="s">
        <v>19</v>
      </c>
      <c r="C42" s="11"/>
      <c r="D42" s="11"/>
      <c r="E42" s="11"/>
      <c r="F42" s="11"/>
      <c r="G42" s="11"/>
      <c r="H42" s="104"/>
    </row>
    <row r="43" spans="1:702" ht="18" x14ac:dyDescent="0.25">
      <c r="A43" s="25"/>
      <c r="B43" s="26" t="s">
        <v>187</v>
      </c>
      <c r="C43" s="11"/>
      <c r="D43" s="11"/>
      <c r="E43" s="11"/>
      <c r="F43" s="11"/>
      <c r="G43" s="11"/>
      <c r="H43" s="104"/>
    </row>
    <row r="44" spans="1:702" ht="15.75" x14ac:dyDescent="0.25">
      <c r="A44" s="9" t="s">
        <v>121</v>
      </c>
      <c r="B44" s="10" t="s">
        <v>122</v>
      </c>
      <c r="C44" s="11"/>
      <c r="D44" s="11"/>
      <c r="E44" s="11"/>
      <c r="F44" s="11"/>
      <c r="G44" s="11"/>
      <c r="H44" s="104"/>
      <c r="ZY44" t="s">
        <v>8</v>
      </c>
      <c r="ZZ44" s="12"/>
    </row>
    <row r="45" spans="1:702" x14ac:dyDescent="0.25">
      <c r="A45" s="13" t="s">
        <v>124</v>
      </c>
      <c r="B45" s="14" t="s">
        <v>125</v>
      </c>
      <c r="C45" s="15"/>
      <c r="D45" s="27"/>
      <c r="E45" s="17"/>
      <c r="F45" s="16"/>
      <c r="G45" s="16">
        <f>ROUND(D45*F45,2)</f>
        <v>0</v>
      </c>
      <c r="H45" s="105"/>
      <c r="ZY45" t="s">
        <v>12</v>
      </c>
      <c r="ZZ45" s="12" t="s">
        <v>127</v>
      </c>
    </row>
    <row r="46" spans="1:702" x14ac:dyDescent="0.25">
      <c r="A46" s="20"/>
      <c r="B46" s="21" t="s">
        <v>19</v>
      </c>
      <c r="C46" s="11"/>
      <c r="D46" s="11"/>
      <c r="E46" s="11"/>
      <c r="F46" s="11"/>
      <c r="G46" s="11"/>
      <c r="H46" s="104"/>
    </row>
    <row r="47" spans="1:702" ht="18" x14ac:dyDescent="0.25">
      <c r="A47" s="20"/>
      <c r="B47" s="22" t="s">
        <v>302</v>
      </c>
      <c r="C47" s="11"/>
      <c r="D47" s="11"/>
      <c r="E47" s="11"/>
      <c r="F47" s="11"/>
      <c r="G47" s="11"/>
      <c r="H47" s="104"/>
    </row>
    <row r="48" spans="1:702" x14ac:dyDescent="0.25">
      <c r="A48" s="18"/>
      <c r="B48" s="19" t="s">
        <v>130</v>
      </c>
      <c r="C48" s="15" t="s">
        <v>72</v>
      </c>
      <c r="D48" s="16">
        <v>1</v>
      </c>
      <c r="E48" s="17"/>
      <c r="F48" s="16"/>
      <c r="G48" s="16">
        <f>ROUND(D48*F48,2)</f>
        <v>0</v>
      </c>
      <c r="H48" s="105">
        <v>0.1</v>
      </c>
      <c r="ZY48" t="s">
        <v>12</v>
      </c>
      <c r="ZZ48" s="12" t="s">
        <v>133</v>
      </c>
    </row>
    <row r="49" spans="1:702" x14ac:dyDescent="0.25">
      <c r="A49" s="18"/>
      <c r="B49" s="19" t="s">
        <v>134</v>
      </c>
      <c r="C49" s="15" t="s">
        <v>72</v>
      </c>
      <c r="D49" s="16">
        <v>1</v>
      </c>
      <c r="E49" s="17"/>
      <c r="F49" s="16"/>
      <c r="G49" s="16">
        <f>ROUND(D49*F49,2)</f>
        <v>0</v>
      </c>
      <c r="H49" s="105">
        <v>0.1</v>
      </c>
      <c r="ZY49" t="s">
        <v>12</v>
      </c>
      <c r="ZZ49" s="12" t="s">
        <v>137</v>
      </c>
    </row>
    <row r="50" spans="1:702" ht="33.75" x14ac:dyDescent="0.25">
      <c r="A50" s="23"/>
      <c r="B50" s="24" t="s">
        <v>138</v>
      </c>
      <c r="C50" s="15" t="s">
        <v>139</v>
      </c>
      <c r="D50" s="27"/>
      <c r="E50" s="17"/>
      <c r="F50" s="16"/>
      <c r="G50" s="16">
        <f>ROUND(D50*F50,2)</f>
        <v>0</v>
      </c>
      <c r="H50" s="105"/>
      <c r="ZY50" t="s">
        <v>12</v>
      </c>
      <c r="ZZ50" s="12" t="s">
        <v>141</v>
      </c>
    </row>
    <row r="51" spans="1:702" ht="15.75" x14ac:dyDescent="0.25">
      <c r="A51" s="9" t="s">
        <v>142</v>
      </c>
      <c r="B51" s="10" t="s">
        <v>143</v>
      </c>
      <c r="C51" s="11"/>
      <c r="D51" s="11"/>
      <c r="E51" s="11"/>
      <c r="F51" s="11"/>
      <c r="G51" s="11"/>
      <c r="H51" s="104"/>
      <c r="ZY51" t="s">
        <v>8</v>
      </c>
      <c r="ZZ51" s="12"/>
    </row>
    <row r="52" spans="1:702" ht="22.5" x14ac:dyDescent="0.25">
      <c r="A52" s="13" t="s">
        <v>145</v>
      </c>
      <c r="B52" s="14" t="s">
        <v>146</v>
      </c>
      <c r="C52" s="15" t="s">
        <v>147</v>
      </c>
      <c r="D52" s="27"/>
      <c r="E52" s="17"/>
      <c r="F52" s="16"/>
      <c r="G52" s="16">
        <f>ROUND(D52*F52,2)</f>
        <v>0</v>
      </c>
      <c r="H52" s="105"/>
      <c r="ZY52" t="s">
        <v>12</v>
      </c>
      <c r="ZZ52" s="12" t="s">
        <v>149</v>
      </c>
    </row>
    <row r="53" spans="1:702" x14ac:dyDescent="0.25">
      <c r="A53" s="28"/>
      <c r="B53" s="29"/>
      <c r="C53" s="30"/>
      <c r="D53" s="30"/>
      <c r="E53" s="30"/>
      <c r="F53" s="30"/>
      <c r="G53" s="30"/>
      <c r="H53" s="106"/>
    </row>
    <row r="54" spans="1:702" x14ac:dyDescent="0.25">
      <c r="A54" s="31"/>
      <c r="B54" s="31"/>
      <c r="C54" s="31"/>
      <c r="D54" s="31"/>
      <c r="E54" s="31"/>
      <c r="F54" s="31"/>
      <c r="G54" s="31"/>
      <c r="H54" s="107"/>
    </row>
    <row r="55" spans="1:702" ht="30" x14ac:dyDescent="0.25">
      <c r="B55" s="32" t="s">
        <v>313</v>
      </c>
      <c r="G55" s="33">
        <f>SUM(G4:G52)</f>
        <v>0</v>
      </c>
      <c r="ZY55" t="s">
        <v>155</v>
      </c>
    </row>
    <row r="56" spans="1:702" x14ac:dyDescent="0.25">
      <c r="A56" s="34">
        <v>10</v>
      </c>
      <c r="B56" s="32" t="s">
        <v>307</v>
      </c>
      <c r="G56" s="33">
        <f>+G55*0.1</f>
        <v>0</v>
      </c>
      <c r="ZY56" t="s">
        <v>156</v>
      </c>
    </row>
    <row r="57" spans="1:702" x14ac:dyDescent="0.25">
      <c r="G57" s="33"/>
      <c r="ZY57" t="s">
        <v>157</v>
      </c>
    </row>
    <row r="58" spans="1:702" x14ac:dyDescent="0.25">
      <c r="G58" s="33"/>
    </row>
    <row r="59" spans="1:702" x14ac:dyDescent="0.25">
      <c r="G59" s="33"/>
    </row>
  </sheetData>
  <mergeCells count="1">
    <mergeCell ref="A1:H1"/>
  </mergeCells>
  <printOptions horizontalCentered="1"/>
  <pageMargins left="0.06" right="0.06" top="0.06" bottom="0.06" header="0.76" footer="0.76"/>
  <pageSetup paperSize="9" scale="88"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94AF19-7447-4F17-95BA-524825CF3F4E}">
  <sheetPr>
    <pageSetUpPr fitToPage="1"/>
  </sheetPr>
  <dimension ref="A1:ZZ59"/>
  <sheetViews>
    <sheetView showGridLines="0" workbookViewId="0">
      <pane xSplit="2" ySplit="2" topLeftCell="C20" activePane="bottomRight" state="frozen"/>
      <selection activeCell="L12" sqref="L12"/>
      <selection pane="topRight" activeCell="L12" sqref="L12"/>
      <selection pane="bottomLeft" activeCell="L12" sqref="L12"/>
      <selection pane="bottomRight" activeCell="H5" sqref="H5:H52"/>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style="108" customWidth="1"/>
    <col min="9" max="9" width="10.7109375" customWidth="1"/>
    <col min="701" max="703" width="10.7109375" customWidth="1"/>
  </cols>
  <sheetData>
    <row r="1" spans="1:702" ht="72.2" customHeight="1" x14ac:dyDescent="0.25">
      <c r="A1" s="35"/>
      <c r="B1" s="36"/>
      <c r="C1" s="36"/>
      <c r="D1" s="36"/>
      <c r="E1" s="36"/>
      <c r="F1" s="36"/>
      <c r="G1" s="36"/>
      <c r="H1" s="37"/>
    </row>
    <row r="2" spans="1:702" ht="30" x14ac:dyDescent="0.25">
      <c r="A2" s="1"/>
      <c r="B2" s="2"/>
      <c r="C2" s="3" t="s">
        <v>0</v>
      </c>
      <c r="D2" s="4" t="s">
        <v>1</v>
      </c>
      <c r="E2" s="5" t="s">
        <v>2</v>
      </c>
      <c r="F2" s="4" t="s">
        <v>3</v>
      </c>
      <c r="G2" s="4" t="s">
        <v>4</v>
      </c>
      <c r="H2" s="102" t="s">
        <v>5</v>
      </c>
    </row>
    <row r="3" spans="1:702" x14ac:dyDescent="0.25">
      <c r="A3" s="6"/>
      <c r="B3" s="7"/>
      <c r="C3" s="8"/>
      <c r="D3" s="8"/>
      <c r="E3" s="8"/>
      <c r="F3" s="8"/>
      <c r="G3" s="8"/>
      <c r="H3" s="103"/>
    </row>
    <row r="4" spans="1:702" ht="15.75" x14ac:dyDescent="0.25">
      <c r="A4" s="9" t="s">
        <v>6</v>
      </c>
      <c r="B4" s="10" t="s">
        <v>7</v>
      </c>
      <c r="C4" s="11"/>
      <c r="D4" s="11"/>
      <c r="E4" s="11"/>
      <c r="F4" s="11"/>
      <c r="G4" s="11"/>
      <c r="H4" s="104"/>
      <c r="ZY4" t="s">
        <v>8</v>
      </c>
      <c r="ZZ4" s="12"/>
    </row>
    <row r="5" spans="1:702" x14ac:dyDescent="0.25">
      <c r="A5" s="13" t="s">
        <v>9</v>
      </c>
      <c r="B5" s="14" t="s">
        <v>10</v>
      </c>
      <c r="C5" s="15" t="s">
        <v>11</v>
      </c>
      <c r="D5" s="16"/>
      <c r="E5" s="17"/>
      <c r="F5" s="16"/>
      <c r="G5" s="16">
        <f>ROUND(D5*F5,2)</f>
        <v>0</v>
      </c>
      <c r="H5" s="105"/>
      <c r="ZY5" t="s">
        <v>12</v>
      </c>
      <c r="ZZ5" s="12" t="s">
        <v>13</v>
      </c>
    </row>
    <row r="6" spans="1:702" x14ac:dyDescent="0.25">
      <c r="A6" s="18" t="s">
        <v>225</v>
      </c>
      <c r="B6" s="19" t="s">
        <v>224</v>
      </c>
      <c r="C6" s="15" t="s">
        <v>16</v>
      </c>
      <c r="D6" s="16">
        <v>97.2</v>
      </c>
      <c r="E6" s="17"/>
      <c r="F6" s="16"/>
      <c r="G6" s="16">
        <f>ROUND(D6*F6,2)</f>
        <v>0</v>
      </c>
      <c r="H6" s="105">
        <v>0.1</v>
      </c>
      <c r="ZY6" t="s">
        <v>12</v>
      </c>
      <c r="ZZ6" s="12" t="s">
        <v>223</v>
      </c>
    </row>
    <row r="7" spans="1:702" x14ac:dyDescent="0.25">
      <c r="A7" s="20"/>
      <c r="B7" s="21" t="s">
        <v>19</v>
      </c>
      <c r="C7" s="11"/>
      <c r="D7" s="11"/>
      <c r="E7" s="11"/>
      <c r="F7" s="11"/>
      <c r="G7" s="11"/>
      <c r="H7" s="104"/>
    </row>
    <row r="8" spans="1:702" ht="27" x14ac:dyDescent="0.25">
      <c r="A8" s="20"/>
      <c r="B8" s="22" t="s">
        <v>222</v>
      </c>
      <c r="C8" s="11"/>
      <c r="D8" s="11"/>
      <c r="E8" s="11"/>
      <c r="F8" s="11"/>
      <c r="G8" s="11"/>
      <c r="H8" s="104"/>
    </row>
    <row r="9" spans="1:702" ht="33.75" x14ac:dyDescent="0.25">
      <c r="A9" s="18" t="s">
        <v>221</v>
      </c>
      <c r="B9" s="19" t="s">
        <v>220</v>
      </c>
      <c r="C9" s="15" t="s">
        <v>16</v>
      </c>
      <c r="D9" s="16">
        <v>92</v>
      </c>
      <c r="E9" s="17"/>
      <c r="F9" s="16"/>
      <c r="G9" s="16">
        <f>ROUND(D9*F9,2)</f>
        <v>0</v>
      </c>
      <c r="H9" s="105">
        <v>0.1</v>
      </c>
      <c r="ZY9" t="s">
        <v>12</v>
      </c>
      <c r="ZZ9" s="12" t="s">
        <v>219</v>
      </c>
    </row>
    <row r="10" spans="1:702" x14ac:dyDescent="0.25">
      <c r="A10" s="20"/>
      <c r="B10" s="21" t="s">
        <v>19</v>
      </c>
      <c r="C10" s="11"/>
      <c r="D10" s="11"/>
      <c r="E10" s="11"/>
      <c r="F10" s="11"/>
      <c r="G10" s="11"/>
      <c r="H10" s="104"/>
    </row>
    <row r="11" spans="1:702" ht="36" x14ac:dyDescent="0.25">
      <c r="A11" s="20"/>
      <c r="B11" s="22" t="s">
        <v>218</v>
      </c>
      <c r="C11" s="11"/>
      <c r="D11" s="11"/>
      <c r="E11" s="11"/>
      <c r="F11" s="11"/>
      <c r="G11" s="11"/>
      <c r="H11" s="104"/>
    </row>
    <row r="12" spans="1:702" ht="36" x14ac:dyDescent="0.25">
      <c r="A12" s="20"/>
      <c r="B12" s="22" t="s">
        <v>217</v>
      </c>
      <c r="C12" s="11"/>
      <c r="D12" s="11"/>
      <c r="E12" s="11"/>
      <c r="F12" s="11"/>
      <c r="G12" s="11"/>
      <c r="H12" s="104"/>
    </row>
    <row r="13" spans="1:702" x14ac:dyDescent="0.25">
      <c r="A13" s="18" t="s">
        <v>216</v>
      </c>
      <c r="B13" s="19" t="s">
        <v>215</v>
      </c>
      <c r="C13" s="15" t="s">
        <v>16</v>
      </c>
      <c r="D13" s="16">
        <v>42</v>
      </c>
      <c r="E13" s="17"/>
      <c r="F13" s="16"/>
      <c r="G13" s="16">
        <f>ROUND(D13*F13,2)</f>
        <v>0</v>
      </c>
      <c r="H13" s="105">
        <v>0.1</v>
      </c>
      <c r="ZY13" t="s">
        <v>12</v>
      </c>
      <c r="ZZ13" s="12" t="s">
        <v>214</v>
      </c>
    </row>
    <row r="14" spans="1:702" x14ac:dyDescent="0.25">
      <c r="A14" s="20"/>
      <c r="B14" s="21" t="s">
        <v>19</v>
      </c>
      <c r="C14" s="11"/>
      <c r="D14" s="11"/>
      <c r="E14" s="11"/>
      <c r="F14" s="11"/>
      <c r="G14" s="11"/>
      <c r="H14" s="104"/>
    </row>
    <row r="15" spans="1:702" ht="18" x14ac:dyDescent="0.25">
      <c r="A15" s="20"/>
      <c r="B15" s="22" t="s">
        <v>213</v>
      </c>
      <c r="C15" s="11"/>
      <c r="D15" s="11"/>
      <c r="E15" s="11"/>
      <c r="F15" s="11"/>
      <c r="G15" s="11"/>
      <c r="H15" s="104"/>
    </row>
    <row r="16" spans="1:702" ht="22.5" x14ac:dyDescent="0.25">
      <c r="A16" s="18" t="s">
        <v>212</v>
      </c>
      <c r="B16" s="19" t="s">
        <v>211</v>
      </c>
      <c r="C16" s="15" t="s">
        <v>16</v>
      </c>
      <c r="D16" s="16">
        <v>16</v>
      </c>
      <c r="E16" s="17"/>
      <c r="F16" s="16"/>
      <c r="G16" s="16">
        <f>ROUND(D16*F16,2)</f>
        <v>0</v>
      </c>
      <c r="H16" s="105">
        <v>0.1</v>
      </c>
      <c r="ZY16" t="s">
        <v>12</v>
      </c>
      <c r="ZZ16" s="12" t="s">
        <v>210</v>
      </c>
    </row>
    <row r="17" spans="1:702" x14ac:dyDescent="0.25">
      <c r="A17" s="20"/>
      <c r="B17" s="21" t="s">
        <v>19</v>
      </c>
      <c r="C17" s="11"/>
      <c r="D17" s="11"/>
      <c r="E17" s="11"/>
      <c r="F17" s="11"/>
      <c r="G17" s="11"/>
      <c r="H17" s="104"/>
    </row>
    <row r="18" spans="1:702" ht="18" x14ac:dyDescent="0.25">
      <c r="A18" s="20"/>
      <c r="B18" s="22" t="s">
        <v>209</v>
      </c>
      <c r="C18" s="11"/>
      <c r="D18" s="11"/>
      <c r="E18" s="11"/>
      <c r="F18" s="11"/>
      <c r="G18" s="11"/>
      <c r="H18" s="104"/>
    </row>
    <row r="19" spans="1:702" x14ac:dyDescent="0.25">
      <c r="A19" s="18" t="s">
        <v>208</v>
      </c>
      <c r="B19" s="19" t="s">
        <v>207</v>
      </c>
      <c r="C19" s="15" t="s">
        <v>16</v>
      </c>
      <c r="D19" s="16">
        <v>50.4</v>
      </c>
      <c r="E19" s="17"/>
      <c r="F19" s="16"/>
      <c r="G19" s="16">
        <f>ROUND(D19*F19,2)</f>
        <v>0</v>
      </c>
      <c r="H19" s="105">
        <v>0.1</v>
      </c>
      <c r="ZY19" t="s">
        <v>12</v>
      </c>
      <c r="ZZ19" s="12" t="s">
        <v>206</v>
      </c>
    </row>
    <row r="20" spans="1:702" x14ac:dyDescent="0.25">
      <c r="A20" s="20"/>
      <c r="B20" s="21" t="s">
        <v>19</v>
      </c>
      <c r="C20" s="11"/>
      <c r="D20" s="11"/>
      <c r="E20" s="11"/>
      <c r="F20" s="11"/>
      <c r="G20" s="11"/>
      <c r="H20" s="104"/>
    </row>
    <row r="21" spans="1:702" ht="18" x14ac:dyDescent="0.25">
      <c r="A21" s="20"/>
      <c r="B21" s="22" t="s">
        <v>301</v>
      </c>
      <c r="C21" s="11"/>
      <c r="D21" s="11"/>
      <c r="E21" s="11"/>
      <c r="F21" s="11"/>
      <c r="G21" s="11"/>
      <c r="H21" s="104"/>
    </row>
    <row r="22" spans="1:702" ht="22.5" x14ac:dyDescent="0.25">
      <c r="A22" s="18" t="s">
        <v>28</v>
      </c>
      <c r="B22" s="19" t="s">
        <v>29</v>
      </c>
      <c r="C22" s="15"/>
      <c r="D22" s="16"/>
      <c r="E22" s="17"/>
      <c r="F22" s="16"/>
      <c r="G22" s="16">
        <f>ROUND(D22*F22,2)</f>
        <v>0</v>
      </c>
      <c r="H22" s="105"/>
      <c r="ZY22" t="s">
        <v>12</v>
      </c>
      <c r="ZZ22" s="12" t="s">
        <v>31</v>
      </c>
    </row>
    <row r="23" spans="1:702" x14ac:dyDescent="0.25">
      <c r="A23" s="20"/>
      <c r="B23" s="21" t="s">
        <v>19</v>
      </c>
      <c r="C23" s="11"/>
      <c r="D23" s="11"/>
      <c r="E23" s="11"/>
      <c r="F23" s="11"/>
      <c r="G23" s="11"/>
      <c r="H23" s="104"/>
    </row>
    <row r="24" spans="1:702" ht="18" x14ac:dyDescent="0.25">
      <c r="A24" s="20"/>
      <c r="B24" s="22" t="s">
        <v>204</v>
      </c>
      <c r="C24" s="11"/>
      <c r="D24" s="11"/>
      <c r="E24" s="11"/>
      <c r="F24" s="11"/>
      <c r="G24" s="11"/>
      <c r="H24" s="104"/>
    </row>
    <row r="25" spans="1:702" ht="22.5" x14ac:dyDescent="0.25">
      <c r="A25" s="18"/>
      <c r="B25" s="19" t="s">
        <v>203</v>
      </c>
      <c r="C25" s="15" t="s">
        <v>35</v>
      </c>
      <c r="D25" s="16">
        <v>16.8</v>
      </c>
      <c r="E25" s="17"/>
      <c r="F25" s="16"/>
      <c r="G25" s="16">
        <f>ROUND(D25*F25,2)</f>
        <v>0</v>
      </c>
      <c r="H25" s="105">
        <v>0.1</v>
      </c>
      <c r="ZY25" t="s">
        <v>12</v>
      </c>
      <c r="ZZ25" s="12" t="s">
        <v>202</v>
      </c>
    </row>
    <row r="26" spans="1:702" x14ac:dyDescent="0.25">
      <c r="A26" s="18" t="s">
        <v>70</v>
      </c>
      <c r="B26" s="19" t="s">
        <v>71</v>
      </c>
      <c r="C26" s="15" t="s">
        <v>72</v>
      </c>
      <c r="D26" s="16">
        <v>1</v>
      </c>
      <c r="E26" s="17"/>
      <c r="F26" s="16"/>
      <c r="G26" s="16">
        <f>ROUND(D26*F26,2)</f>
        <v>0</v>
      </c>
      <c r="H26" s="105">
        <v>0.1</v>
      </c>
      <c r="ZY26" t="s">
        <v>12</v>
      </c>
      <c r="ZZ26" s="12" t="s">
        <v>74</v>
      </c>
    </row>
    <row r="27" spans="1:702" x14ac:dyDescent="0.25">
      <c r="A27" s="23" t="s">
        <v>75</v>
      </c>
      <c r="B27" s="24" t="s">
        <v>76</v>
      </c>
      <c r="C27" s="15" t="s">
        <v>72</v>
      </c>
      <c r="D27" s="16">
        <v>1</v>
      </c>
      <c r="E27" s="17"/>
      <c r="F27" s="16"/>
      <c r="G27" s="16">
        <f>ROUND(D27*F27,2)</f>
        <v>0</v>
      </c>
      <c r="H27" s="105">
        <v>0.1</v>
      </c>
      <c r="ZY27" t="s">
        <v>12</v>
      </c>
      <c r="ZZ27" s="12" t="s">
        <v>79</v>
      </c>
    </row>
    <row r="28" spans="1:702" ht="15.75" x14ac:dyDescent="0.25">
      <c r="A28" s="9" t="s">
        <v>90</v>
      </c>
      <c r="B28" s="10" t="s">
        <v>91</v>
      </c>
      <c r="C28" s="11"/>
      <c r="D28" s="11"/>
      <c r="E28" s="11"/>
      <c r="F28" s="11"/>
      <c r="G28" s="11"/>
      <c r="H28" s="104"/>
      <c r="ZY28" t="s">
        <v>8</v>
      </c>
      <c r="ZZ28" s="12"/>
    </row>
    <row r="29" spans="1:702" x14ac:dyDescent="0.25">
      <c r="A29" s="13" t="s">
        <v>201</v>
      </c>
      <c r="B29" s="14" t="s">
        <v>200</v>
      </c>
      <c r="C29" s="15" t="s">
        <v>16</v>
      </c>
      <c r="D29" s="16">
        <v>32</v>
      </c>
      <c r="E29" s="17"/>
      <c r="F29" s="16"/>
      <c r="G29" s="16">
        <f>ROUND(D29*F29,2)</f>
        <v>0</v>
      </c>
      <c r="H29" s="105">
        <v>0.1</v>
      </c>
      <c r="ZY29" t="s">
        <v>12</v>
      </c>
      <c r="ZZ29" s="12" t="s">
        <v>199</v>
      </c>
    </row>
    <row r="30" spans="1:702" x14ac:dyDescent="0.25">
      <c r="A30" s="20"/>
      <c r="B30" s="21" t="s">
        <v>19</v>
      </c>
      <c r="C30" s="11"/>
      <c r="D30" s="11"/>
      <c r="E30" s="11"/>
      <c r="F30" s="11"/>
      <c r="G30" s="11"/>
      <c r="H30" s="104"/>
    </row>
    <row r="31" spans="1:702" ht="18" x14ac:dyDescent="0.25">
      <c r="A31" s="20"/>
      <c r="B31" s="22" t="s">
        <v>198</v>
      </c>
      <c r="C31" s="11"/>
      <c r="D31" s="11"/>
      <c r="E31" s="11"/>
      <c r="F31" s="11"/>
      <c r="G31" s="11"/>
      <c r="H31" s="104"/>
    </row>
    <row r="32" spans="1:702" x14ac:dyDescent="0.25">
      <c r="A32" s="18" t="s">
        <v>100</v>
      </c>
      <c r="B32" s="19" t="s">
        <v>101</v>
      </c>
      <c r="C32" s="15" t="s">
        <v>16</v>
      </c>
      <c r="D32" s="16">
        <v>70.400000000000006</v>
      </c>
      <c r="E32" s="17"/>
      <c r="F32" s="16"/>
      <c r="G32" s="16">
        <f>ROUND(D32*F32,2)</f>
        <v>0</v>
      </c>
      <c r="H32" s="105">
        <v>0.1</v>
      </c>
      <c r="ZY32" t="s">
        <v>12</v>
      </c>
      <c r="ZZ32" s="12" t="s">
        <v>104</v>
      </c>
    </row>
    <row r="33" spans="1:702" x14ac:dyDescent="0.25">
      <c r="A33" s="20"/>
      <c r="B33" s="21" t="s">
        <v>19</v>
      </c>
      <c r="C33" s="11"/>
      <c r="D33" s="11"/>
      <c r="E33" s="11"/>
      <c r="F33" s="11"/>
      <c r="G33" s="11"/>
      <c r="H33" s="104"/>
    </row>
    <row r="34" spans="1:702" ht="18" x14ac:dyDescent="0.25">
      <c r="A34" s="20"/>
      <c r="B34" s="22" t="s">
        <v>197</v>
      </c>
      <c r="C34" s="11"/>
      <c r="D34" s="11"/>
      <c r="E34" s="11"/>
      <c r="F34" s="11"/>
      <c r="G34" s="11"/>
      <c r="H34" s="104"/>
    </row>
    <row r="35" spans="1:702" ht="22.5" x14ac:dyDescent="0.25">
      <c r="A35" s="18" t="s">
        <v>107</v>
      </c>
      <c r="B35" s="19" t="s">
        <v>108</v>
      </c>
      <c r="C35" s="15" t="s">
        <v>16</v>
      </c>
      <c r="D35" s="16">
        <v>49.6</v>
      </c>
      <c r="E35" s="17"/>
      <c r="F35" s="16"/>
      <c r="G35" s="16">
        <f>ROUND(D35*F35,2)</f>
        <v>0</v>
      </c>
      <c r="H35" s="105">
        <v>0.1</v>
      </c>
      <c r="ZY35" t="s">
        <v>12</v>
      </c>
      <c r="ZZ35" s="12" t="s">
        <v>111</v>
      </c>
    </row>
    <row r="36" spans="1:702" x14ac:dyDescent="0.25">
      <c r="A36" s="20"/>
      <c r="B36" s="21" t="s">
        <v>19</v>
      </c>
      <c r="C36" s="11"/>
      <c r="D36" s="11"/>
      <c r="E36" s="11"/>
      <c r="F36" s="11"/>
      <c r="G36" s="11"/>
      <c r="H36" s="104"/>
    </row>
    <row r="37" spans="1:702" ht="18" x14ac:dyDescent="0.25">
      <c r="A37" s="20"/>
      <c r="B37" s="22" t="s">
        <v>196</v>
      </c>
      <c r="C37" s="11"/>
      <c r="D37" s="11"/>
      <c r="E37" s="11"/>
      <c r="F37" s="11"/>
      <c r="G37" s="11"/>
      <c r="H37" s="104"/>
    </row>
    <row r="38" spans="1:702" x14ac:dyDescent="0.25">
      <c r="A38" s="18" t="s">
        <v>195</v>
      </c>
      <c r="B38" s="19" t="s">
        <v>194</v>
      </c>
      <c r="C38" s="15" t="s">
        <v>16</v>
      </c>
      <c r="D38" s="16">
        <v>191.2</v>
      </c>
      <c r="E38" s="17"/>
      <c r="F38" s="16"/>
      <c r="G38" s="16">
        <f>ROUND(D38*F38,2)</f>
        <v>0</v>
      </c>
      <c r="H38" s="105">
        <v>0.1</v>
      </c>
      <c r="ZY38" t="s">
        <v>12</v>
      </c>
      <c r="ZZ38" s="12" t="s">
        <v>193</v>
      </c>
    </row>
    <row r="39" spans="1:702" x14ac:dyDescent="0.25">
      <c r="A39" s="20"/>
      <c r="B39" s="21" t="s">
        <v>19</v>
      </c>
      <c r="C39" s="11"/>
      <c r="D39" s="11"/>
      <c r="E39" s="11"/>
      <c r="F39" s="11"/>
      <c r="G39" s="11"/>
      <c r="H39" s="104"/>
    </row>
    <row r="40" spans="1:702" ht="27" x14ac:dyDescent="0.25">
      <c r="A40" s="20"/>
      <c r="B40" s="22" t="s">
        <v>192</v>
      </c>
      <c r="C40" s="11"/>
      <c r="D40" s="11"/>
      <c r="E40" s="11"/>
      <c r="F40" s="11"/>
      <c r="G40" s="11"/>
      <c r="H40" s="104"/>
    </row>
    <row r="41" spans="1:702" x14ac:dyDescent="0.25">
      <c r="A41" s="18" t="s">
        <v>191</v>
      </c>
      <c r="B41" s="19" t="s">
        <v>190</v>
      </c>
      <c r="C41" s="15" t="s">
        <v>189</v>
      </c>
      <c r="D41" s="16">
        <v>1</v>
      </c>
      <c r="E41" s="17"/>
      <c r="F41" s="16"/>
      <c r="G41" s="16">
        <f>ROUND(D41*F41,2)</f>
        <v>0</v>
      </c>
      <c r="H41" s="105">
        <v>0.1</v>
      </c>
      <c r="ZY41" t="s">
        <v>12</v>
      </c>
      <c r="ZZ41" s="12" t="s">
        <v>188</v>
      </c>
    </row>
    <row r="42" spans="1:702" x14ac:dyDescent="0.25">
      <c r="A42" s="20"/>
      <c r="B42" s="21" t="s">
        <v>19</v>
      </c>
      <c r="C42" s="11"/>
      <c r="D42" s="11"/>
      <c r="E42" s="11"/>
      <c r="F42" s="11"/>
      <c r="G42" s="11"/>
      <c r="H42" s="104"/>
    </row>
    <row r="43" spans="1:702" ht="18" x14ac:dyDescent="0.25">
      <c r="A43" s="25"/>
      <c r="B43" s="26" t="s">
        <v>187</v>
      </c>
      <c r="C43" s="11"/>
      <c r="D43" s="11"/>
      <c r="E43" s="11"/>
      <c r="F43" s="11"/>
      <c r="G43" s="11"/>
      <c r="H43" s="104"/>
    </row>
    <row r="44" spans="1:702" ht="15.75" x14ac:dyDescent="0.25">
      <c r="A44" s="9" t="s">
        <v>121</v>
      </c>
      <c r="B44" s="10" t="s">
        <v>122</v>
      </c>
      <c r="C44" s="11"/>
      <c r="D44" s="11"/>
      <c r="E44" s="11"/>
      <c r="F44" s="11"/>
      <c r="G44" s="11"/>
      <c r="H44" s="104"/>
      <c r="ZY44" t="s">
        <v>8</v>
      </c>
      <c r="ZZ44" s="12"/>
    </row>
    <row r="45" spans="1:702" x14ac:dyDescent="0.25">
      <c r="A45" s="13" t="s">
        <v>124</v>
      </c>
      <c r="B45" s="14" t="s">
        <v>125</v>
      </c>
      <c r="C45" s="15"/>
      <c r="D45" s="27"/>
      <c r="E45" s="17"/>
      <c r="F45" s="16"/>
      <c r="G45" s="16">
        <f>ROUND(D45*F45,2)</f>
        <v>0</v>
      </c>
      <c r="H45" s="105"/>
      <c r="ZY45" t="s">
        <v>12</v>
      </c>
      <c r="ZZ45" s="12" t="s">
        <v>127</v>
      </c>
    </row>
    <row r="46" spans="1:702" x14ac:dyDescent="0.25">
      <c r="A46" s="20"/>
      <c r="B46" s="21" t="s">
        <v>19</v>
      </c>
      <c r="C46" s="11"/>
      <c r="D46" s="11"/>
      <c r="E46" s="11"/>
      <c r="F46" s="11"/>
      <c r="G46" s="11"/>
      <c r="H46" s="104"/>
    </row>
    <row r="47" spans="1:702" ht="18" x14ac:dyDescent="0.25">
      <c r="A47" s="20"/>
      <c r="B47" s="22" t="s">
        <v>300</v>
      </c>
      <c r="C47" s="11"/>
      <c r="D47" s="11"/>
      <c r="E47" s="11"/>
      <c r="F47" s="11"/>
      <c r="G47" s="11"/>
      <c r="H47" s="104"/>
    </row>
    <row r="48" spans="1:702" x14ac:dyDescent="0.25">
      <c r="A48" s="18"/>
      <c r="B48" s="19" t="s">
        <v>130</v>
      </c>
      <c r="C48" s="15" t="s">
        <v>72</v>
      </c>
      <c r="D48" s="16">
        <v>1</v>
      </c>
      <c r="E48" s="17"/>
      <c r="F48" s="16"/>
      <c r="G48" s="16">
        <f>ROUND(D48*F48,2)</f>
        <v>0</v>
      </c>
      <c r="H48" s="105">
        <v>0.1</v>
      </c>
      <c r="ZY48" t="s">
        <v>12</v>
      </c>
      <c r="ZZ48" s="12" t="s">
        <v>133</v>
      </c>
    </row>
    <row r="49" spans="1:702" x14ac:dyDescent="0.25">
      <c r="A49" s="18"/>
      <c r="B49" s="19" t="s">
        <v>134</v>
      </c>
      <c r="C49" s="15" t="s">
        <v>72</v>
      </c>
      <c r="D49" s="16">
        <v>1</v>
      </c>
      <c r="E49" s="17"/>
      <c r="F49" s="16"/>
      <c r="G49" s="16">
        <f>ROUND(D49*F49,2)</f>
        <v>0</v>
      </c>
      <c r="H49" s="105">
        <v>0.1</v>
      </c>
      <c r="ZY49" t="s">
        <v>12</v>
      </c>
      <c r="ZZ49" s="12" t="s">
        <v>137</v>
      </c>
    </row>
    <row r="50" spans="1:702" ht="33.75" x14ac:dyDescent="0.25">
      <c r="A50" s="23"/>
      <c r="B50" s="24" t="s">
        <v>138</v>
      </c>
      <c r="C50" s="15" t="s">
        <v>139</v>
      </c>
      <c r="D50" s="27"/>
      <c r="E50" s="17"/>
      <c r="F50" s="16"/>
      <c r="G50" s="16">
        <f>ROUND(D50*F50,2)</f>
        <v>0</v>
      </c>
      <c r="H50" s="105"/>
      <c r="ZY50" t="s">
        <v>12</v>
      </c>
      <c r="ZZ50" s="12" t="s">
        <v>141</v>
      </c>
    </row>
    <row r="51" spans="1:702" ht="15.75" x14ac:dyDescent="0.25">
      <c r="A51" s="9" t="s">
        <v>142</v>
      </c>
      <c r="B51" s="10" t="s">
        <v>143</v>
      </c>
      <c r="C51" s="11"/>
      <c r="D51" s="11"/>
      <c r="E51" s="11"/>
      <c r="F51" s="11"/>
      <c r="G51" s="11"/>
      <c r="H51" s="104"/>
      <c r="ZY51" t="s">
        <v>8</v>
      </c>
      <c r="ZZ51" s="12"/>
    </row>
    <row r="52" spans="1:702" ht="22.5" x14ac:dyDescent="0.25">
      <c r="A52" s="13" t="s">
        <v>145</v>
      </c>
      <c r="B52" s="14" t="s">
        <v>146</v>
      </c>
      <c r="C52" s="15" t="s">
        <v>147</v>
      </c>
      <c r="D52" s="27"/>
      <c r="E52" s="17"/>
      <c r="F52" s="16"/>
      <c r="G52" s="16">
        <f>ROUND(D52*F52,2)</f>
        <v>0</v>
      </c>
      <c r="H52" s="105"/>
      <c r="ZY52" t="s">
        <v>12</v>
      </c>
      <c r="ZZ52" s="12" t="s">
        <v>149</v>
      </c>
    </row>
    <row r="53" spans="1:702" x14ac:dyDescent="0.25">
      <c r="A53" s="28"/>
      <c r="B53" s="29"/>
      <c r="C53" s="30"/>
      <c r="D53" s="30"/>
      <c r="E53" s="30"/>
      <c r="F53" s="30"/>
      <c r="G53" s="30"/>
      <c r="H53" s="106"/>
    </row>
    <row r="54" spans="1:702" x14ac:dyDescent="0.25">
      <c r="A54" s="31"/>
      <c r="B54" s="31"/>
      <c r="C54" s="31"/>
      <c r="D54" s="31"/>
      <c r="E54" s="31"/>
      <c r="F54" s="31"/>
      <c r="G54" s="31"/>
      <c r="H54" s="107"/>
    </row>
    <row r="55" spans="1:702" ht="30" x14ac:dyDescent="0.25">
      <c r="B55" s="32" t="s">
        <v>313</v>
      </c>
      <c r="G55" s="33">
        <f>SUM(G4:G52)</f>
        <v>0</v>
      </c>
      <c r="ZY55" t="s">
        <v>155</v>
      </c>
    </row>
    <row r="56" spans="1:702" x14ac:dyDescent="0.25">
      <c r="A56" s="34">
        <v>10</v>
      </c>
      <c r="B56" s="32" t="s">
        <v>307</v>
      </c>
      <c r="G56" s="33">
        <f>+G55*0.1</f>
        <v>0</v>
      </c>
      <c r="ZY56" t="s">
        <v>156</v>
      </c>
    </row>
    <row r="57" spans="1:702" x14ac:dyDescent="0.25">
      <c r="G57" s="33"/>
      <c r="ZY57" t="s">
        <v>157</v>
      </c>
    </row>
    <row r="58" spans="1:702" x14ac:dyDescent="0.25">
      <c r="G58" s="33"/>
    </row>
    <row r="59" spans="1:702" x14ac:dyDescent="0.25">
      <c r="G59" s="33"/>
    </row>
  </sheetData>
  <mergeCells count="1">
    <mergeCell ref="A1:H1"/>
  </mergeCells>
  <printOptions horizontalCentered="1"/>
  <pageMargins left="0.06" right="0.06" top="0.06" bottom="0.06" header="0.76" footer="0.76"/>
  <pageSetup paperSize="9" scale="88" fitToHeight="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9AD8D-AB3F-4B10-A19D-7D15A60AD7CB}">
  <sheetPr>
    <pageSetUpPr fitToPage="1"/>
  </sheetPr>
  <dimension ref="A1:ZZ59"/>
  <sheetViews>
    <sheetView showGridLines="0" workbookViewId="0">
      <pane xSplit="2" ySplit="2" topLeftCell="C23" activePane="bottomRight" state="frozen"/>
      <selection activeCell="L12" sqref="L12"/>
      <selection pane="topRight" activeCell="L12" sqref="L12"/>
      <selection pane="bottomLeft" activeCell="L12" sqref="L12"/>
      <selection pane="bottomRight" activeCell="H5" sqref="H5:H52"/>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style="108" customWidth="1"/>
    <col min="9" max="9" width="10.7109375" customWidth="1"/>
    <col min="701" max="703" width="10.7109375" customWidth="1"/>
  </cols>
  <sheetData>
    <row r="1" spans="1:702" ht="72.2" customHeight="1" x14ac:dyDescent="0.25">
      <c r="A1" s="35"/>
      <c r="B1" s="36"/>
      <c r="C1" s="36"/>
      <c r="D1" s="36"/>
      <c r="E1" s="36"/>
      <c r="F1" s="36"/>
      <c r="G1" s="36"/>
      <c r="H1" s="37"/>
    </row>
    <row r="2" spans="1:702" ht="30" x14ac:dyDescent="0.25">
      <c r="A2" s="1"/>
      <c r="B2" s="2"/>
      <c r="C2" s="3" t="s">
        <v>0</v>
      </c>
      <c r="D2" s="4" t="s">
        <v>1</v>
      </c>
      <c r="E2" s="5" t="s">
        <v>2</v>
      </c>
      <c r="F2" s="4" t="s">
        <v>3</v>
      </c>
      <c r="G2" s="4" t="s">
        <v>4</v>
      </c>
      <c r="H2" s="102" t="s">
        <v>5</v>
      </c>
    </row>
    <row r="3" spans="1:702" x14ac:dyDescent="0.25">
      <c r="A3" s="6"/>
      <c r="B3" s="7"/>
      <c r="C3" s="8"/>
      <c r="D3" s="8"/>
      <c r="E3" s="8"/>
      <c r="F3" s="8"/>
      <c r="G3" s="8"/>
      <c r="H3" s="103"/>
    </row>
    <row r="4" spans="1:702" ht="15.75" x14ac:dyDescent="0.25">
      <c r="A4" s="9" t="s">
        <v>6</v>
      </c>
      <c r="B4" s="10" t="s">
        <v>7</v>
      </c>
      <c r="C4" s="11"/>
      <c r="D4" s="11"/>
      <c r="E4" s="11"/>
      <c r="F4" s="11"/>
      <c r="G4" s="11"/>
      <c r="H4" s="104"/>
      <c r="ZY4" t="s">
        <v>8</v>
      </c>
      <c r="ZZ4" s="12"/>
    </row>
    <row r="5" spans="1:702" x14ac:dyDescent="0.25">
      <c r="A5" s="13" t="s">
        <v>9</v>
      </c>
      <c r="B5" s="14" t="s">
        <v>10</v>
      </c>
      <c r="C5" s="15" t="s">
        <v>11</v>
      </c>
      <c r="D5" s="16"/>
      <c r="E5" s="17"/>
      <c r="F5" s="16"/>
      <c r="G5" s="16">
        <f>ROUND(D5*F5,2)</f>
        <v>0</v>
      </c>
      <c r="H5" s="105"/>
      <c r="ZY5" t="s">
        <v>12</v>
      </c>
      <c r="ZZ5" s="12" t="s">
        <v>13</v>
      </c>
    </row>
    <row r="6" spans="1:702" x14ac:dyDescent="0.25">
      <c r="A6" s="18" t="s">
        <v>225</v>
      </c>
      <c r="B6" s="19" t="s">
        <v>224</v>
      </c>
      <c r="C6" s="15" t="s">
        <v>16</v>
      </c>
      <c r="D6" s="16">
        <v>73.2</v>
      </c>
      <c r="E6" s="17"/>
      <c r="F6" s="16"/>
      <c r="G6" s="16">
        <f>ROUND(D6*F6,2)</f>
        <v>0</v>
      </c>
      <c r="H6" s="105">
        <v>0.1</v>
      </c>
      <c r="ZY6" t="s">
        <v>12</v>
      </c>
      <c r="ZZ6" s="12" t="s">
        <v>223</v>
      </c>
    </row>
    <row r="7" spans="1:702" x14ac:dyDescent="0.25">
      <c r="A7" s="20"/>
      <c r="B7" s="21" t="s">
        <v>19</v>
      </c>
      <c r="C7" s="11"/>
      <c r="D7" s="11"/>
      <c r="E7" s="11"/>
      <c r="F7" s="11"/>
      <c r="G7" s="11"/>
      <c r="H7" s="104"/>
    </row>
    <row r="8" spans="1:702" ht="27" x14ac:dyDescent="0.25">
      <c r="A8" s="20"/>
      <c r="B8" s="22" t="s">
        <v>222</v>
      </c>
      <c r="C8" s="11"/>
      <c r="D8" s="11"/>
      <c r="E8" s="11"/>
      <c r="F8" s="11"/>
      <c r="G8" s="11"/>
      <c r="H8" s="104"/>
    </row>
    <row r="9" spans="1:702" ht="33.75" x14ac:dyDescent="0.25">
      <c r="A9" s="18" t="s">
        <v>221</v>
      </c>
      <c r="B9" s="19" t="s">
        <v>220</v>
      </c>
      <c r="C9" s="15" t="s">
        <v>16</v>
      </c>
      <c r="D9" s="16">
        <v>69</v>
      </c>
      <c r="E9" s="17"/>
      <c r="F9" s="16"/>
      <c r="G9" s="16">
        <f>ROUND(D9*F9,2)</f>
        <v>0</v>
      </c>
      <c r="H9" s="105">
        <v>0.1</v>
      </c>
      <c r="ZY9" t="s">
        <v>12</v>
      </c>
      <c r="ZZ9" s="12" t="s">
        <v>219</v>
      </c>
    </row>
    <row r="10" spans="1:702" x14ac:dyDescent="0.25">
      <c r="A10" s="20"/>
      <c r="B10" s="21" t="s">
        <v>19</v>
      </c>
      <c r="C10" s="11"/>
      <c r="D10" s="11"/>
      <c r="E10" s="11"/>
      <c r="F10" s="11"/>
      <c r="G10" s="11"/>
      <c r="H10" s="104"/>
    </row>
    <row r="11" spans="1:702" ht="36" x14ac:dyDescent="0.25">
      <c r="A11" s="20"/>
      <c r="B11" s="22" t="s">
        <v>218</v>
      </c>
      <c r="C11" s="11"/>
      <c r="D11" s="11"/>
      <c r="E11" s="11"/>
      <c r="F11" s="11"/>
      <c r="G11" s="11"/>
      <c r="H11" s="104"/>
    </row>
    <row r="12" spans="1:702" ht="36" x14ac:dyDescent="0.25">
      <c r="A12" s="20"/>
      <c r="B12" s="22" t="s">
        <v>217</v>
      </c>
      <c r="C12" s="11"/>
      <c r="D12" s="11"/>
      <c r="E12" s="11"/>
      <c r="F12" s="11"/>
      <c r="G12" s="11"/>
      <c r="H12" s="104"/>
    </row>
    <row r="13" spans="1:702" x14ac:dyDescent="0.25">
      <c r="A13" s="18" t="s">
        <v>216</v>
      </c>
      <c r="B13" s="19" t="s">
        <v>215</v>
      </c>
      <c r="C13" s="15" t="s">
        <v>16</v>
      </c>
      <c r="D13" s="16">
        <v>31.5</v>
      </c>
      <c r="E13" s="17"/>
      <c r="F13" s="16"/>
      <c r="G13" s="16">
        <f>ROUND(D13*F13,2)</f>
        <v>0</v>
      </c>
      <c r="H13" s="105">
        <v>0.1</v>
      </c>
      <c r="ZY13" t="s">
        <v>12</v>
      </c>
      <c r="ZZ13" s="12" t="s">
        <v>214</v>
      </c>
    </row>
    <row r="14" spans="1:702" x14ac:dyDescent="0.25">
      <c r="A14" s="20"/>
      <c r="B14" s="21" t="s">
        <v>19</v>
      </c>
      <c r="C14" s="11"/>
      <c r="D14" s="11"/>
      <c r="E14" s="11"/>
      <c r="F14" s="11"/>
      <c r="G14" s="11"/>
      <c r="H14" s="104"/>
    </row>
    <row r="15" spans="1:702" ht="18" x14ac:dyDescent="0.25">
      <c r="A15" s="20"/>
      <c r="B15" s="22" t="s">
        <v>213</v>
      </c>
      <c r="C15" s="11"/>
      <c r="D15" s="11"/>
      <c r="E15" s="11"/>
      <c r="F15" s="11"/>
      <c r="G15" s="11"/>
      <c r="H15" s="104"/>
    </row>
    <row r="16" spans="1:702" ht="22.5" x14ac:dyDescent="0.25">
      <c r="A16" s="18" t="s">
        <v>212</v>
      </c>
      <c r="B16" s="19" t="s">
        <v>211</v>
      </c>
      <c r="C16" s="15" t="s">
        <v>16</v>
      </c>
      <c r="D16" s="16">
        <v>12</v>
      </c>
      <c r="E16" s="17"/>
      <c r="F16" s="16"/>
      <c r="G16" s="16">
        <f>ROUND(D16*F16,2)</f>
        <v>0</v>
      </c>
      <c r="H16" s="105">
        <v>0.1</v>
      </c>
      <c r="ZY16" t="s">
        <v>12</v>
      </c>
      <c r="ZZ16" s="12" t="s">
        <v>210</v>
      </c>
    </row>
    <row r="17" spans="1:702" x14ac:dyDescent="0.25">
      <c r="A17" s="20"/>
      <c r="B17" s="21" t="s">
        <v>19</v>
      </c>
      <c r="C17" s="11"/>
      <c r="D17" s="11"/>
      <c r="E17" s="11"/>
      <c r="F17" s="11"/>
      <c r="G17" s="11"/>
      <c r="H17" s="104"/>
    </row>
    <row r="18" spans="1:702" ht="18" x14ac:dyDescent="0.25">
      <c r="A18" s="20"/>
      <c r="B18" s="22" t="s">
        <v>209</v>
      </c>
      <c r="C18" s="11"/>
      <c r="D18" s="11"/>
      <c r="E18" s="11"/>
      <c r="F18" s="11"/>
      <c r="G18" s="11"/>
      <c r="H18" s="104"/>
    </row>
    <row r="19" spans="1:702" x14ac:dyDescent="0.25">
      <c r="A19" s="18" t="s">
        <v>208</v>
      </c>
      <c r="B19" s="19" t="s">
        <v>207</v>
      </c>
      <c r="C19" s="15" t="s">
        <v>16</v>
      </c>
      <c r="D19" s="16">
        <v>37.799999999999997</v>
      </c>
      <c r="E19" s="17"/>
      <c r="F19" s="16"/>
      <c r="G19" s="16">
        <f>ROUND(D19*F19,2)</f>
        <v>0</v>
      </c>
      <c r="H19" s="105">
        <v>0.1</v>
      </c>
      <c r="ZY19" t="s">
        <v>12</v>
      </c>
      <c r="ZZ19" s="12" t="s">
        <v>206</v>
      </c>
    </row>
    <row r="20" spans="1:702" x14ac:dyDescent="0.25">
      <c r="A20" s="20"/>
      <c r="B20" s="21" t="s">
        <v>19</v>
      </c>
      <c r="C20" s="11"/>
      <c r="D20" s="11"/>
      <c r="E20" s="11"/>
      <c r="F20" s="11"/>
      <c r="G20" s="11"/>
      <c r="H20" s="104"/>
    </row>
    <row r="21" spans="1:702" ht="18" x14ac:dyDescent="0.25">
      <c r="A21" s="20"/>
      <c r="B21" s="22" t="s">
        <v>230</v>
      </c>
      <c r="C21" s="11"/>
      <c r="D21" s="11"/>
      <c r="E21" s="11"/>
      <c r="F21" s="11"/>
      <c r="G21" s="11"/>
      <c r="H21" s="104"/>
    </row>
    <row r="22" spans="1:702" ht="22.5" x14ac:dyDescent="0.25">
      <c r="A22" s="18" t="s">
        <v>28</v>
      </c>
      <c r="B22" s="19" t="s">
        <v>29</v>
      </c>
      <c r="C22" s="15"/>
      <c r="D22" s="16"/>
      <c r="E22" s="17"/>
      <c r="F22" s="16"/>
      <c r="G22" s="16">
        <f>ROUND(D22*F22,2)</f>
        <v>0</v>
      </c>
      <c r="H22" s="105"/>
      <c r="ZY22" t="s">
        <v>12</v>
      </c>
      <c r="ZZ22" s="12" t="s">
        <v>31</v>
      </c>
    </row>
    <row r="23" spans="1:702" x14ac:dyDescent="0.25">
      <c r="A23" s="20"/>
      <c r="B23" s="21" t="s">
        <v>19</v>
      </c>
      <c r="C23" s="11"/>
      <c r="D23" s="11"/>
      <c r="E23" s="11"/>
      <c r="F23" s="11"/>
      <c r="G23" s="11"/>
      <c r="H23" s="104"/>
    </row>
    <row r="24" spans="1:702" ht="18" x14ac:dyDescent="0.25">
      <c r="A24" s="20"/>
      <c r="B24" s="22" t="s">
        <v>204</v>
      </c>
      <c r="C24" s="11"/>
      <c r="D24" s="11"/>
      <c r="E24" s="11"/>
      <c r="F24" s="11"/>
      <c r="G24" s="11"/>
      <c r="H24" s="104"/>
    </row>
    <row r="25" spans="1:702" ht="22.5" x14ac:dyDescent="0.25">
      <c r="A25" s="18"/>
      <c r="B25" s="19" t="s">
        <v>203</v>
      </c>
      <c r="C25" s="15" t="s">
        <v>35</v>
      </c>
      <c r="D25" s="16">
        <v>12.6</v>
      </c>
      <c r="E25" s="17"/>
      <c r="F25" s="16"/>
      <c r="G25" s="16">
        <f>ROUND(D25*F25,2)</f>
        <v>0</v>
      </c>
      <c r="H25" s="105">
        <v>0.1</v>
      </c>
      <c r="ZY25" t="s">
        <v>12</v>
      </c>
      <c r="ZZ25" s="12" t="s">
        <v>202</v>
      </c>
    </row>
    <row r="26" spans="1:702" x14ac:dyDescent="0.25">
      <c r="A26" s="18" t="s">
        <v>70</v>
      </c>
      <c r="B26" s="19" t="s">
        <v>71</v>
      </c>
      <c r="C26" s="15" t="s">
        <v>72</v>
      </c>
      <c r="D26" s="16">
        <v>1</v>
      </c>
      <c r="E26" s="17"/>
      <c r="F26" s="16"/>
      <c r="G26" s="16">
        <f>ROUND(D26*F26,2)</f>
        <v>0</v>
      </c>
      <c r="H26" s="105">
        <v>0.1</v>
      </c>
      <c r="ZY26" t="s">
        <v>12</v>
      </c>
      <c r="ZZ26" s="12" t="s">
        <v>74</v>
      </c>
    </row>
    <row r="27" spans="1:702" x14ac:dyDescent="0.25">
      <c r="A27" s="23" t="s">
        <v>75</v>
      </c>
      <c r="B27" s="24" t="s">
        <v>76</v>
      </c>
      <c r="C27" s="15" t="s">
        <v>72</v>
      </c>
      <c r="D27" s="16">
        <v>1</v>
      </c>
      <c r="E27" s="17"/>
      <c r="F27" s="16"/>
      <c r="G27" s="16">
        <f>ROUND(D27*F27,2)</f>
        <v>0</v>
      </c>
      <c r="H27" s="105">
        <v>0.1</v>
      </c>
      <c r="ZY27" t="s">
        <v>12</v>
      </c>
      <c r="ZZ27" s="12" t="s">
        <v>79</v>
      </c>
    </row>
    <row r="28" spans="1:702" ht="15.75" x14ac:dyDescent="0.25">
      <c r="A28" s="9" t="s">
        <v>90</v>
      </c>
      <c r="B28" s="10" t="s">
        <v>91</v>
      </c>
      <c r="C28" s="11"/>
      <c r="D28" s="11"/>
      <c r="E28" s="11"/>
      <c r="F28" s="11"/>
      <c r="G28" s="11"/>
      <c r="H28" s="104"/>
      <c r="ZY28" t="s">
        <v>8</v>
      </c>
      <c r="ZZ28" s="12"/>
    </row>
    <row r="29" spans="1:702" x14ac:dyDescent="0.25">
      <c r="A29" s="13" t="s">
        <v>201</v>
      </c>
      <c r="B29" s="14" t="s">
        <v>200</v>
      </c>
      <c r="C29" s="15" t="s">
        <v>16</v>
      </c>
      <c r="D29" s="16">
        <v>24</v>
      </c>
      <c r="E29" s="17"/>
      <c r="F29" s="16"/>
      <c r="G29" s="16">
        <f>ROUND(D29*F29,2)</f>
        <v>0</v>
      </c>
      <c r="H29" s="105">
        <v>0.1</v>
      </c>
      <c r="ZY29" t="s">
        <v>12</v>
      </c>
      <c r="ZZ29" s="12" t="s">
        <v>199</v>
      </c>
    </row>
    <row r="30" spans="1:702" x14ac:dyDescent="0.25">
      <c r="A30" s="20"/>
      <c r="B30" s="21" t="s">
        <v>19</v>
      </c>
      <c r="C30" s="11"/>
      <c r="D30" s="11"/>
      <c r="E30" s="11"/>
      <c r="F30" s="11"/>
      <c r="G30" s="11"/>
      <c r="H30" s="104"/>
    </row>
    <row r="31" spans="1:702" ht="18" x14ac:dyDescent="0.25">
      <c r="A31" s="20"/>
      <c r="B31" s="22" t="s">
        <v>198</v>
      </c>
      <c r="C31" s="11"/>
      <c r="D31" s="11"/>
      <c r="E31" s="11"/>
      <c r="F31" s="11"/>
      <c r="G31" s="11"/>
      <c r="H31" s="104"/>
    </row>
    <row r="32" spans="1:702" x14ac:dyDescent="0.25">
      <c r="A32" s="18" t="s">
        <v>100</v>
      </c>
      <c r="B32" s="19" t="s">
        <v>101</v>
      </c>
      <c r="C32" s="15" t="s">
        <v>16</v>
      </c>
      <c r="D32" s="16">
        <v>52.8</v>
      </c>
      <c r="E32" s="17"/>
      <c r="F32" s="16"/>
      <c r="G32" s="16">
        <f>ROUND(D32*F32,2)</f>
        <v>0</v>
      </c>
      <c r="H32" s="105">
        <v>0.1</v>
      </c>
      <c r="ZY32" t="s">
        <v>12</v>
      </c>
      <c r="ZZ32" s="12" t="s">
        <v>104</v>
      </c>
    </row>
    <row r="33" spans="1:702" x14ac:dyDescent="0.25">
      <c r="A33" s="20"/>
      <c r="B33" s="21" t="s">
        <v>19</v>
      </c>
      <c r="C33" s="11"/>
      <c r="D33" s="11"/>
      <c r="E33" s="11"/>
      <c r="F33" s="11"/>
      <c r="G33" s="11"/>
      <c r="H33" s="104"/>
    </row>
    <row r="34" spans="1:702" ht="18" x14ac:dyDescent="0.25">
      <c r="A34" s="20"/>
      <c r="B34" s="22" t="s">
        <v>197</v>
      </c>
      <c r="C34" s="11"/>
      <c r="D34" s="11"/>
      <c r="E34" s="11"/>
      <c r="F34" s="11"/>
      <c r="G34" s="11"/>
      <c r="H34" s="104"/>
    </row>
    <row r="35" spans="1:702" ht="22.5" x14ac:dyDescent="0.25">
      <c r="A35" s="18" t="s">
        <v>107</v>
      </c>
      <c r="B35" s="19" t="s">
        <v>108</v>
      </c>
      <c r="C35" s="15" t="s">
        <v>16</v>
      </c>
      <c r="D35" s="16">
        <v>37.200000000000003</v>
      </c>
      <c r="E35" s="17"/>
      <c r="F35" s="16"/>
      <c r="G35" s="16">
        <f>ROUND(D35*F35,2)</f>
        <v>0</v>
      </c>
      <c r="H35" s="105">
        <v>0.1</v>
      </c>
      <c r="ZY35" t="s">
        <v>12</v>
      </c>
      <c r="ZZ35" s="12" t="s">
        <v>111</v>
      </c>
    </row>
    <row r="36" spans="1:702" x14ac:dyDescent="0.25">
      <c r="A36" s="20"/>
      <c r="B36" s="21" t="s">
        <v>19</v>
      </c>
      <c r="C36" s="11"/>
      <c r="D36" s="11"/>
      <c r="E36" s="11"/>
      <c r="F36" s="11"/>
      <c r="G36" s="11"/>
      <c r="H36" s="104"/>
    </row>
    <row r="37" spans="1:702" ht="18" x14ac:dyDescent="0.25">
      <c r="A37" s="20"/>
      <c r="B37" s="22" t="s">
        <v>196</v>
      </c>
      <c r="C37" s="11"/>
      <c r="D37" s="11"/>
      <c r="E37" s="11"/>
      <c r="F37" s="11"/>
      <c r="G37" s="11"/>
      <c r="H37" s="104"/>
    </row>
    <row r="38" spans="1:702" x14ac:dyDescent="0.25">
      <c r="A38" s="18" t="s">
        <v>195</v>
      </c>
      <c r="B38" s="19" t="s">
        <v>194</v>
      </c>
      <c r="C38" s="15" t="s">
        <v>16</v>
      </c>
      <c r="D38" s="16">
        <v>143.4</v>
      </c>
      <c r="E38" s="17"/>
      <c r="F38" s="16"/>
      <c r="G38" s="16">
        <f>ROUND(D38*F38,2)</f>
        <v>0</v>
      </c>
      <c r="H38" s="105">
        <v>0.1</v>
      </c>
      <c r="ZY38" t="s">
        <v>12</v>
      </c>
      <c r="ZZ38" s="12" t="s">
        <v>193</v>
      </c>
    </row>
    <row r="39" spans="1:702" x14ac:dyDescent="0.25">
      <c r="A39" s="20"/>
      <c r="B39" s="21" t="s">
        <v>19</v>
      </c>
      <c r="C39" s="11"/>
      <c r="D39" s="11"/>
      <c r="E39" s="11"/>
      <c r="F39" s="11"/>
      <c r="G39" s="11"/>
      <c r="H39" s="104"/>
    </row>
    <row r="40" spans="1:702" ht="27" x14ac:dyDescent="0.25">
      <c r="A40" s="20"/>
      <c r="B40" s="22" t="s">
        <v>192</v>
      </c>
      <c r="C40" s="11"/>
      <c r="D40" s="11"/>
      <c r="E40" s="11"/>
      <c r="F40" s="11"/>
      <c r="G40" s="11"/>
      <c r="H40" s="104"/>
    </row>
    <row r="41" spans="1:702" x14ac:dyDescent="0.25">
      <c r="A41" s="18" t="s">
        <v>191</v>
      </c>
      <c r="B41" s="19" t="s">
        <v>190</v>
      </c>
      <c r="C41" s="15" t="s">
        <v>189</v>
      </c>
      <c r="D41" s="16">
        <v>1</v>
      </c>
      <c r="E41" s="17"/>
      <c r="F41" s="16"/>
      <c r="G41" s="16">
        <f>ROUND(D41*F41,2)</f>
        <v>0</v>
      </c>
      <c r="H41" s="105">
        <v>0.1</v>
      </c>
      <c r="ZY41" t="s">
        <v>12</v>
      </c>
      <c r="ZZ41" s="12" t="s">
        <v>188</v>
      </c>
    </row>
    <row r="42" spans="1:702" x14ac:dyDescent="0.25">
      <c r="A42" s="20"/>
      <c r="B42" s="21" t="s">
        <v>19</v>
      </c>
      <c r="C42" s="11"/>
      <c r="D42" s="11"/>
      <c r="E42" s="11"/>
      <c r="F42" s="11"/>
      <c r="G42" s="11"/>
      <c r="H42" s="104"/>
    </row>
    <row r="43" spans="1:702" ht="18" x14ac:dyDescent="0.25">
      <c r="A43" s="25"/>
      <c r="B43" s="26" t="s">
        <v>187</v>
      </c>
      <c r="C43" s="11"/>
      <c r="D43" s="11"/>
      <c r="E43" s="11"/>
      <c r="F43" s="11"/>
      <c r="G43" s="11"/>
      <c r="H43" s="104"/>
    </row>
    <row r="44" spans="1:702" ht="15.75" x14ac:dyDescent="0.25">
      <c r="A44" s="9" t="s">
        <v>121</v>
      </c>
      <c r="B44" s="10" t="s">
        <v>122</v>
      </c>
      <c r="C44" s="11"/>
      <c r="D44" s="11"/>
      <c r="E44" s="11"/>
      <c r="F44" s="11"/>
      <c r="G44" s="11"/>
      <c r="H44" s="104"/>
      <c r="ZY44" t="s">
        <v>8</v>
      </c>
      <c r="ZZ44" s="12"/>
    </row>
    <row r="45" spans="1:702" x14ac:dyDescent="0.25">
      <c r="A45" s="13" t="s">
        <v>124</v>
      </c>
      <c r="B45" s="14" t="s">
        <v>125</v>
      </c>
      <c r="C45" s="15"/>
      <c r="D45" s="27"/>
      <c r="E45" s="17"/>
      <c r="F45" s="16"/>
      <c r="G45" s="16">
        <f>ROUND(D45*F45,2)</f>
        <v>0</v>
      </c>
      <c r="H45" s="105"/>
      <c r="ZY45" t="s">
        <v>12</v>
      </c>
      <c r="ZZ45" s="12" t="s">
        <v>127</v>
      </c>
    </row>
    <row r="46" spans="1:702" x14ac:dyDescent="0.25">
      <c r="A46" s="20"/>
      <c r="B46" s="21" t="s">
        <v>19</v>
      </c>
      <c r="C46" s="11"/>
      <c r="D46" s="11"/>
      <c r="E46" s="11"/>
      <c r="F46" s="11"/>
      <c r="G46" s="11"/>
      <c r="H46" s="104"/>
    </row>
    <row r="47" spans="1:702" ht="18" x14ac:dyDescent="0.25">
      <c r="A47" s="20"/>
      <c r="B47" s="22" t="s">
        <v>231</v>
      </c>
      <c r="C47" s="11"/>
      <c r="D47" s="11"/>
      <c r="E47" s="11"/>
      <c r="F47" s="11"/>
      <c r="G47" s="11"/>
      <c r="H47" s="104"/>
    </row>
    <row r="48" spans="1:702" x14ac:dyDescent="0.25">
      <c r="A48" s="18"/>
      <c r="B48" s="19" t="s">
        <v>130</v>
      </c>
      <c r="C48" s="15" t="s">
        <v>72</v>
      </c>
      <c r="D48" s="16">
        <v>1</v>
      </c>
      <c r="E48" s="17"/>
      <c r="F48" s="16"/>
      <c r="G48" s="16">
        <f>ROUND(D48*F48,2)</f>
        <v>0</v>
      </c>
      <c r="H48" s="105">
        <v>0.1</v>
      </c>
      <c r="ZY48" t="s">
        <v>12</v>
      </c>
      <c r="ZZ48" s="12" t="s">
        <v>133</v>
      </c>
    </row>
    <row r="49" spans="1:702" x14ac:dyDescent="0.25">
      <c r="A49" s="18"/>
      <c r="B49" s="19" t="s">
        <v>134</v>
      </c>
      <c r="C49" s="15" t="s">
        <v>72</v>
      </c>
      <c r="D49" s="16">
        <v>1</v>
      </c>
      <c r="E49" s="17"/>
      <c r="F49" s="16"/>
      <c r="G49" s="16">
        <f>ROUND(D49*F49,2)</f>
        <v>0</v>
      </c>
      <c r="H49" s="105">
        <v>0.1</v>
      </c>
      <c r="ZY49" t="s">
        <v>12</v>
      </c>
      <c r="ZZ49" s="12" t="s">
        <v>137</v>
      </c>
    </row>
    <row r="50" spans="1:702" ht="33.75" x14ac:dyDescent="0.25">
      <c r="A50" s="23"/>
      <c r="B50" s="24" t="s">
        <v>138</v>
      </c>
      <c r="C50" s="15" t="s">
        <v>139</v>
      </c>
      <c r="D50" s="27"/>
      <c r="E50" s="17"/>
      <c r="F50" s="16"/>
      <c r="G50" s="16">
        <f>ROUND(D50*F50,2)</f>
        <v>0</v>
      </c>
      <c r="H50" s="105"/>
      <c r="ZY50" t="s">
        <v>12</v>
      </c>
      <c r="ZZ50" s="12" t="s">
        <v>141</v>
      </c>
    </row>
    <row r="51" spans="1:702" ht="15.75" x14ac:dyDescent="0.25">
      <c r="A51" s="9" t="s">
        <v>142</v>
      </c>
      <c r="B51" s="10" t="s">
        <v>143</v>
      </c>
      <c r="C51" s="11"/>
      <c r="D51" s="11"/>
      <c r="E51" s="11"/>
      <c r="F51" s="11"/>
      <c r="G51" s="11"/>
      <c r="H51" s="104"/>
      <c r="ZY51" t="s">
        <v>8</v>
      </c>
      <c r="ZZ51" s="12"/>
    </row>
    <row r="52" spans="1:702" ht="22.5" x14ac:dyDescent="0.25">
      <c r="A52" s="13" t="s">
        <v>145</v>
      </c>
      <c r="B52" s="14" t="s">
        <v>146</v>
      </c>
      <c r="C52" s="15" t="s">
        <v>147</v>
      </c>
      <c r="D52" s="27"/>
      <c r="E52" s="17"/>
      <c r="F52" s="16"/>
      <c r="G52" s="16">
        <f>ROUND(D52*F52,2)</f>
        <v>0</v>
      </c>
      <c r="H52" s="105"/>
      <c r="ZY52" t="s">
        <v>12</v>
      </c>
      <c r="ZZ52" s="12" t="s">
        <v>149</v>
      </c>
    </row>
    <row r="53" spans="1:702" x14ac:dyDescent="0.25">
      <c r="A53" s="28"/>
      <c r="B53" s="29"/>
      <c r="C53" s="30"/>
      <c r="D53" s="30"/>
      <c r="E53" s="30"/>
      <c r="F53" s="30"/>
      <c r="G53" s="30"/>
      <c r="H53" s="106"/>
    </row>
    <row r="54" spans="1:702" x14ac:dyDescent="0.25">
      <c r="A54" s="31"/>
      <c r="B54" s="31"/>
      <c r="C54" s="31"/>
      <c r="D54" s="31"/>
      <c r="E54" s="31"/>
      <c r="F54" s="31"/>
      <c r="G54" s="31"/>
      <c r="H54" s="107"/>
    </row>
    <row r="55" spans="1:702" ht="30" x14ac:dyDescent="0.25">
      <c r="B55" s="32" t="s">
        <v>313</v>
      </c>
      <c r="G55" s="33">
        <f>SUM(G4:G52)</f>
        <v>0</v>
      </c>
      <c r="ZY55" t="s">
        <v>155</v>
      </c>
    </row>
    <row r="56" spans="1:702" x14ac:dyDescent="0.25">
      <c r="A56" s="34">
        <v>10</v>
      </c>
      <c r="B56" s="32" t="s">
        <v>307</v>
      </c>
      <c r="G56" s="33">
        <f>+G55*0.1</f>
        <v>0</v>
      </c>
      <c r="ZY56" t="s">
        <v>156</v>
      </c>
    </row>
    <row r="57" spans="1:702" x14ac:dyDescent="0.25">
      <c r="G57" s="33"/>
      <c r="ZY57" t="s">
        <v>157</v>
      </c>
    </row>
    <row r="58" spans="1:702" x14ac:dyDescent="0.25">
      <c r="G58" s="33"/>
    </row>
    <row r="59" spans="1:702" x14ac:dyDescent="0.25">
      <c r="G59" s="33"/>
    </row>
  </sheetData>
  <mergeCells count="1">
    <mergeCell ref="A1:H1"/>
  </mergeCells>
  <printOptions horizontalCentered="1"/>
  <pageMargins left="0.06" right="0.06" top="0.06" bottom="0.06" header="0.76" footer="0.76"/>
  <pageSetup paperSize="9" scale="88" fitToHeight="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00A43F-7229-4A13-A575-2C4A38CFE1E2}">
  <sheetPr>
    <pageSetUpPr fitToPage="1"/>
  </sheetPr>
  <dimension ref="A1:ZZ59"/>
  <sheetViews>
    <sheetView showGridLines="0" workbookViewId="0">
      <pane xSplit="2" ySplit="2" topLeftCell="C38" activePane="bottomRight" state="frozen"/>
      <selection activeCell="L12" sqref="L12"/>
      <selection pane="topRight" activeCell="L12" sqref="L12"/>
      <selection pane="bottomLeft" activeCell="L12" sqref="L12"/>
      <selection pane="bottomRight" activeCell="H5" sqref="H5:H52"/>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style="108" customWidth="1"/>
    <col min="9" max="9" width="10.7109375" customWidth="1"/>
    <col min="701" max="703" width="10.7109375" customWidth="1"/>
  </cols>
  <sheetData>
    <row r="1" spans="1:702" ht="72.2" customHeight="1" x14ac:dyDescent="0.25">
      <c r="A1" s="35"/>
      <c r="B1" s="36"/>
      <c r="C1" s="36"/>
      <c r="D1" s="36"/>
      <c r="E1" s="36"/>
      <c r="F1" s="36"/>
      <c r="G1" s="36"/>
      <c r="H1" s="37"/>
    </row>
    <row r="2" spans="1:702" ht="30" x14ac:dyDescent="0.25">
      <c r="A2" s="1"/>
      <c r="B2" s="2"/>
      <c r="C2" s="3" t="s">
        <v>0</v>
      </c>
      <c r="D2" s="4" t="s">
        <v>1</v>
      </c>
      <c r="E2" s="5" t="s">
        <v>2</v>
      </c>
      <c r="F2" s="4" t="s">
        <v>3</v>
      </c>
      <c r="G2" s="4" t="s">
        <v>4</v>
      </c>
      <c r="H2" s="102" t="s">
        <v>5</v>
      </c>
    </row>
    <row r="3" spans="1:702" x14ac:dyDescent="0.25">
      <c r="A3" s="6"/>
      <c r="B3" s="7"/>
      <c r="C3" s="8"/>
      <c r="D3" s="8"/>
      <c r="E3" s="8"/>
      <c r="F3" s="8"/>
      <c r="G3" s="8"/>
      <c r="H3" s="103"/>
    </row>
    <row r="4" spans="1:702" ht="15.75" x14ac:dyDescent="0.25">
      <c r="A4" s="9" t="s">
        <v>6</v>
      </c>
      <c r="B4" s="10" t="s">
        <v>7</v>
      </c>
      <c r="C4" s="11"/>
      <c r="D4" s="11"/>
      <c r="E4" s="11"/>
      <c r="F4" s="11"/>
      <c r="G4" s="11"/>
      <c r="H4" s="105"/>
      <c r="ZY4" t="s">
        <v>8</v>
      </c>
      <c r="ZZ4" s="12"/>
    </row>
    <row r="5" spans="1:702" x14ac:dyDescent="0.25">
      <c r="A5" s="13" t="s">
        <v>9</v>
      </c>
      <c r="B5" s="14" t="s">
        <v>10</v>
      </c>
      <c r="C5" s="15" t="s">
        <v>11</v>
      </c>
      <c r="D5" s="16"/>
      <c r="E5" s="17"/>
      <c r="F5" s="16"/>
      <c r="G5" s="16">
        <f>ROUND(D5*F5,2)</f>
        <v>0</v>
      </c>
      <c r="H5" s="105"/>
      <c r="ZY5" t="s">
        <v>12</v>
      </c>
      <c r="ZZ5" s="12" t="s">
        <v>13</v>
      </c>
    </row>
    <row r="6" spans="1:702" x14ac:dyDescent="0.25">
      <c r="A6" s="18" t="s">
        <v>225</v>
      </c>
      <c r="B6" s="19" t="s">
        <v>224</v>
      </c>
      <c r="C6" s="15" t="s">
        <v>16</v>
      </c>
      <c r="D6" s="16">
        <v>48.8</v>
      </c>
      <c r="E6" s="17"/>
      <c r="F6" s="16"/>
      <c r="G6" s="16">
        <f>ROUND(D6*F6,2)</f>
        <v>0</v>
      </c>
      <c r="H6" s="105">
        <v>0.1</v>
      </c>
      <c r="ZY6" t="s">
        <v>12</v>
      </c>
      <c r="ZZ6" s="12" t="s">
        <v>223</v>
      </c>
    </row>
    <row r="7" spans="1:702" x14ac:dyDescent="0.25">
      <c r="A7" s="20"/>
      <c r="B7" s="21" t="s">
        <v>19</v>
      </c>
      <c r="C7" s="11"/>
      <c r="D7" s="11"/>
      <c r="E7" s="11"/>
      <c r="F7" s="11"/>
      <c r="G7" s="11"/>
      <c r="H7" s="104"/>
    </row>
    <row r="8" spans="1:702" ht="27" x14ac:dyDescent="0.25">
      <c r="A8" s="20"/>
      <c r="B8" s="22" t="s">
        <v>222</v>
      </c>
      <c r="C8" s="11"/>
      <c r="D8" s="11"/>
      <c r="E8" s="11"/>
      <c r="F8" s="11"/>
      <c r="G8" s="11"/>
      <c r="H8" s="104"/>
    </row>
    <row r="9" spans="1:702" ht="33.75" x14ac:dyDescent="0.25">
      <c r="A9" s="18" t="s">
        <v>221</v>
      </c>
      <c r="B9" s="19" t="s">
        <v>220</v>
      </c>
      <c r="C9" s="15" t="s">
        <v>16</v>
      </c>
      <c r="D9" s="16">
        <v>46</v>
      </c>
      <c r="E9" s="17"/>
      <c r="F9" s="16"/>
      <c r="G9" s="16">
        <f>ROUND(D9*F9,2)</f>
        <v>0</v>
      </c>
      <c r="H9" s="105">
        <v>0.1</v>
      </c>
      <c r="ZY9" t="s">
        <v>12</v>
      </c>
      <c r="ZZ9" s="12" t="s">
        <v>219</v>
      </c>
    </row>
    <row r="10" spans="1:702" x14ac:dyDescent="0.25">
      <c r="A10" s="20"/>
      <c r="B10" s="21" t="s">
        <v>19</v>
      </c>
      <c r="C10" s="11"/>
      <c r="D10" s="11"/>
      <c r="E10" s="11"/>
      <c r="F10" s="11"/>
      <c r="G10" s="11"/>
      <c r="H10" s="104"/>
    </row>
    <row r="11" spans="1:702" ht="36" x14ac:dyDescent="0.25">
      <c r="A11" s="20"/>
      <c r="B11" s="22" t="s">
        <v>218</v>
      </c>
      <c r="C11" s="11"/>
      <c r="D11" s="11"/>
      <c r="E11" s="11"/>
      <c r="F11" s="11"/>
      <c r="G11" s="11"/>
      <c r="H11" s="104"/>
    </row>
    <row r="12" spans="1:702" ht="36" x14ac:dyDescent="0.25">
      <c r="A12" s="20"/>
      <c r="B12" s="22" t="s">
        <v>217</v>
      </c>
      <c r="C12" s="11"/>
      <c r="D12" s="11"/>
      <c r="E12" s="11"/>
      <c r="F12" s="11"/>
      <c r="G12" s="11"/>
      <c r="H12" s="104"/>
    </row>
    <row r="13" spans="1:702" x14ac:dyDescent="0.25">
      <c r="A13" s="18" t="s">
        <v>216</v>
      </c>
      <c r="B13" s="19" t="s">
        <v>215</v>
      </c>
      <c r="C13" s="15" t="s">
        <v>16</v>
      </c>
      <c r="D13" s="16">
        <v>21</v>
      </c>
      <c r="E13" s="17"/>
      <c r="F13" s="16"/>
      <c r="G13" s="16">
        <f>ROUND(D13*F13,2)</f>
        <v>0</v>
      </c>
      <c r="H13" s="105">
        <v>0.1</v>
      </c>
      <c r="ZY13" t="s">
        <v>12</v>
      </c>
      <c r="ZZ13" s="12" t="s">
        <v>214</v>
      </c>
    </row>
    <row r="14" spans="1:702" x14ac:dyDescent="0.25">
      <c r="A14" s="20"/>
      <c r="B14" s="21" t="s">
        <v>19</v>
      </c>
      <c r="C14" s="11"/>
      <c r="D14" s="11"/>
      <c r="E14" s="11"/>
      <c r="F14" s="11"/>
      <c r="G14" s="11"/>
      <c r="H14" s="104"/>
    </row>
    <row r="15" spans="1:702" ht="18" x14ac:dyDescent="0.25">
      <c r="A15" s="20"/>
      <c r="B15" s="22" t="s">
        <v>213</v>
      </c>
      <c r="C15" s="11"/>
      <c r="D15" s="11"/>
      <c r="E15" s="11"/>
      <c r="F15" s="11"/>
      <c r="G15" s="11"/>
      <c r="H15" s="104"/>
    </row>
    <row r="16" spans="1:702" ht="22.5" x14ac:dyDescent="0.25">
      <c r="A16" s="18" t="s">
        <v>212</v>
      </c>
      <c r="B16" s="19" t="s">
        <v>211</v>
      </c>
      <c r="C16" s="15" t="s">
        <v>16</v>
      </c>
      <c r="D16" s="16">
        <v>8</v>
      </c>
      <c r="E16" s="17"/>
      <c r="F16" s="16"/>
      <c r="G16" s="16">
        <f>ROUND(D16*F16,2)</f>
        <v>0</v>
      </c>
      <c r="H16" s="105">
        <v>0.1</v>
      </c>
      <c r="ZY16" t="s">
        <v>12</v>
      </c>
      <c r="ZZ16" s="12" t="s">
        <v>210</v>
      </c>
    </row>
    <row r="17" spans="1:702" x14ac:dyDescent="0.25">
      <c r="A17" s="20"/>
      <c r="B17" s="21" t="s">
        <v>19</v>
      </c>
      <c r="C17" s="11"/>
      <c r="D17" s="11"/>
      <c r="E17" s="11"/>
      <c r="F17" s="11"/>
      <c r="G17" s="11"/>
      <c r="H17" s="104"/>
    </row>
    <row r="18" spans="1:702" ht="18" x14ac:dyDescent="0.25">
      <c r="A18" s="20"/>
      <c r="B18" s="22" t="s">
        <v>209</v>
      </c>
      <c r="C18" s="11"/>
      <c r="D18" s="11"/>
      <c r="E18" s="11"/>
      <c r="F18" s="11"/>
      <c r="G18" s="11"/>
      <c r="H18" s="104"/>
    </row>
    <row r="19" spans="1:702" x14ac:dyDescent="0.25">
      <c r="A19" s="18" t="s">
        <v>208</v>
      </c>
      <c r="B19" s="19" t="s">
        <v>207</v>
      </c>
      <c r="C19" s="15" t="s">
        <v>16</v>
      </c>
      <c r="D19" s="16">
        <v>25.2</v>
      </c>
      <c r="E19" s="17"/>
      <c r="F19" s="16"/>
      <c r="G19" s="16">
        <f>ROUND(D19*F19,2)</f>
        <v>0</v>
      </c>
      <c r="H19" s="105">
        <v>0.1</v>
      </c>
      <c r="ZY19" t="s">
        <v>12</v>
      </c>
      <c r="ZZ19" s="12" t="s">
        <v>206</v>
      </c>
    </row>
    <row r="20" spans="1:702" x14ac:dyDescent="0.25">
      <c r="A20" s="20"/>
      <c r="B20" s="21" t="s">
        <v>19</v>
      </c>
      <c r="C20" s="11"/>
      <c r="D20" s="11"/>
      <c r="E20" s="11"/>
      <c r="F20" s="11"/>
      <c r="G20" s="11"/>
      <c r="H20" s="104"/>
    </row>
    <row r="21" spans="1:702" ht="18" x14ac:dyDescent="0.25">
      <c r="A21" s="20"/>
      <c r="B21" s="22" t="s">
        <v>230</v>
      </c>
      <c r="C21" s="11"/>
      <c r="D21" s="11"/>
      <c r="E21" s="11"/>
      <c r="F21" s="11"/>
      <c r="G21" s="11"/>
      <c r="H21" s="104"/>
    </row>
    <row r="22" spans="1:702" ht="22.5" x14ac:dyDescent="0.25">
      <c r="A22" s="18" t="s">
        <v>28</v>
      </c>
      <c r="B22" s="19" t="s">
        <v>29</v>
      </c>
      <c r="C22" s="15"/>
      <c r="D22" s="16"/>
      <c r="E22" s="17"/>
      <c r="F22" s="16"/>
      <c r="G22" s="16">
        <f>ROUND(D22*F22,2)</f>
        <v>0</v>
      </c>
      <c r="H22" s="105"/>
      <c r="ZY22" t="s">
        <v>12</v>
      </c>
      <c r="ZZ22" s="12" t="s">
        <v>31</v>
      </c>
    </row>
    <row r="23" spans="1:702" x14ac:dyDescent="0.25">
      <c r="A23" s="20"/>
      <c r="B23" s="21" t="s">
        <v>19</v>
      </c>
      <c r="C23" s="11"/>
      <c r="D23" s="11"/>
      <c r="E23" s="11"/>
      <c r="F23" s="11"/>
      <c r="G23" s="11"/>
      <c r="H23" s="104"/>
    </row>
    <row r="24" spans="1:702" ht="18" x14ac:dyDescent="0.25">
      <c r="A24" s="20"/>
      <c r="B24" s="22" t="s">
        <v>204</v>
      </c>
      <c r="C24" s="11"/>
      <c r="D24" s="11"/>
      <c r="E24" s="11"/>
      <c r="F24" s="11"/>
      <c r="G24" s="11"/>
      <c r="H24" s="104"/>
    </row>
    <row r="25" spans="1:702" ht="22.5" x14ac:dyDescent="0.25">
      <c r="A25" s="18"/>
      <c r="B25" s="19" t="s">
        <v>203</v>
      </c>
      <c r="C25" s="15" t="s">
        <v>35</v>
      </c>
      <c r="D25" s="16">
        <v>8.4</v>
      </c>
      <c r="E25" s="17"/>
      <c r="F25" s="16"/>
      <c r="G25" s="16">
        <f>ROUND(D25*F25,2)</f>
        <v>0</v>
      </c>
      <c r="H25" s="105">
        <v>0.1</v>
      </c>
      <c r="ZY25" t="s">
        <v>12</v>
      </c>
      <c r="ZZ25" s="12" t="s">
        <v>202</v>
      </c>
    </row>
    <row r="26" spans="1:702" x14ac:dyDescent="0.25">
      <c r="A26" s="18" t="s">
        <v>70</v>
      </c>
      <c r="B26" s="19" t="s">
        <v>71</v>
      </c>
      <c r="C26" s="15" t="s">
        <v>72</v>
      </c>
      <c r="D26" s="16">
        <v>1</v>
      </c>
      <c r="E26" s="17"/>
      <c r="F26" s="16"/>
      <c r="G26" s="16">
        <f>ROUND(D26*F26,2)</f>
        <v>0</v>
      </c>
      <c r="H26" s="105">
        <v>0.1</v>
      </c>
      <c r="ZY26" t="s">
        <v>12</v>
      </c>
      <c r="ZZ26" s="12" t="s">
        <v>74</v>
      </c>
    </row>
    <row r="27" spans="1:702" x14ac:dyDescent="0.25">
      <c r="A27" s="23" t="s">
        <v>75</v>
      </c>
      <c r="B27" s="24" t="s">
        <v>76</v>
      </c>
      <c r="C27" s="15" t="s">
        <v>72</v>
      </c>
      <c r="D27" s="16">
        <v>1</v>
      </c>
      <c r="E27" s="17"/>
      <c r="F27" s="16"/>
      <c r="G27" s="16">
        <f>ROUND(D27*F27,2)</f>
        <v>0</v>
      </c>
      <c r="H27" s="105">
        <v>0.1</v>
      </c>
      <c r="ZY27" t="s">
        <v>12</v>
      </c>
      <c r="ZZ27" s="12" t="s">
        <v>79</v>
      </c>
    </row>
    <row r="28" spans="1:702" ht="15.75" x14ac:dyDescent="0.25">
      <c r="A28" s="9" t="s">
        <v>90</v>
      </c>
      <c r="B28" s="10" t="s">
        <v>91</v>
      </c>
      <c r="C28" s="11"/>
      <c r="D28" s="11"/>
      <c r="E28" s="11"/>
      <c r="F28" s="11"/>
      <c r="G28" s="11"/>
      <c r="H28" s="104"/>
      <c r="ZY28" t="s">
        <v>8</v>
      </c>
      <c r="ZZ28" s="12"/>
    </row>
    <row r="29" spans="1:702" x14ac:dyDescent="0.25">
      <c r="A29" s="13" t="s">
        <v>201</v>
      </c>
      <c r="B29" s="14" t="s">
        <v>200</v>
      </c>
      <c r="C29" s="15" t="s">
        <v>16</v>
      </c>
      <c r="D29" s="16">
        <v>16</v>
      </c>
      <c r="E29" s="17"/>
      <c r="F29" s="16"/>
      <c r="G29" s="16">
        <f>ROUND(D29*F29,2)</f>
        <v>0</v>
      </c>
      <c r="H29" s="105">
        <v>0.1</v>
      </c>
      <c r="ZY29" t="s">
        <v>12</v>
      </c>
      <c r="ZZ29" s="12" t="s">
        <v>199</v>
      </c>
    </row>
    <row r="30" spans="1:702" x14ac:dyDescent="0.25">
      <c r="A30" s="20"/>
      <c r="B30" s="21" t="s">
        <v>19</v>
      </c>
      <c r="C30" s="11"/>
      <c r="D30" s="11"/>
      <c r="E30" s="11"/>
      <c r="F30" s="11"/>
      <c r="G30" s="11"/>
      <c r="H30" s="104"/>
    </row>
    <row r="31" spans="1:702" ht="18" x14ac:dyDescent="0.25">
      <c r="A31" s="20"/>
      <c r="B31" s="22" t="s">
        <v>198</v>
      </c>
      <c r="C31" s="11"/>
      <c r="D31" s="11"/>
      <c r="E31" s="11"/>
      <c r="F31" s="11"/>
      <c r="G31" s="11"/>
      <c r="H31" s="104"/>
    </row>
    <row r="32" spans="1:702" x14ac:dyDescent="0.25">
      <c r="A32" s="18" t="s">
        <v>100</v>
      </c>
      <c r="B32" s="19" t="s">
        <v>101</v>
      </c>
      <c r="C32" s="15" t="s">
        <v>16</v>
      </c>
      <c r="D32" s="16">
        <v>35.200000000000003</v>
      </c>
      <c r="E32" s="17"/>
      <c r="F32" s="16"/>
      <c r="G32" s="16">
        <f>ROUND(D32*F32,2)</f>
        <v>0</v>
      </c>
      <c r="H32" s="105">
        <v>0.1</v>
      </c>
      <c r="ZY32" t="s">
        <v>12</v>
      </c>
      <c r="ZZ32" s="12" t="s">
        <v>104</v>
      </c>
    </row>
    <row r="33" spans="1:702" x14ac:dyDescent="0.25">
      <c r="A33" s="20"/>
      <c r="B33" s="21" t="s">
        <v>19</v>
      </c>
      <c r="C33" s="11"/>
      <c r="D33" s="11"/>
      <c r="E33" s="11"/>
      <c r="F33" s="11"/>
      <c r="G33" s="11"/>
      <c r="H33" s="104"/>
    </row>
    <row r="34" spans="1:702" ht="18" x14ac:dyDescent="0.25">
      <c r="A34" s="20"/>
      <c r="B34" s="22" t="s">
        <v>197</v>
      </c>
      <c r="C34" s="11"/>
      <c r="D34" s="11"/>
      <c r="E34" s="11"/>
      <c r="F34" s="11"/>
      <c r="G34" s="11"/>
      <c r="H34" s="104"/>
    </row>
    <row r="35" spans="1:702" ht="22.5" x14ac:dyDescent="0.25">
      <c r="A35" s="18" t="s">
        <v>107</v>
      </c>
      <c r="B35" s="19" t="s">
        <v>108</v>
      </c>
      <c r="C35" s="15" t="s">
        <v>16</v>
      </c>
      <c r="D35" s="16">
        <v>24.8</v>
      </c>
      <c r="E35" s="17"/>
      <c r="F35" s="16"/>
      <c r="G35" s="16">
        <f>ROUND(D35*F35,2)</f>
        <v>0</v>
      </c>
      <c r="H35" s="105">
        <v>0.1</v>
      </c>
      <c r="ZY35" t="s">
        <v>12</v>
      </c>
      <c r="ZZ35" s="12" t="s">
        <v>111</v>
      </c>
    </row>
    <row r="36" spans="1:702" x14ac:dyDescent="0.25">
      <c r="A36" s="20"/>
      <c r="B36" s="21" t="s">
        <v>19</v>
      </c>
      <c r="C36" s="11"/>
      <c r="D36" s="11"/>
      <c r="E36" s="11"/>
      <c r="F36" s="11"/>
      <c r="G36" s="11"/>
      <c r="H36" s="104"/>
    </row>
    <row r="37" spans="1:702" ht="18" x14ac:dyDescent="0.25">
      <c r="A37" s="20"/>
      <c r="B37" s="22" t="s">
        <v>196</v>
      </c>
      <c r="C37" s="11"/>
      <c r="D37" s="11"/>
      <c r="E37" s="11"/>
      <c r="F37" s="11"/>
      <c r="G37" s="11"/>
      <c r="H37" s="104"/>
    </row>
    <row r="38" spans="1:702" x14ac:dyDescent="0.25">
      <c r="A38" s="18" t="s">
        <v>195</v>
      </c>
      <c r="B38" s="19" t="s">
        <v>194</v>
      </c>
      <c r="C38" s="15" t="s">
        <v>16</v>
      </c>
      <c r="D38" s="16">
        <v>95.6</v>
      </c>
      <c r="E38" s="17"/>
      <c r="F38" s="16"/>
      <c r="G38" s="16">
        <f>ROUND(D38*F38,2)</f>
        <v>0</v>
      </c>
      <c r="H38" s="105">
        <v>0.1</v>
      </c>
      <c r="ZY38" t="s">
        <v>12</v>
      </c>
      <c r="ZZ38" s="12" t="s">
        <v>193</v>
      </c>
    </row>
    <row r="39" spans="1:702" x14ac:dyDescent="0.25">
      <c r="A39" s="20"/>
      <c r="B39" s="21" t="s">
        <v>19</v>
      </c>
      <c r="C39" s="11"/>
      <c r="D39" s="11"/>
      <c r="E39" s="11"/>
      <c r="F39" s="11"/>
      <c r="G39" s="11"/>
      <c r="H39" s="104"/>
    </row>
    <row r="40" spans="1:702" ht="27" x14ac:dyDescent="0.25">
      <c r="A40" s="20"/>
      <c r="B40" s="22" t="s">
        <v>192</v>
      </c>
      <c r="C40" s="11"/>
      <c r="D40" s="11"/>
      <c r="E40" s="11"/>
      <c r="F40" s="11"/>
      <c r="G40" s="11"/>
      <c r="H40" s="104"/>
    </row>
    <row r="41" spans="1:702" x14ac:dyDescent="0.25">
      <c r="A41" s="18" t="s">
        <v>191</v>
      </c>
      <c r="B41" s="19" t="s">
        <v>190</v>
      </c>
      <c r="C41" s="15" t="s">
        <v>189</v>
      </c>
      <c r="D41" s="16">
        <v>1</v>
      </c>
      <c r="E41" s="17"/>
      <c r="F41" s="16"/>
      <c r="G41" s="16">
        <f>ROUND(D41*F41,2)</f>
        <v>0</v>
      </c>
      <c r="H41" s="105">
        <v>0.1</v>
      </c>
      <c r="ZY41" t="s">
        <v>12</v>
      </c>
      <c r="ZZ41" s="12" t="s">
        <v>188</v>
      </c>
    </row>
    <row r="42" spans="1:702" x14ac:dyDescent="0.25">
      <c r="A42" s="20"/>
      <c r="B42" s="21" t="s">
        <v>19</v>
      </c>
      <c r="C42" s="11"/>
      <c r="D42" s="11"/>
      <c r="E42" s="11"/>
      <c r="F42" s="11"/>
      <c r="G42" s="11"/>
      <c r="H42" s="104"/>
    </row>
    <row r="43" spans="1:702" ht="18" x14ac:dyDescent="0.25">
      <c r="A43" s="25"/>
      <c r="B43" s="26" t="s">
        <v>187</v>
      </c>
      <c r="C43" s="11"/>
      <c r="D43" s="11"/>
      <c r="E43" s="11"/>
      <c r="F43" s="11"/>
      <c r="G43" s="11"/>
      <c r="H43" s="104"/>
    </row>
    <row r="44" spans="1:702" ht="15.75" x14ac:dyDescent="0.25">
      <c r="A44" s="9" t="s">
        <v>121</v>
      </c>
      <c r="B44" s="10" t="s">
        <v>122</v>
      </c>
      <c r="C44" s="11"/>
      <c r="D44" s="11"/>
      <c r="E44" s="11"/>
      <c r="F44" s="11"/>
      <c r="G44" s="11"/>
      <c r="H44" s="104"/>
      <c r="ZY44" t="s">
        <v>8</v>
      </c>
      <c r="ZZ44" s="12"/>
    </row>
    <row r="45" spans="1:702" x14ac:dyDescent="0.25">
      <c r="A45" s="13" t="s">
        <v>124</v>
      </c>
      <c r="B45" s="14" t="s">
        <v>125</v>
      </c>
      <c r="C45" s="15"/>
      <c r="D45" s="27"/>
      <c r="E45" s="17"/>
      <c r="F45" s="16"/>
      <c r="G45" s="16">
        <f>ROUND(D45*F45,2)</f>
        <v>0</v>
      </c>
      <c r="H45" s="105"/>
      <c r="ZY45" t="s">
        <v>12</v>
      </c>
      <c r="ZZ45" s="12" t="s">
        <v>127</v>
      </c>
    </row>
    <row r="46" spans="1:702" x14ac:dyDescent="0.25">
      <c r="A46" s="20"/>
      <c r="B46" s="21" t="s">
        <v>19</v>
      </c>
      <c r="C46" s="11"/>
      <c r="D46" s="11"/>
      <c r="E46" s="11"/>
      <c r="F46" s="11"/>
      <c r="G46" s="11"/>
      <c r="H46" s="104"/>
    </row>
    <row r="47" spans="1:702" ht="18" x14ac:dyDescent="0.25">
      <c r="A47" s="20"/>
      <c r="B47" s="22" t="s">
        <v>229</v>
      </c>
      <c r="C47" s="11"/>
      <c r="D47" s="11"/>
      <c r="E47" s="11"/>
      <c r="F47" s="11"/>
      <c r="G47" s="11"/>
      <c r="H47" s="104"/>
    </row>
    <row r="48" spans="1:702" x14ac:dyDescent="0.25">
      <c r="A48" s="18"/>
      <c r="B48" s="19" t="s">
        <v>130</v>
      </c>
      <c r="C48" s="15" t="s">
        <v>72</v>
      </c>
      <c r="D48" s="16">
        <v>1</v>
      </c>
      <c r="E48" s="17"/>
      <c r="F48" s="16"/>
      <c r="G48" s="16">
        <f>ROUND(D48*F48,2)</f>
        <v>0</v>
      </c>
      <c r="H48" s="105">
        <v>0.1</v>
      </c>
      <c r="ZY48" t="s">
        <v>12</v>
      </c>
      <c r="ZZ48" s="12" t="s">
        <v>133</v>
      </c>
    </row>
    <row r="49" spans="1:702" x14ac:dyDescent="0.25">
      <c r="A49" s="18"/>
      <c r="B49" s="19" t="s">
        <v>134</v>
      </c>
      <c r="C49" s="15" t="s">
        <v>72</v>
      </c>
      <c r="D49" s="16">
        <v>1</v>
      </c>
      <c r="E49" s="17"/>
      <c r="F49" s="16"/>
      <c r="G49" s="16">
        <f>ROUND(D49*F49,2)</f>
        <v>0</v>
      </c>
      <c r="H49" s="105">
        <v>0.1</v>
      </c>
      <c r="ZY49" t="s">
        <v>12</v>
      </c>
      <c r="ZZ49" s="12" t="s">
        <v>137</v>
      </c>
    </row>
    <row r="50" spans="1:702" ht="33.75" x14ac:dyDescent="0.25">
      <c r="A50" s="23"/>
      <c r="B50" s="24" t="s">
        <v>138</v>
      </c>
      <c r="C50" s="15" t="s">
        <v>139</v>
      </c>
      <c r="D50" s="27"/>
      <c r="E50" s="17"/>
      <c r="F50" s="16"/>
      <c r="G50" s="16">
        <f>ROUND(D50*F50,2)</f>
        <v>0</v>
      </c>
      <c r="H50" s="105"/>
      <c r="ZY50" t="s">
        <v>12</v>
      </c>
      <c r="ZZ50" s="12" t="s">
        <v>141</v>
      </c>
    </row>
    <row r="51" spans="1:702" ht="15.75" x14ac:dyDescent="0.25">
      <c r="A51" s="9" t="s">
        <v>142</v>
      </c>
      <c r="B51" s="10" t="s">
        <v>143</v>
      </c>
      <c r="C51" s="11"/>
      <c r="D51" s="11"/>
      <c r="E51" s="11"/>
      <c r="F51" s="11"/>
      <c r="G51" s="11"/>
      <c r="H51" s="104"/>
      <c r="ZY51" t="s">
        <v>8</v>
      </c>
      <c r="ZZ51" s="12"/>
    </row>
    <row r="52" spans="1:702" ht="22.5" x14ac:dyDescent="0.25">
      <c r="A52" s="13" t="s">
        <v>145</v>
      </c>
      <c r="B52" s="14" t="s">
        <v>146</v>
      </c>
      <c r="C52" s="15" t="s">
        <v>147</v>
      </c>
      <c r="D52" s="27"/>
      <c r="E52" s="17"/>
      <c r="F52" s="16"/>
      <c r="G52" s="16">
        <f>ROUND(D52*F52,2)</f>
        <v>0</v>
      </c>
      <c r="H52" s="105"/>
      <c r="ZY52" t="s">
        <v>12</v>
      </c>
      <c r="ZZ52" s="12" t="s">
        <v>149</v>
      </c>
    </row>
    <row r="53" spans="1:702" x14ac:dyDescent="0.25">
      <c r="A53" s="28"/>
      <c r="B53" s="29"/>
      <c r="C53" s="30"/>
      <c r="D53" s="30"/>
      <c r="E53" s="30"/>
      <c r="F53" s="30"/>
      <c r="G53" s="30"/>
      <c r="H53" s="106"/>
    </row>
    <row r="54" spans="1:702" x14ac:dyDescent="0.25">
      <c r="A54" s="31"/>
      <c r="B54" s="31"/>
      <c r="C54" s="31"/>
      <c r="D54" s="31"/>
      <c r="E54" s="31"/>
      <c r="F54" s="31"/>
      <c r="G54" s="31"/>
      <c r="H54" s="107"/>
    </row>
    <row r="55" spans="1:702" ht="30" x14ac:dyDescent="0.25">
      <c r="B55" s="32" t="s">
        <v>313</v>
      </c>
      <c r="G55" s="33">
        <f>SUM(G4:G52)</f>
        <v>0</v>
      </c>
      <c r="ZY55" t="s">
        <v>155</v>
      </c>
    </row>
    <row r="56" spans="1:702" x14ac:dyDescent="0.25">
      <c r="A56" s="34">
        <v>10</v>
      </c>
      <c r="B56" s="32" t="s">
        <v>307</v>
      </c>
      <c r="G56" s="33">
        <f>+G55*0.1</f>
        <v>0</v>
      </c>
      <c r="ZY56" t="s">
        <v>156</v>
      </c>
    </row>
    <row r="57" spans="1:702" x14ac:dyDescent="0.25">
      <c r="G57" s="33"/>
      <c r="ZY57" t="s">
        <v>157</v>
      </c>
    </row>
    <row r="58" spans="1:702" x14ac:dyDescent="0.25">
      <c r="G58" s="33"/>
    </row>
    <row r="59" spans="1:702" x14ac:dyDescent="0.25">
      <c r="G59" s="33"/>
    </row>
  </sheetData>
  <mergeCells count="1">
    <mergeCell ref="A1:H1"/>
  </mergeCells>
  <printOptions horizontalCentered="1"/>
  <pageMargins left="0.06" right="0.06" top="0.06" bottom="0.06" header="0.76" footer="0.76"/>
  <pageSetup paperSize="9" scale="88" fitToHeight="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4FF7B8-DECD-46B3-81F3-151F7186AD34}">
  <sheetPr>
    <pageSetUpPr fitToPage="1"/>
  </sheetPr>
  <dimension ref="A1:ZZ59"/>
  <sheetViews>
    <sheetView showGridLines="0" workbookViewId="0">
      <pane xSplit="2" ySplit="2" topLeftCell="C25" activePane="bottomRight" state="frozen"/>
      <selection activeCell="L12" sqref="L12"/>
      <selection pane="topRight" activeCell="L12" sqref="L12"/>
      <selection pane="bottomLeft" activeCell="L12" sqref="L12"/>
      <selection pane="bottomRight" activeCell="H5" sqref="H5:H52"/>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style="108" customWidth="1"/>
    <col min="9" max="9" width="10.7109375" customWidth="1"/>
    <col min="701" max="703" width="10.7109375" customWidth="1"/>
  </cols>
  <sheetData>
    <row r="1" spans="1:702" ht="72.2" customHeight="1" x14ac:dyDescent="0.25">
      <c r="A1" s="35"/>
      <c r="B1" s="36"/>
      <c r="C1" s="36"/>
      <c r="D1" s="36"/>
      <c r="E1" s="36"/>
      <c r="F1" s="36"/>
      <c r="G1" s="36"/>
      <c r="H1" s="37"/>
    </row>
    <row r="2" spans="1:702" ht="30" x14ac:dyDescent="0.25">
      <c r="A2" s="1"/>
      <c r="B2" s="2"/>
      <c r="C2" s="3" t="s">
        <v>0</v>
      </c>
      <c r="D2" s="4" t="s">
        <v>1</v>
      </c>
      <c r="E2" s="5" t="s">
        <v>2</v>
      </c>
      <c r="F2" s="4" t="s">
        <v>3</v>
      </c>
      <c r="G2" s="4" t="s">
        <v>4</v>
      </c>
      <c r="H2" s="102" t="s">
        <v>5</v>
      </c>
    </row>
    <row r="3" spans="1:702" x14ac:dyDescent="0.25">
      <c r="A3" s="6"/>
      <c r="B3" s="7"/>
      <c r="C3" s="8"/>
      <c r="D3" s="8"/>
      <c r="E3" s="8"/>
      <c r="F3" s="8"/>
      <c r="G3" s="8"/>
      <c r="H3" s="103"/>
    </row>
    <row r="4" spans="1:702" ht="15.75" x14ac:dyDescent="0.25">
      <c r="A4" s="9" t="s">
        <v>6</v>
      </c>
      <c r="B4" s="10" t="s">
        <v>7</v>
      </c>
      <c r="C4" s="11"/>
      <c r="D4" s="11"/>
      <c r="E4" s="11"/>
      <c r="F4" s="11"/>
      <c r="G4" s="11"/>
      <c r="H4" s="104"/>
      <c r="ZY4" t="s">
        <v>8</v>
      </c>
      <c r="ZZ4" s="12"/>
    </row>
    <row r="5" spans="1:702" x14ac:dyDescent="0.25">
      <c r="A5" s="13" t="s">
        <v>9</v>
      </c>
      <c r="B5" s="14" t="s">
        <v>10</v>
      </c>
      <c r="C5" s="15" t="s">
        <v>11</v>
      </c>
      <c r="D5" s="16"/>
      <c r="E5" s="17"/>
      <c r="F5" s="16"/>
      <c r="G5" s="16">
        <f>ROUND(D5*F5,2)</f>
        <v>0</v>
      </c>
      <c r="H5" s="105"/>
      <c r="ZY5" t="s">
        <v>12</v>
      </c>
      <c r="ZZ5" s="12" t="s">
        <v>13</v>
      </c>
    </row>
    <row r="6" spans="1:702" x14ac:dyDescent="0.25">
      <c r="A6" s="18" t="s">
        <v>225</v>
      </c>
      <c r="B6" s="19" t="s">
        <v>224</v>
      </c>
      <c r="C6" s="15" t="s">
        <v>16</v>
      </c>
      <c r="D6" s="16">
        <v>73.2</v>
      </c>
      <c r="E6" s="17"/>
      <c r="F6" s="16"/>
      <c r="G6" s="16">
        <f>ROUND(D6*F6,2)</f>
        <v>0</v>
      </c>
      <c r="H6" s="105">
        <v>0.1</v>
      </c>
      <c r="ZY6" t="s">
        <v>12</v>
      </c>
      <c r="ZZ6" s="12" t="s">
        <v>223</v>
      </c>
    </row>
    <row r="7" spans="1:702" x14ac:dyDescent="0.25">
      <c r="A7" s="20"/>
      <c r="B7" s="21" t="s">
        <v>19</v>
      </c>
      <c r="C7" s="11"/>
      <c r="D7" s="11"/>
      <c r="E7" s="11"/>
      <c r="F7" s="11"/>
      <c r="G7" s="11"/>
      <c r="H7" s="104"/>
    </row>
    <row r="8" spans="1:702" ht="27" x14ac:dyDescent="0.25">
      <c r="A8" s="20"/>
      <c r="B8" s="22" t="s">
        <v>222</v>
      </c>
      <c r="C8" s="11"/>
      <c r="D8" s="11"/>
      <c r="E8" s="11"/>
      <c r="F8" s="11"/>
      <c r="G8" s="11"/>
      <c r="H8" s="104"/>
    </row>
    <row r="9" spans="1:702" ht="33.75" x14ac:dyDescent="0.25">
      <c r="A9" s="18" t="s">
        <v>221</v>
      </c>
      <c r="B9" s="19" t="s">
        <v>220</v>
      </c>
      <c r="C9" s="15" t="s">
        <v>16</v>
      </c>
      <c r="D9" s="16">
        <v>69</v>
      </c>
      <c r="E9" s="17"/>
      <c r="F9" s="16"/>
      <c r="G9" s="16">
        <f>ROUND(D9*F9,2)</f>
        <v>0</v>
      </c>
      <c r="H9" s="105">
        <v>0.1</v>
      </c>
      <c r="ZY9" t="s">
        <v>12</v>
      </c>
      <c r="ZZ9" s="12" t="s">
        <v>219</v>
      </c>
    </row>
    <row r="10" spans="1:702" x14ac:dyDescent="0.25">
      <c r="A10" s="20"/>
      <c r="B10" s="21" t="s">
        <v>19</v>
      </c>
      <c r="C10" s="11"/>
      <c r="D10" s="11"/>
      <c r="E10" s="11"/>
      <c r="F10" s="11"/>
      <c r="G10" s="11"/>
      <c r="H10" s="104"/>
    </row>
    <row r="11" spans="1:702" ht="36" x14ac:dyDescent="0.25">
      <c r="A11" s="20"/>
      <c r="B11" s="22" t="s">
        <v>218</v>
      </c>
      <c r="C11" s="11"/>
      <c r="D11" s="11"/>
      <c r="E11" s="11"/>
      <c r="F11" s="11"/>
      <c r="G11" s="11"/>
      <c r="H11" s="104"/>
    </row>
    <row r="12" spans="1:702" ht="36" x14ac:dyDescent="0.25">
      <c r="A12" s="20"/>
      <c r="B12" s="22" t="s">
        <v>217</v>
      </c>
      <c r="C12" s="11"/>
      <c r="D12" s="11"/>
      <c r="E12" s="11"/>
      <c r="F12" s="11"/>
      <c r="G12" s="11"/>
      <c r="H12" s="104"/>
    </row>
    <row r="13" spans="1:702" x14ac:dyDescent="0.25">
      <c r="A13" s="18" t="s">
        <v>216</v>
      </c>
      <c r="B13" s="19" t="s">
        <v>215</v>
      </c>
      <c r="C13" s="15" t="s">
        <v>16</v>
      </c>
      <c r="D13" s="16">
        <v>31.5</v>
      </c>
      <c r="E13" s="17"/>
      <c r="F13" s="16"/>
      <c r="G13" s="16">
        <f>ROUND(D13*F13,2)</f>
        <v>0</v>
      </c>
      <c r="H13" s="105">
        <v>0.1</v>
      </c>
      <c r="ZY13" t="s">
        <v>12</v>
      </c>
      <c r="ZZ13" s="12" t="s">
        <v>214</v>
      </c>
    </row>
    <row r="14" spans="1:702" x14ac:dyDescent="0.25">
      <c r="A14" s="20"/>
      <c r="B14" s="21" t="s">
        <v>19</v>
      </c>
      <c r="C14" s="11"/>
      <c r="D14" s="11"/>
      <c r="E14" s="11"/>
      <c r="F14" s="11"/>
      <c r="G14" s="11"/>
      <c r="H14" s="104"/>
    </row>
    <row r="15" spans="1:702" ht="18" x14ac:dyDescent="0.25">
      <c r="A15" s="20"/>
      <c r="B15" s="22" t="s">
        <v>213</v>
      </c>
      <c r="C15" s="11"/>
      <c r="D15" s="11"/>
      <c r="E15" s="11"/>
      <c r="F15" s="11"/>
      <c r="G15" s="11"/>
      <c r="H15" s="104"/>
    </row>
    <row r="16" spans="1:702" ht="22.5" x14ac:dyDescent="0.25">
      <c r="A16" s="18" t="s">
        <v>212</v>
      </c>
      <c r="B16" s="19" t="s">
        <v>211</v>
      </c>
      <c r="C16" s="15" t="s">
        <v>16</v>
      </c>
      <c r="D16" s="16">
        <v>12</v>
      </c>
      <c r="E16" s="17"/>
      <c r="F16" s="16"/>
      <c r="G16" s="16">
        <f>ROUND(D16*F16,2)</f>
        <v>0</v>
      </c>
      <c r="H16" s="105">
        <v>0.1</v>
      </c>
      <c r="ZY16" t="s">
        <v>12</v>
      </c>
      <c r="ZZ16" s="12" t="s">
        <v>210</v>
      </c>
    </row>
    <row r="17" spans="1:702" x14ac:dyDescent="0.25">
      <c r="A17" s="20"/>
      <c r="B17" s="21" t="s">
        <v>19</v>
      </c>
      <c r="C17" s="11"/>
      <c r="D17" s="11"/>
      <c r="E17" s="11"/>
      <c r="F17" s="11"/>
      <c r="G17" s="11"/>
      <c r="H17" s="104"/>
    </row>
    <row r="18" spans="1:702" ht="18" x14ac:dyDescent="0.25">
      <c r="A18" s="20"/>
      <c r="B18" s="22" t="s">
        <v>209</v>
      </c>
      <c r="C18" s="11"/>
      <c r="D18" s="11"/>
      <c r="E18" s="11"/>
      <c r="F18" s="11"/>
      <c r="G18" s="11"/>
      <c r="H18" s="104"/>
    </row>
    <row r="19" spans="1:702" x14ac:dyDescent="0.25">
      <c r="A19" s="18" t="s">
        <v>208</v>
      </c>
      <c r="B19" s="19" t="s">
        <v>207</v>
      </c>
      <c r="C19" s="15" t="s">
        <v>16</v>
      </c>
      <c r="D19" s="16">
        <v>37.799999999999997</v>
      </c>
      <c r="E19" s="17"/>
      <c r="F19" s="16"/>
      <c r="G19" s="16">
        <f>ROUND(D19*F19,2)</f>
        <v>0</v>
      </c>
      <c r="H19" s="105">
        <v>0.1</v>
      </c>
      <c r="ZY19" t="s">
        <v>12</v>
      </c>
      <c r="ZZ19" s="12" t="s">
        <v>206</v>
      </c>
    </row>
    <row r="20" spans="1:702" x14ac:dyDescent="0.25">
      <c r="A20" s="20"/>
      <c r="B20" s="21" t="s">
        <v>19</v>
      </c>
      <c r="C20" s="11"/>
      <c r="D20" s="11"/>
      <c r="E20" s="11"/>
      <c r="F20" s="11"/>
      <c r="G20" s="11"/>
      <c r="H20" s="104"/>
    </row>
    <row r="21" spans="1:702" ht="18" x14ac:dyDescent="0.25">
      <c r="A21" s="20"/>
      <c r="B21" s="22" t="s">
        <v>228</v>
      </c>
      <c r="C21" s="11"/>
      <c r="D21" s="11"/>
      <c r="E21" s="11"/>
      <c r="F21" s="11"/>
      <c r="G21" s="11"/>
      <c r="H21" s="104"/>
    </row>
    <row r="22" spans="1:702" ht="22.5" x14ac:dyDescent="0.25">
      <c r="A22" s="18" t="s">
        <v>28</v>
      </c>
      <c r="B22" s="19" t="s">
        <v>29</v>
      </c>
      <c r="C22" s="15"/>
      <c r="D22" s="16"/>
      <c r="E22" s="17"/>
      <c r="F22" s="16"/>
      <c r="G22" s="16">
        <f>ROUND(D22*F22,2)</f>
        <v>0</v>
      </c>
      <c r="H22" s="105"/>
      <c r="ZY22" t="s">
        <v>12</v>
      </c>
      <c r="ZZ22" s="12" t="s">
        <v>31</v>
      </c>
    </row>
    <row r="23" spans="1:702" x14ac:dyDescent="0.25">
      <c r="A23" s="20"/>
      <c r="B23" s="21" t="s">
        <v>19</v>
      </c>
      <c r="C23" s="11"/>
      <c r="D23" s="11"/>
      <c r="E23" s="11"/>
      <c r="F23" s="11"/>
      <c r="G23" s="11"/>
      <c r="H23" s="104"/>
    </row>
    <row r="24" spans="1:702" ht="18" x14ac:dyDescent="0.25">
      <c r="A24" s="20"/>
      <c r="B24" s="22" t="s">
        <v>204</v>
      </c>
      <c r="C24" s="11"/>
      <c r="D24" s="11"/>
      <c r="E24" s="11"/>
      <c r="F24" s="11"/>
      <c r="G24" s="11"/>
      <c r="H24" s="104"/>
    </row>
    <row r="25" spans="1:702" ht="22.5" x14ac:dyDescent="0.25">
      <c r="A25" s="18"/>
      <c r="B25" s="19" t="s">
        <v>203</v>
      </c>
      <c r="C25" s="15" t="s">
        <v>35</v>
      </c>
      <c r="D25" s="16">
        <v>12.6</v>
      </c>
      <c r="E25" s="17"/>
      <c r="F25" s="16"/>
      <c r="G25" s="16">
        <f>ROUND(D25*F25,2)</f>
        <v>0</v>
      </c>
      <c r="H25" s="105">
        <v>0.1</v>
      </c>
      <c r="ZY25" t="s">
        <v>12</v>
      </c>
      <c r="ZZ25" s="12" t="s">
        <v>202</v>
      </c>
    </row>
    <row r="26" spans="1:702" x14ac:dyDescent="0.25">
      <c r="A26" s="18" t="s">
        <v>70</v>
      </c>
      <c r="B26" s="19" t="s">
        <v>71</v>
      </c>
      <c r="C26" s="15" t="s">
        <v>72</v>
      </c>
      <c r="D26" s="16">
        <v>1</v>
      </c>
      <c r="E26" s="17"/>
      <c r="F26" s="16"/>
      <c r="G26" s="16">
        <f>ROUND(D26*F26,2)</f>
        <v>0</v>
      </c>
      <c r="H26" s="105">
        <v>0.1</v>
      </c>
      <c r="ZY26" t="s">
        <v>12</v>
      </c>
      <c r="ZZ26" s="12" t="s">
        <v>74</v>
      </c>
    </row>
    <row r="27" spans="1:702" x14ac:dyDescent="0.25">
      <c r="A27" s="23" t="s">
        <v>75</v>
      </c>
      <c r="B27" s="24" t="s">
        <v>76</v>
      </c>
      <c r="C27" s="15" t="s">
        <v>72</v>
      </c>
      <c r="D27" s="16">
        <v>1</v>
      </c>
      <c r="E27" s="17"/>
      <c r="F27" s="16"/>
      <c r="G27" s="16">
        <f>ROUND(D27*F27,2)</f>
        <v>0</v>
      </c>
      <c r="H27" s="105">
        <v>0.1</v>
      </c>
      <c r="ZY27" t="s">
        <v>12</v>
      </c>
      <c r="ZZ27" s="12" t="s">
        <v>79</v>
      </c>
    </row>
    <row r="28" spans="1:702" ht="15.75" x14ac:dyDescent="0.25">
      <c r="A28" s="9" t="s">
        <v>90</v>
      </c>
      <c r="B28" s="10" t="s">
        <v>91</v>
      </c>
      <c r="C28" s="11"/>
      <c r="D28" s="11"/>
      <c r="E28" s="11"/>
      <c r="F28" s="11"/>
      <c r="G28" s="11"/>
      <c r="H28" s="104"/>
      <c r="ZY28" t="s">
        <v>8</v>
      </c>
      <c r="ZZ28" s="12"/>
    </row>
    <row r="29" spans="1:702" x14ac:dyDescent="0.25">
      <c r="A29" s="13" t="s">
        <v>201</v>
      </c>
      <c r="B29" s="14" t="s">
        <v>200</v>
      </c>
      <c r="C29" s="15" t="s">
        <v>16</v>
      </c>
      <c r="D29" s="16">
        <v>24</v>
      </c>
      <c r="E29" s="17"/>
      <c r="F29" s="16"/>
      <c r="G29" s="16">
        <f>ROUND(D29*F29,2)</f>
        <v>0</v>
      </c>
      <c r="H29" s="105">
        <v>0.1</v>
      </c>
      <c r="ZY29" t="s">
        <v>12</v>
      </c>
      <c r="ZZ29" s="12" t="s">
        <v>199</v>
      </c>
    </row>
    <row r="30" spans="1:702" x14ac:dyDescent="0.25">
      <c r="A30" s="20"/>
      <c r="B30" s="21" t="s">
        <v>19</v>
      </c>
      <c r="C30" s="11"/>
      <c r="D30" s="11"/>
      <c r="E30" s="11"/>
      <c r="F30" s="11"/>
      <c r="G30" s="11"/>
      <c r="H30" s="104"/>
    </row>
    <row r="31" spans="1:702" ht="18" x14ac:dyDescent="0.25">
      <c r="A31" s="20"/>
      <c r="B31" s="22" t="s">
        <v>198</v>
      </c>
      <c r="C31" s="11"/>
      <c r="D31" s="11"/>
      <c r="E31" s="11"/>
      <c r="F31" s="11"/>
      <c r="G31" s="11"/>
      <c r="H31" s="104"/>
    </row>
    <row r="32" spans="1:702" x14ac:dyDescent="0.25">
      <c r="A32" s="18" t="s">
        <v>100</v>
      </c>
      <c r="B32" s="19" t="s">
        <v>101</v>
      </c>
      <c r="C32" s="15" t="s">
        <v>16</v>
      </c>
      <c r="D32" s="16">
        <v>52.8</v>
      </c>
      <c r="E32" s="17"/>
      <c r="F32" s="16"/>
      <c r="G32" s="16">
        <f>ROUND(D32*F32,2)</f>
        <v>0</v>
      </c>
      <c r="H32" s="105">
        <v>0.1</v>
      </c>
      <c r="ZY32" t="s">
        <v>12</v>
      </c>
      <c r="ZZ32" s="12" t="s">
        <v>104</v>
      </c>
    </row>
    <row r="33" spans="1:702" x14ac:dyDescent="0.25">
      <c r="A33" s="20"/>
      <c r="B33" s="21" t="s">
        <v>19</v>
      </c>
      <c r="C33" s="11"/>
      <c r="D33" s="11"/>
      <c r="E33" s="11"/>
      <c r="F33" s="11"/>
      <c r="G33" s="11"/>
      <c r="H33" s="104"/>
    </row>
    <row r="34" spans="1:702" ht="18" x14ac:dyDescent="0.25">
      <c r="A34" s="20"/>
      <c r="B34" s="22" t="s">
        <v>197</v>
      </c>
      <c r="C34" s="11"/>
      <c r="D34" s="11"/>
      <c r="E34" s="11"/>
      <c r="F34" s="11"/>
      <c r="G34" s="11"/>
      <c r="H34" s="104"/>
    </row>
    <row r="35" spans="1:702" ht="22.5" x14ac:dyDescent="0.25">
      <c r="A35" s="18" t="s">
        <v>107</v>
      </c>
      <c r="B35" s="19" t="s">
        <v>108</v>
      </c>
      <c r="C35" s="15" t="s">
        <v>16</v>
      </c>
      <c r="D35" s="16">
        <v>37.200000000000003</v>
      </c>
      <c r="E35" s="17"/>
      <c r="F35" s="16"/>
      <c r="G35" s="16">
        <f>ROUND(D35*F35,2)</f>
        <v>0</v>
      </c>
      <c r="H35" s="105">
        <v>0.1</v>
      </c>
      <c r="ZY35" t="s">
        <v>12</v>
      </c>
      <c r="ZZ35" s="12" t="s">
        <v>111</v>
      </c>
    </row>
    <row r="36" spans="1:702" x14ac:dyDescent="0.25">
      <c r="A36" s="20"/>
      <c r="B36" s="21" t="s">
        <v>19</v>
      </c>
      <c r="C36" s="11"/>
      <c r="D36" s="11"/>
      <c r="E36" s="11"/>
      <c r="F36" s="11"/>
      <c r="G36" s="11"/>
      <c r="H36" s="104"/>
    </row>
    <row r="37" spans="1:702" ht="18" x14ac:dyDescent="0.25">
      <c r="A37" s="20"/>
      <c r="B37" s="22" t="s">
        <v>196</v>
      </c>
      <c r="C37" s="11"/>
      <c r="D37" s="11"/>
      <c r="E37" s="11"/>
      <c r="F37" s="11"/>
      <c r="G37" s="11"/>
      <c r="H37" s="104"/>
    </row>
    <row r="38" spans="1:702" x14ac:dyDescent="0.25">
      <c r="A38" s="18" t="s">
        <v>195</v>
      </c>
      <c r="B38" s="19" t="s">
        <v>194</v>
      </c>
      <c r="C38" s="15" t="s">
        <v>16</v>
      </c>
      <c r="D38" s="16">
        <v>143.4</v>
      </c>
      <c r="E38" s="17"/>
      <c r="F38" s="16"/>
      <c r="G38" s="16">
        <f>ROUND(D38*F38,2)</f>
        <v>0</v>
      </c>
      <c r="H38" s="105">
        <v>0.1</v>
      </c>
      <c r="ZY38" t="s">
        <v>12</v>
      </c>
      <c r="ZZ38" s="12" t="s">
        <v>193</v>
      </c>
    </row>
    <row r="39" spans="1:702" x14ac:dyDescent="0.25">
      <c r="A39" s="20"/>
      <c r="B39" s="21" t="s">
        <v>19</v>
      </c>
      <c r="C39" s="11"/>
      <c r="D39" s="11"/>
      <c r="E39" s="11"/>
      <c r="F39" s="11"/>
      <c r="G39" s="11"/>
      <c r="H39" s="104"/>
    </row>
    <row r="40" spans="1:702" ht="27" x14ac:dyDescent="0.25">
      <c r="A40" s="20"/>
      <c r="B40" s="22" t="s">
        <v>192</v>
      </c>
      <c r="C40" s="11"/>
      <c r="D40" s="11"/>
      <c r="E40" s="11"/>
      <c r="F40" s="11"/>
      <c r="G40" s="11"/>
      <c r="H40" s="104"/>
    </row>
    <row r="41" spans="1:702" x14ac:dyDescent="0.25">
      <c r="A41" s="18" t="s">
        <v>191</v>
      </c>
      <c r="B41" s="19" t="s">
        <v>190</v>
      </c>
      <c r="C41" s="15" t="s">
        <v>189</v>
      </c>
      <c r="D41" s="16">
        <v>1</v>
      </c>
      <c r="E41" s="17"/>
      <c r="F41" s="16"/>
      <c r="G41" s="16">
        <f>ROUND(D41*F41,2)</f>
        <v>0</v>
      </c>
      <c r="H41" s="105">
        <v>0.1</v>
      </c>
      <c r="ZY41" t="s">
        <v>12</v>
      </c>
      <c r="ZZ41" s="12" t="s">
        <v>188</v>
      </c>
    </row>
    <row r="42" spans="1:702" x14ac:dyDescent="0.25">
      <c r="A42" s="20"/>
      <c r="B42" s="21" t="s">
        <v>19</v>
      </c>
      <c r="C42" s="11"/>
      <c r="D42" s="11"/>
      <c r="E42" s="11"/>
      <c r="F42" s="11"/>
      <c r="G42" s="11"/>
      <c r="H42" s="104"/>
    </row>
    <row r="43" spans="1:702" ht="18" x14ac:dyDescent="0.25">
      <c r="A43" s="25"/>
      <c r="B43" s="26" t="s">
        <v>187</v>
      </c>
      <c r="C43" s="11"/>
      <c r="D43" s="11"/>
      <c r="E43" s="11"/>
      <c r="F43" s="11"/>
      <c r="G43" s="11"/>
      <c r="H43" s="104"/>
    </row>
    <row r="44" spans="1:702" ht="15.75" x14ac:dyDescent="0.25">
      <c r="A44" s="9" t="s">
        <v>121</v>
      </c>
      <c r="B44" s="10" t="s">
        <v>122</v>
      </c>
      <c r="C44" s="11"/>
      <c r="D44" s="11"/>
      <c r="E44" s="11"/>
      <c r="F44" s="11"/>
      <c r="G44" s="11"/>
      <c r="H44" s="104"/>
      <c r="ZY44" t="s">
        <v>8</v>
      </c>
      <c r="ZZ44" s="12"/>
    </row>
    <row r="45" spans="1:702" x14ac:dyDescent="0.25">
      <c r="A45" s="13" t="s">
        <v>124</v>
      </c>
      <c r="B45" s="14" t="s">
        <v>125</v>
      </c>
      <c r="C45" s="15"/>
      <c r="D45" s="27"/>
      <c r="E45" s="17"/>
      <c r="F45" s="16"/>
      <c r="G45" s="16">
        <f>ROUND(D45*F45,2)</f>
        <v>0</v>
      </c>
      <c r="H45" s="105"/>
      <c r="ZY45" t="s">
        <v>12</v>
      </c>
      <c r="ZZ45" s="12" t="s">
        <v>127</v>
      </c>
    </row>
    <row r="46" spans="1:702" x14ac:dyDescent="0.25">
      <c r="A46" s="20"/>
      <c r="B46" s="21" t="s">
        <v>19</v>
      </c>
      <c r="C46" s="11"/>
      <c r="D46" s="11"/>
      <c r="E46" s="11"/>
      <c r="F46" s="11"/>
      <c r="G46" s="11"/>
      <c r="H46" s="104"/>
    </row>
    <row r="47" spans="1:702" ht="18" x14ac:dyDescent="0.25">
      <c r="A47" s="20"/>
      <c r="B47" s="22" t="s">
        <v>227</v>
      </c>
      <c r="C47" s="11"/>
      <c r="D47" s="11"/>
      <c r="E47" s="11"/>
      <c r="F47" s="11"/>
      <c r="G47" s="11"/>
      <c r="H47" s="104"/>
    </row>
    <row r="48" spans="1:702" x14ac:dyDescent="0.25">
      <c r="A48" s="18"/>
      <c r="B48" s="19" t="s">
        <v>130</v>
      </c>
      <c r="C48" s="15" t="s">
        <v>72</v>
      </c>
      <c r="D48" s="16">
        <v>1</v>
      </c>
      <c r="E48" s="17"/>
      <c r="F48" s="16"/>
      <c r="G48" s="16">
        <f>ROUND(D48*F48,2)</f>
        <v>0</v>
      </c>
      <c r="H48" s="105">
        <v>0.1</v>
      </c>
      <c r="ZY48" t="s">
        <v>12</v>
      </c>
      <c r="ZZ48" s="12" t="s">
        <v>133</v>
      </c>
    </row>
    <row r="49" spans="1:702" x14ac:dyDescent="0.25">
      <c r="A49" s="18"/>
      <c r="B49" s="19" t="s">
        <v>134</v>
      </c>
      <c r="C49" s="15" t="s">
        <v>72</v>
      </c>
      <c r="D49" s="16">
        <v>1</v>
      </c>
      <c r="E49" s="17"/>
      <c r="F49" s="16"/>
      <c r="G49" s="16">
        <f>ROUND(D49*F49,2)</f>
        <v>0</v>
      </c>
      <c r="H49" s="105">
        <v>0.1</v>
      </c>
      <c r="ZY49" t="s">
        <v>12</v>
      </c>
      <c r="ZZ49" s="12" t="s">
        <v>137</v>
      </c>
    </row>
    <row r="50" spans="1:702" ht="33.75" x14ac:dyDescent="0.25">
      <c r="A50" s="23"/>
      <c r="B50" s="24" t="s">
        <v>138</v>
      </c>
      <c r="C50" s="15" t="s">
        <v>139</v>
      </c>
      <c r="D50" s="27"/>
      <c r="E50" s="17"/>
      <c r="F50" s="16"/>
      <c r="G50" s="16">
        <f>ROUND(D50*F50,2)</f>
        <v>0</v>
      </c>
      <c r="H50" s="105"/>
      <c r="ZY50" t="s">
        <v>12</v>
      </c>
      <c r="ZZ50" s="12" t="s">
        <v>141</v>
      </c>
    </row>
    <row r="51" spans="1:702" ht="15.75" x14ac:dyDescent="0.25">
      <c r="A51" s="9" t="s">
        <v>142</v>
      </c>
      <c r="B51" s="10" t="s">
        <v>143</v>
      </c>
      <c r="C51" s="11"/>
      <c r="D51" s="11"/>
      <c r="E51" s="11"/>
      <c r="F51" s="11"/>
      <c r="G51" s="11"/>
      <c r="H51" s="104"/>
      <c r="ZY51" t="s">
        <v>8</v>
      </c>
      <c r="ZZ51" s="12"/>
    </row>
    <row r="52" spans="1:702" ht="22.5" x14ac:dyDescent="0.25">
      <c r="A52" s="13" t="s">
        <v>145</v>
      </c>
      <c r="B52" s="14" t="s">
        <v>146</v>
      </c>
      <c r="C52" s="15" t="s">
        <v>147</v>
      </c>
      <c r="D52" s="27"/>
      <c r="E52" s="17"/>
      <c r="F52" s="16"/>
      <c r="G52" s="16">
        <f>ROUND(D52*F52,2)</f>
        <v>0</v>
      </c>
      <c r="H52" s="105"/>
      <c r="ZY52" t="s">
        <v>12</v>
      </c>
      <c r="ZZ52" s="12" t="s">
        <v>149</v>
      </c>
    </row>
    <row r="53" spans="1:702" x14ac:dyDescent="0.25">
      <c r="A53" s="28"/>
      <c r="B53" s="29"/>
      <c r="C53" s="30"/>
      <c r="D53" s="30"/>
      <c r="E53" s="30"/>
      <c r="F53" s="30"/>
      <c r="G53" s="30"/>
      <c r="H53" s="105"/>
    </row>
    <row r="54" spans="1:702" x14ac:dyDescent="0.25">
      <c r="A54" s="31"/>
      <c r="B54" s="31"/>
      <c r="C54" s="31"/>
      <c r="D54" s="31"/>
      <c r="E54" s="31"/>
      <c r="F54" s="31"/>
      <c r="G54" s="31"/>
      <c r="H54" s="107"/>
    </row>
    <row r="55" spans="1:702" ht="30" x14ac:dyDescent="0.25">
      <c r="B55" s="32" t="s">
        <v>313</v>
      </c>
      <c r="G55" s="33">
        <f>SUM(G4:G52)</f>
        <v>0</v>
      </c>
      <c r="ZY55" t="s">
        <v>155</v>
      </c>
    </row>
    <row r="56" spans="1:702" x14ac:dyDescent="0.25">
      <c r="A56" s="34">
        <v>10</v>
      </c>
      <c r="B56" s="32" t="s">
        <v>307</v>
      </c>
      <c r="G56" s="33">
        <f>+G55*0.1</f>
        <v>0</v>
      </c>
      <c r="ZY56" t="s">
        <v>156</v>
      </c>
    </row>
    <row r="57" spans="1:702" x14ac:dyDescent="0.25">
      <c r="G57" s="33"/>
      <c r="ZY57" t="s">
        <v>157</v>
      </c>
    </row>
    <row r="58" spans="1:702" x14ac:dyDescent="0.25">
      <c r="G58" s="33"/>
    </row>
    <row r="59" spans="1:702" x14ac:dyDescent="0.25">
      <c r="G59" s="33"/>
    </row>
  </sheetData>
  <mergeCells count="1">
    <mergeCell ref="A1:H1"/>
  </mergeCells>
  <printOptions horizontalCentered="1"/>
  <pageMargins left="0.06" right="0.06" top="0.06" bottom="0.06" header="0.76" footer="0.76"/>
  <pageSetup paperSize="9" scale="88" fitToHeight="0"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C99AB7-A31B-4F66-9208-009F57EFCF4F}">
  <sheetPr>
    <pageSetUpPr fitToPage="1"/>
  </sheetPr>
  <dimension ref="A1:ZZ59"/>
  <sheetViews>
    <sheetView showGridLines="0" workbookViewId="0">
      <pane xSplit="2" ySplit="2" topLeftCell="C25" activePane="bottomRight" state="frozen"/>
      <selection activeCell="L12" sqref="L12"/>
      <selection pane="topRight" activeCell="L12" sqref="L12"/>
      <selection pane="bottomLeft" activeCell="L12" sqref="L12"/>
      <selection pane="bottomRight" activeCell="H5" sqref="H5:H52"/>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style="108" customWidth="1"/>
    <col min="9" max="9" width="10.7109375" customWidth="1"/>
    <col min="701" max="703" width="10.7109375" customWidth="1"/>
  </cols>
  <sheetData>
    <row r="1" spans="1:702" ht="72.2" customHeight="1" x14ac:dyDescent="0.25">
      <c r="A1" s="35"/>
      <c r="B1" s="36"/>
      <c r="C1" s="36"/>
      <c r="D1" s="36"/>
      <c r="E1" s="36"/>
      <c r="F1" s="36"/>
      <c r="G1" s="36"/>
      <c r="H1" s="37"/>
    </row>
    <row r="2" spans="1:702" ht="30" x14ac:dyDescent="0.25">
      <c r="A2" s="1"/>
      <c r="B2" s="2"/>
      <c r="C2" s="3" t="s">
        <v>0</v>
      </c>
      <c r="D2" s="4" t="s">
        <v>1</v>
      </c>
      <c r="E2" s="5" t="s">
        <v>2</v>
      </c>
      <c r="F2" s="4" t="s">
        <v>3</v>
      </c>
      <c r="G2" s="4" t="s">
        <v>4</v>
      </c>
      <c r="H2" s="102" t="s">
        <v>5</v>
      </c>
    </row>
    <row r="3" spans="1:702" x14ac:dyDescent="0.25">
      <c r="A3" s="6"/>
      <c r="B3" s="7"/>
      <c r="C3" s="8"/>
      <c r="D3" s="8"/>
      <c r="E3" s="8"/>
      <c r="F3" s="8"/>
      <c r="G3" s="8"/>
      <c r="H3" s="103"/>
    </row>
    <row r="4" spans="1:702" ht="15.75" x14ac:dyDescent="0.25">
      <c r="A4" s="9" t="s">
        <v>6</v>
      </c>
      <c r="B4" s="10" t="s">
        <v>7</v>
      </c>
      <c r="C4" s="11"/>
      <c r="D4" s="11"/>
      <c r="E4" s="11"/>
      <c r="F4" s="11"/>
      <c r="G4" s="11"/>
      <c r="H4" s="104"/>
      <c r="ZY4" t="s">
        <v>8</v>
      </c>
      <c r="ZZ4" s="12"/>
    </row>
    <row r="5" spans="1:702" x14ac:dyDescent="0.25">
      <c r="A5" s="13" t="s">
        <v>9</v>
      </c>
      <c r="B5" s="14" t="s">
        <v>10</v>
      </c>
      <c r="C5" s="15" t="s">
        <v>11</v>
      </c>
      <c r="D5" s="16"/>
      <c r="E5" s="17"/>
      <c r="F5" s="16"/>
      <c r="G5" s="16">
        <f>ROUND(D5*F5,2)</f>
        <v>0</v>
      </c>
      <c r="H5" s="105"/>
      <c r="ZY5" t="s">
        <v>12</v>
      </c>
      <c r="ZZ5" s="12" t="s">
        <v>13</v>
      </c>
    </row>
    <row r="6" spans="1:702" x14ac:dyDescent="0.25">
      <c r="A6" s="18" t="s">
        <v>225</v>
      </c>
      <c r="B6" s="19" t="s">
        <v>224</v>
      </c>
      <c r="C6" s="15" t="s">
        <v>16</v>
      </c>
      <c r="D6" s="16">
        <v>73.2</v>
      </c>
      <c r="E6" s="17"/>
      <c r="F6" s="16"/>
      <c r="G6" s="16">
        <f>ROUND(D6*F6,2)</f>
        <v>0</v>
      </c>
      <c r="H6" s="105">
        <v>0.1</v>
      </c>
      <c r="ZY6" t="s">
        <v>12</v>
      </c>
      <c r="ZZ6" s="12" t="s">
        <v>223</v>
      </c>
    </row>
    <row r="7" spans="1:702" x14ac:dyDescent="0.25">
      <c r="A7" s="20"/>
      <c r="B7" s="21" t="s">
        <v>19</v>
      </c>
      <c r="C7" s="11"/>
      <c r="D7" s="11"/>
      <c r="E7" s="11"/>
      <c r="F7" s="11"/>
      <c r="G7" s="11"/>
      <c r="H7" s="104"/>
    </row>
    <row r="8" spans="1:702" ht="27" x14ac:dyDescent="0.25">
      <c r="A8" s="20"/>
      <c r="B8" s="22" t="s">
        <v>222</v>
      </c>
      <c r="C8" s="11"/>
      <c r="D8" s="11"/>
      <c r="E8" s="11"/>
      <c r="F8" s="11"/>
      <c r="G8" s="11"/>
      <c r="H8" s="104"/>
    </row>
    <row r="9" spans="1:702" ht="33.75" x14ac:dyDescent="0.25">
      <c r="A9" s="18" t="s">
        <v>221</v>
      </c>
      <c r="B9" s="19" t="s">
        <v>220</v>
      </c>
      <c r="C9" s="15" t="s">
        <v>16</v>
      </c>
      <c r="D9" s="16">
        <v>69</v>
      </c>
      <c r="E9" s="17"/>
      <c r="F9" s="16"/>
      <c r="G9" s="16">
        <f>ROUND(D9*F9,2)</f>
        <v>0</v>
      </c>
      <c r="H9" s="105">
        <v>0.1</v>
      </c>
      <c r="ZY9" t="s">
        <v>12</v>
      </c>
      <c r="ZZ9" s="12" t="s">
        <v>219</v>
      </c>
    </row>
    <row r="10" spans="1:702" x14ac:dyDescent="0.25">
      <c r="A10" s="20"/>
      <c r="B10" s="21" t="s">
        <v>19</v>
      </c>
      <c r="C10" s="11"/>
      <c r="D10" s="11"/>
      <c r="E10" s="11"/>
      <c r="F10" s="11"/>
      <c r="G10" s="11"/>
      <c r="H10" s="104"/>
    </row>
    <row r="11" spans="1:702" ht="36" x14ac:dyDescent="0.25">
      <c r="A11" s="20"/>
      <c r="B11" s="22" t="s">
        <v>218</v>
      </c>
      <c r="C11" s="11"/>
      <c r="D11" s="11"/>
      <c r="E11" s="11"/>
      <c r="F11" s="11"/>
      <c r="G11" s="11"/>
      <c r="H11" s="104"/>
    </row>
    <row r="12" spans="1:702" ht="36" x14ac:dyDescent="0.25">
      <c r="A12" s="20"/>
      <c r="B12" s="22" t="s">
        <v>217</v>
      </c>
      <c r="C12" s="11"/>
      <c r="D12" s="11"/>
      <c r="E12" s="11"/>
      <c r="F12" s="11"/>
      <c r="G12" s="11"/>
      <c r="H12" s="104"/>
    </row>
    <row r="13" spans="1:702" x14ac:dyDescent="0.25">
      <c r="A13" s="18" t="s">
        <v>216</v>
      </c>
      <c r="B13" s="19" t="s">
        <v>215</v>
      </c>
      <c r="C13" s="15" t="s">
        <v>16</v>
      </c>
      <c r="D13" s="16">
        <v>31.5</v>
      </c>
      <c r="E13" s="17"/>
      <c r="F13" s="16"/>
      <c r="G13" s="16">
        <f>ROUND(D13*F13,2)</f>
        <v>0</v>
      </c>
      <c r="H13" s="105">
        <v>0.1</v>
      </c>
      <c r="ZY13" t="s">
        <v>12</v>
      </c>
      <c r="ZZ13" s="12" t="s">
        <v>214</v>
      </c>
    </row>
    <row r="14" spans="1:702" x14ac:dyDescent="0.25">
      <c r="A14" s="20"/>
      <c r="B14" s="21" t="s">
        <v>19</v>
      </c>
      <c r="C14" s="11"/>
      <c r="D14" s="11"/>
      <c r="E14" s="11"/>
      <c r="F14" s="11"/>
      <c r="G14" s="11"/>
      <c r="H14" s="104"/>
    </row>
    <row r="15" spans="1:702" ht="18" x14ac:dyDescent="0.25">
      <c r="A15" s="20"/>
      <c r="B15" s="22" t="s">
        <v>213</v>
      </c>
      <c r="C15" s="11"/>
      <c r="D15" s="11"/>
      <c r="E15" s="11"/>
      <c r="F15" s="11"/>
      <c r="G15" s="11"/>
      <c r="H15" s="104"/>
    </row>
    <row r="16" spans="1:702" ht="22.5" x14ac:dyDescent="0.25">
      <c r="A16" s="18" t="s">
        <v>212</v>
      </c>
      <c r="B16" s="19" t="s">
        <v>211</v>
      </c>
      <c r="C16" s="15" t="s">
        <v>16</v>
      </c>
      <c r="D16" s="16">
        <v>12</v>
      </c>
      <c r="E16" s="17"/>
      <c r="F16" s="16"/>
      <c r="G16" s="16">
        <f>ROUND(D16*F16,2)</f>
        <v>0</v>
      </c>
      <c r="H16" s="105">
        <v>0.1</v>
      </c>
      <c r="ZY16" t="s">
        <v>12</v>
      </c>
      <c r="ZZ16" s="12" t="s">
        <v>210</v>
      </c>
    </row>
    <row r="17" spans="1:702" x14ac:dyDescent="0.25">
      <c r="A17" s="20"/>
      <c r="B17" s="21" t="s">
        <v>19</v>
      </c>
      <c r="C17" s="11"/>
      <c r="D17" s="11"/>
      <c r="E17" s="11"/>
      <c r="F17" s="11"/>
      <c r="G17" s="11"/>
      <c r="H17" s="104"/>
    </row>
    <row r="18" spans="1:702" ht="18" x14ac:dyDescent="0.25">
      <c r="A18" s="20"/>
      <c r="B18" s="22" t="s">
        <v>209</v>
      </c>
      <c r="C18" s="11"/>
      <c r="D18" s="11"/>
      <c r="E18" s="11"/>
      <c r="F18" s="11"/>
      <c r="G18" s="11"/>
      <c r="H18" s="104"/>
    </row>
    <row r="19" spans="1:702" x14ac:dyDescent="0.25">
      <c r="A19" s="18" t="s">
        <v>208</v>
      </c>
      <c r="B19" s="19" t="s">
        <v>207</v>
      </c>
      <c r="C19" s="15" t="s">
        <v>16</v>
      </c>
      <c r="D19" s="16">
        <v>37.799999999999997</v>
      </c>
      <c r="E19" s="17"/>
      <c r="F19" s="16"/>
      <c r="G19" s="16">
        <f>ROUND(D19*F19,2)</f>
        <v>0</v>
      </c>
      <c r="H19" s="105">
        <v>0.1</v>
      </c>
      <c r="ZY19" t="s">
        <v>12</v>
      </c>
      <c r="ZZ19" s="12" t="s">
        <v>206</v>
      </c>
    </row>
    <row r="20" spans="1:702" x14ac:dyDescent="0.25">
      <c r="A20" s="20"/>
      <c r="B20" s="21" t="s">
        <v>19</v>
      </c>
      <c r="C20" s="11"/>
      <c r="D20" s="11"/>
      <c r="E20" s="11"/>
      <c r="F20" s="11"/>
      <c r="G20" s="11"/>
      <c r="H20" s="104"/>
    </row>
    <row r="21" spans="1:702" ht="18" x14ac:dyDescent="0.25">
      <c r="A21" s="20"/>
      <c r="B21" s="22" t="s">
        <v>233</v>
      </c>
      <c r="C21" s="11"/>
      <c r="D21" s="11"/>
      <c r="E21" s="11"/>
      <c r="F21" s="11"/>
      <c r="G21" s="11"/>
      <c r="H21" s="104"/>
    </row>
    <row r="22" spans="1:702" ht="22.5" x14ac:dyDescent="0.25">
      <c r="A22" s="18" t="s">
        <v>28</v>
      </c>
      <c r="B22" s="19" t="s">
        <v>29</v>
      </c>
      <c r="C22" s="15"/>
      <c r="D22" s="16"/>
      <c r="E22" s="17"/>
      <c r="F22" s="16"/>
      <c r="G22" s="16">
        <f>ROUND(D22*F22,2)</f>
        <v>0</v>
      </c>
      <c r="H22" s="105"/>
      <c r="ZY22" t="s">
        <v>12</v>
      </c>
      <c r="ZZ22" s="12" t="s">
        <v>31</v>
      </c>
    </row>
    <row r="23" spans="1:702" x14ac:dyDescent="0.25">
      <c r="A23" s="20"/>
      <c r="B23" s="21" t="s">
        <v>19</v>
      </c>
      <c r="C23" s="11"/>
      <c r="D23" s="11"/>
      <c r="E23" s="11"/>
      <c r="F23" s="11"/>
      <c r="G23" s="11"/>
      <c r="H23" s="104"/>
    </row>
    <row r="24" spans="1:702" ht="18" x14ac:dyDescent="0.25">
      <c r="A24" s="20"/>
      <c r="B24" s="22" t="s">
        <v>204</v>
      </c>
      <c r="C24" s="11"/>
      <c r="D24" s="11"/>
      <c r="E24" s="11"/>
      <c r="F24" s="11"/>
      <c r="G24" s="11"/>
      <c r="H24" s="104"/>
    </row>
    <row r="25" spans="1:702" ht="22.5" x14ac:dyDescent="0.25">
      <c r="A25" s="18"/>
      <c r="B25" s="19" t="s">
        <v>203</v>
      </c>
      <c r="C25" s="15" t="s">
        <v>35</v>
      </c>
      <c r="D25" s="16">
        <v>12.6</v>
      </c>
      <c r="E25" s="17"/>
      <c r="F25" s="16"/>
      <c r="G25" s="16">
        <f>ROUND(D25*F25,2)</f>
        <v>0</v>
      </c>
      <c r="H25" s="105">
        <v>0.1</v>
      </c>
      <c r="ZY25" t="s">
        <v>12</v>
      </c>
      <c r="ZZ25" s="12" t="s">
        <v>202</v>
      </c>
    </row>
    <row r="26" spans="1:702" x14ac:dyDescent="0.25">
      <c r="A26" s="18" t="s">
        <v>70</v>
      </c>
      <c r="B26" s="19" t="s">
        <v>71</v>
      </c>
      <c r="C26" s="15" t="s">
        <v>72</v>
      </c>
      <c r="D26" s="16">
        <v>1</v>
      </c>
      <c r="E26" s="17"/>
      <c r="F26" s="16"/>
      <c r="G26" s="16">
        <f>ROUND(D26*F26,2)</f>
        <v>0</v>
      </c>
      <c r="H26" s="105">
        <v>0.1</v>
      </c>
      <c r="ZY26" t="s">
        <v>12</v>
      </c>
      <c r="ZZ26" s="12" t="s">
        <v>74</v>
      </c>
    </row>
    <row r="27" spans="1:702" x14ac:dyDescent="0.25">
      <c r="A27" s="23" t="s">
        <v>75</v>
      </c>
      <c r="B27" s="24" t="s">
        <v>76</v>
      </c>
      <c r="C27" s="15" t="s">
        <v>72</v>
      </c>
      <c r="D27" s="16">
        <v>1</v>
      </c>
      <c r="E27" s="17"/>
      <c r="F27" s="16"/>
      <c r="G27" s="16">
        <f>ROUND(D27*F27,2)</f>
        <v>0</v>
      </c>
      <c r="H27" s="105">
        <v>0.1</v>
      </c>
      <c r="ZY27" t="s">
        <v>12</v>
      </c>
      <c r="ZZ27" s="12" t="s">
        <v>79</v>
      </c>
    </row>
    <row r="28" spans="1:702" ht="15.75" x14ac:dyDescent="0.25">
      <c r="A28" s="9" t="s">
        <v>90</v>
      </c>
      <c r="B28" s="10" t="s">
        <v>91</v>
      </c>
      <c r="C28" s="11"/>
      <c r="D28" s="11"/>
      <c r="E28" s="11"/>
      <c r="F28" s="11"/>
      <c r="G28" s="11"/>
      <c r="H28" s="104"/>
      <c r="ZY28" t="s">
        <v>8</v>
      </c>
      <c r="ZZ28" s="12"/>
    </row>
    <row r="29" spans="1:702" x14ac:dyDescent="0.25">
      <c r="A29" s="13" t="s">
        <v>201</v>
      </c>
      <c r="B29" s="14" t="s">
        <v>200</v>
      </c>
      <c r="C29" s="15" t="s">
        <v>16</v>
      </c>
      <c r="D29" s="16">
        <v>24</v>
      </c>
      <c r="E29" s="17"/>
      <c r="F29" s="16"/>
      <c r="G29" s="16">
        <f>ROUND(D29*F29,2)</f>
        <v>0</v>
      </c>
      <c r="H29" s="105">
        <v>0.1</v>
      </c>
      <c r="ZY29" t="s">
        <v>12</v>
      </c>
      <c r="ZZ29" s="12" t="s">
        <v>199</v>
      </c>
    </row>
    <row r="30" spans="1:702" x14ac:dyDescent="0.25">
      <c r="A30" s="20"/>
      <c r="B30" s="21" t="s">
        <v>19</v>
      </c>
      <c r="C30" s="11"/>
      <c r="D30" s="11"/>
      <c r="E30" s="11"/>
      <c r="F30" s="11"/>
      <c r="G30" s="11"/>
      <c r="H30" s="104"/>
    </row>
    <row r="31" spans="1:702" ht="18" x14ac:dyDescent="0.25">
      <c r="A31" s="20"/>
      <c r="B31" s="22" t="s">
        <v>198</v>
      </c>
      <c r="C31" s="11"/>
      <c r="D31" s="11"/>
      <c r="E31" s="11"/>
      <c r="F31" s="11"/>
      <c r="G31" s="11"/>
      <c r="H31" s="104"/>
    </row>
    <row r="32" spans="1:702" x14ac:dyDescent="0.25">
      <c r="A32" s="18" t="s">
        <v>100</v>
      </c>
      <c r="B32" s="19" t="s">
        <v>101</v>
      </c>
      <c r="C32" s="15" t="s">
        <v>16</v>
      </c>
      <c r="D32" s="16">
        <v>52.8</v>
      </c>
      <c r="E32" s="17"/>
      <c r="F32" s="16"/>
      <c r="G32" s="16">
        <f>ROUND(D32*F32,2)</f>
        <v>0</v>
      </c>
      <c r="H32" s="105">
        <v>0.1</v>
      </c>
      <c r="ZY32" t="s">
        <v>12</v>
      </c>
      <c r="ZZ32" s="12" t="s">
        <v>104</v>
      </c>
    </row>
    <row r="33" spans="1:702" x14ac:dyDescent="0.25">
      <c r="A33" s="20"/>
      <c r="B33" s="21" t="s">
        <v>19</v>
      </c>
      <c r="C33" s="11"/>
      <c r="D33" s="11"/>
      <c r="E33" s="11"/>
      <c r="F33" s="11"/>
      <c r="G33" s="11"/>
      <c r="H33" s="104"/>
    </row>
    <row r="34" spans="1:702" ht="18" x14ac:dyDescent="0.25">
      <c r="A34" s="20"/>
      <c r="B34" s="22" t="s">
        <v>197</v>
      </c>
      <c r="C34" s="11"/>
      <c r="D34" s="11"/>
      <c r="E34" s="11"/>
      <c r="F34" s="11"/>
      <c r="G34" s="11"/>
      <c r="H34" s="104"/>
    </row>
    <row r="35" spans="1:702" ht="22.5" x14ac:dyDescent="0.25">
      <c r="A35" s="18" t="s">
        <v>107</v>
      </c>
      <c r="B35" s="19" t="s">
        <v>108</v>
      </c>
      <c r="C35" s="15" t="s">
        <v>16</v>
      </c>
      <c r="D35" s="16">
        <v>37.200000000000003</v>
      </c>
      <c r="E35" s="17"/>
      <c r="F35" s="16"/>
      <c r="G35" s="16">
        <f>ROUND(D35*F35,2)</f>
        <v>0</v>
      </c>
      <c r="H35" s="105">
        <v>0.1</v>
      </c>
      <c r="ZY35" t="s">
        <v>12</v>
      </c>
      <c r="ZZ35" s="12" t="s">
        <v>111</v>
      </c>
    </row>
    <row r="36" spans="1:702" x14ac:dyDescent="0.25">
      <c r="A36" s="20"/>
      <c r="B36" s="21" t="s">
        <v>19</v>
      </c>
      <c r="C36" s="11"/>
      <c r="D36" s="11"/>
      <c r="E36" s="11"/>
      <c r="F36" s="11"/>
      <c r="G36" s="11"/>
      <c r="H36" s="104"/>
    </row>
    <row r="37" spans="1:702" ht="18" x14ac:dyDescent="0.25">
      <c r="A37" s="20"/>
      <c r="B37" s="22" t="s">
        <v>196</v>
      </c>
      <c r="C37" s="11"/>
      <c r="D37" s="11"/>
      <c r="E37" s="11"/>
      <c r="F37" s="11"/>
      <c r="G37" s="11"/>
      <c r="H37" s="104"/>
    </row>
    <row r="38" spans="1:702" x14ac:dyDescent="0.25">
      <c r="A38" s="18" t="s">
        <v>195</v>
      </c>
      <c r="B38" s="19" t="s">
        <v>194</v>
      </c>
      <c r="C38" s="15" t="s">
        <v>16</v>
      </c>
      <c r="D38" s="16">
        <v>143.4</v>
      </c>
      <c r="E38" s="17"/>
      <c r="F38" s="16"/>
      <c r="G38" s="16">
        <f>ROUND(D38*F38,2)</f>
        <v>0</v>
      </c>
      <c r="H38" s="105">
        <v>0.1</v>
      </c>
      <c r="ZY38" t="s">
        <v>12</v>
      </c>
      <c r="ZZ38" s="12" t="s">
        <v>193</v>
      </c>
    </row>
    <row r="39" spans="1:702" x14ac:dyDescent="0.25">
      <c r="A39" s="20"/>
      <c r="B39" s="21" t="s">
        <v>19</v>
      </c>
      <c r="C39" s="11"/>
      <c r="D39" s="11"/>
      <c r="E39" s="11"/>
      <c r="F39" s="11"/>
      <c r="G39" s="11"/>
      <c r="H39" s="104"/>
    </row>
    <row r="40" spans="1:702" ht="27" x14ac:dyDescent="0.25">
      <c r="A40" s="20"/>
      <c r="B40" s="22" t="s">
        <v>192</v>
      </c>
      <c r="C40" s="11"/>
      <c r="D40" s="11"/>
      <c r="E40" s="11"/>
      <c r="F40" s="11"/>
      <c r="G40" s="11"/>
      <c r="H40" s="104"/>
    </row>
    <row r="41" spans="1:702" x14ac:dyDescent="0.25">
      <c r="A41" s="18" t="s">
        <v>191</v>
      </c>
      <c r="B41" s="19" t="s">
        <v>190</v>
      </c>
      <c r="C41" s="15" t="s">
        <v>189</v>
      </c>
      <c r="D41" s="16">
        <v>1</v>
      </c>
      <c r="E41" s="17"/>
      <c r="F41" s="16"/>
      <c r="G41" s="16">
        <f>ROUND(D41*F41,2)</f>
        <v>0</v>
      </c>
      <c r="H41" s="105">
        <v>0.1</v>
      </c>
      <c r="ZY41" t="s">
        <v>12</v>
      </c>
      <c r="ZZ41" s="12" t="s">
        <v>188</v>
      </c>
    </row>
    <row r="42" spans="1:702" x14ac:dyDescent="0.25">
      <c r="A42" s="20"/>
      <c r="B42" s="21" t="s">
        <v>19</v>
      </c>
      <c r="C42" s="11"/>
      <c r="D42" s="11"/>
      <c r="E42" s="11"/>
      <c r="F42" s="11"/>
      <c r="G42" s="11"/>
      <c r="H42" s="104"/>
    </row>
    <row r="43" spans="1:702" ht="18" x14ac:dyDescent="0.25">
      <c r="A43" s="25"/>
      <c r="B43" s="26" t="s">
        <v>187</v>
      </c>
      <c r="C43" s="11"/>
      <c r="D43" s="11"/>
      <c r="E43" s="11"/>
      <c r="F43" s="11"/>
      <c r="G43" s="11"/>
      <c r="H43" s="104"/>
    </row>
    <row r="44" spans="1:702" ht="15.75" x14ac:dyDescent="0.25">
      <c r="A44" s="9" t="s">
        <v>121</v>
      </c>
      <c r="B44" s="10" t="s">
        <v>122</v>
      </c>
      <c r="C44" s="11"/>
      <c r="D44" s="11"/>
      <c r="E44" s="11"/>
      <c r="F44" s="11"/>
      <c r="G44" s="11"/>
      <c r="H44" s="104"/>
      <c r="ZY44" t="s">
        <v>8</v>
      </c>
      <c r="ZZ44" s="12"/>
    </row>
    <row r="45" spans="1:702" x14ac:dyDescent="0.25">
      <c r="A45" s="13" t="s">
        <v>124</v>
      </c>
      <c r="B45" s="14" t="s">
        <v>125</v>
      </c>
      <c r="C45" s="15"/>
      <c r="D45" s="27"/>
      <c r="E45" s="17"/>
      <c r="F45" s="16"/>
      <c r="G45" s="16">
        <f>ROUND(D45*F45,2)</f>
        <v>0</v>
      </c>
      <c r="H45" s="105"/>
      <c r="ZY45" t="s">
        <v>12</v>
      </c>
      <c r="ZZ45" s="12" t="s">
        <v>127</v>
      </c>
    </row>
    <row r="46" spans="1:702" x14ac:dyDescent="0.25">
      <c r="A46" s="20"/>
      <c r="B46" s="21" t="s">
        <v>19</v>
      </c>
      <c r="C46" s="11"/>
      <c r="D46" s="11"/>
      <c r="E46" s="11"/>
      <c r="F46" s="11"/>
      <c r="G46" s="11"/>
      <c r="H46" s="104"/>
    </row>
    <row r="47" spans="1:702" ht="18" x14ac:dyDescent="0.25">
      <c r="A47" s="20"/>
      <c r="B47" s="22" t="s">
        <v>232</v>
      </c>
      <c r="C47" s="11"/>
      <c r="D47" s="11"/>
      <c r="E47" s="11"/>
      <c r="F47" s="11"/>
      <c r="G47" s="11"/>
      <c r="H47" s="104"/>
    </row>
    <row r="48" spans="1:702" x14ac:dyDescent="0.25">
      <c r="A48" s="18"/>
      <c r="B48" s="19" t="s">
        <v>130</v>
      </c>
      <c r="C48" s="15" t="s">
        <v>72</v>
      </c>
      <c r="D48" s="16">
        <v>1</v>
      </c>
      <c r="E48" s="17"/>
      <c r="F48" s="16"/>
      <c r="G48" s="16">
        <f>ROUND(D48*F48,2)</f>
        <v>0</v>
      </c>
      <c r="H48" s="105">
        <v>0.1</v>
      </c>
      <c r="ZY48" t="s">
        <v>12</v>
      </c>
      <c r="ZZ48" s="12" t="s">
        <v>133</v>
      </c>
    </row>
    <row r="49" spans="1:702" x14ac:dyDescent="0.25">
      <c r="A49" s="18"/>
      <c r="B49" s="19" t="s">
        <v>134</v>
      </c>
      <c r="C49" s="15" t="s">
        <v>72</v>
      </c>
      <c r="D49" s="16">
        <v>1</v>
      </c>
      <c r="E49" s="17"/>
      <c r="F49" s="16"/>
      <c r="G49" s="16">
        <f>ROUND(D49*F49,2)</f>
        <v>0</v>
      </c>
      <c r="H49" s="105">
        <v>0.1</v>
      </c>
      <c r="ZY49" t="s">
        <v>12</v>
      </c>
      <c r="ZZ49" s="12" t="s">
        <v>137</v>
      </c>
    </row>
    <row r="50" spans="1:702" ht="33.75" x14ac:dyDescent="0.25">
      <c r="A50" s="23"/>
      <c r="B50" s="24" t="s">
        <v>138</v>
      </c>
      <c r="C50" s="15" t="s">
        <v>139</v>
      </c>
      <c r="D50" s="27"/>
      <c r="E50" s="17"/>
      <c r="F50" s="16"/>
      <c r="G50" s="16">
        <f>ROUND(D50*F50,2)</f>
        <v>0</v>
      </c>
      <c r="H50" s="105"/>
      <c r="ZY50" t="s">
        <v>12</v>
      </c>
      <c r="ZZ50" s="12" t="s">
        <v>141</v>
      </c>
    </row>
    <row r="51" spans="1:702" ht="15.75" x14ac:dyDescent="0.25">
      <c r="A51" s="9" t="s">
        <v>142</v>
      </c>
      <c r="B51" s="10" t="s">
        <v>143</v>
      </c>
      <c r="C51" s="11"/>
      <c r="D51" s="11"/>
      <c r="E51" s="11"/>
      <c r="F51" s="11"/>
      <c r="G51" s="11"/>
      <c r="H51" s="104"/>
      <c r="ZY51" t="s">
        <v>8</v>
      </c>
      <c r="ZZ51" s="12"/>
    </row>
    <row r="52" spans="1:702" ht="22.5" x14ac:dyDescent="0.25">
      <c r="A52" s="13" t="s">
        <v>145</v>
      </c>
      <c r="B52" s="14" t="s">
        <v>146</v>
      </c>
      <c r="C52" s="15" t="s">
        <v>147</v>
      </c>
      <c r="D52" s="27"/>
      <c r="E52" s="17"/>
      <c r="F52" s="16"/>
      <c r="G52" s="16">
        <f>ROUND(D52*F52,2)</f>
        <v>0</v>
      </c>
      <c r="H52" s="105"/>
      <c r="ZY52" t="s">
        <v>12</v>
      </c>
      <c r="ZZ52" s="12" t="s">
        <v>149</v>
      </c>
    </row>
    <row r="53" spans="1:702" x14ac:dyDescent="0.25">
      <c r="A53" s="28"/>
      <c r="B53" s="29"/>
      <c r="C53" s="30"/>
      <c r="D53" s="30"/>
      <c r="E53" s="30"/>
      <c r="F53" s="30"/>
      <c r="G53" s="30"/>
      <c r="H53" s="106"/>
    </row>
    <row r="54" spans="1:702" x14ac:dyDescent="0.25">
      <c r="A54" s="31"/>
      <c r="B54" s="31"/>
      <c r="C54" s="31"/>
      <c r="D54" s="31"/>
      <c r="E54" s="31"/>
      <c r="F54" s="31"/>
      <c r="G54" s="31"/>
      <c r="H54" s="107"/>
    </row>
    <row r="55" spans="1:702" ht="30" x14ac:dyDescent="0.25">
      <c r="B55" s="32" t="s">
        <v>313</v>
      </c>
      <c r="G55" s="33">
        <f>SUM(G4:G52)</f>
        <v>0</v>
      </c>
      <c r="ZY55" t="s">
        <v>155</v>
      </c>
    </row>
    <row r="56" spans="1:702" x14ac:dyDescent="0.25">
      <c r="A56" s="34">
        <v>10</v>
      </c>
      <c r="B56" s="32" t="s">
        <v>307</v>
      </c>
      <c r="G56" s="33">
        <f>+G55*0.1</f>
        <v>0</v>
      </c>
      <c r="ZY56" t="s">
        <v>156</v>
      </c>
    </row>
    <row r="57" spans="1:702" x14ac:dyDescent="0.25">
      <c r="G57" s="33"/>
      <c r="ZY57" t="s">
        <v>157</v>
      </c>
    </row>
    <row r="58" spans="1:702" x14ac:dyDescent="0.25">
      <c r="G58" s="33"/>
    </row>
    <row r="59" spans="1:702" x14ac:dyDescent="0.25">
      <c r="G59" s="33"/>
    </row>
  </sheetData>
  <mergeCells count="1">
    <mergeCell ref="A1:H1"/>
  </mergeCells>
  <printOptions horizontalCentered="1"/>
  <pageMargins left="0.06" right="0.06" top="0.06" bottom="0.06" header="0.76" footer="0.76"/>
  <pageSetup paperSize="9" scale="88" fitToHeight="0"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122031-F42D-46CD-8C9E-98800B0AEF2D}">
  <sheetPr>
    <pageSetUpPr fitToPage="1"/>
  </sheetPr>
  <dimension ref="A1:ZZ59"/>
  <sheetViews>
    <sheetView showGridLines="0" workbookViewId="0">
      <pane xSplit="2" ySplit="2" topLeftCell="C20" activePane="bottomRight" state="frozen"/>
      <selection activeCell="L12" sqref="L12"/>
      <selection pane="topRight" activeCell="L12" sqref="L12"/>
      <selection pane="bottomLeft" activeCell="L12" sqref="L12"/>
      <selection pane="bottomRight" activeCell="H5" sqref="H5:H52"/>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style="108" customWidth="1"/>
    <col min="9" max="9" width="10.7109375" customWidth="1"/>
    <col min="701" max="703" width="10.7109375" customWidth="1"/>
  </cols>
  <sheetData>
    <row r="1" spans="1:702" ht="72.2" customHeight="1" x14ac:dyDescent="0.25">
      <c r="A1" s="35"/>
      <c r="B1" s="36"/>
      <c r="C1" s="36"/>
      <c r="D1" s="36"/>
      <c r="E1" s="36"/>
      <c r="F1" s="36"/>
      <c r="G1" s="36"/>
      <c r="H1" s="37"/>
    </row>
    <row r="2" spans="1:702" ht="30" x14ac:dyDescent="0.25">
      <c r="A2" s="1"/>
      <c r="B2" s="2"/>
      <c r="C2" s="3" t="s">
        <v>0</v>
      </c>
      <c r="D2" s="4" t="s">
        <v>1</v>
      </c>
      <c r="E2" s="5" t="s">
        <v>2</v>
      </c>
      <c r="F2" s="4" t="s">
        <v>3</v>
      </c>
      <c r="G2" s="4" t="s">
        <v>4</v>
      </c>
      <c r="H2" s="102" t="s">
        <v>5</v>
      </c>
    </row>
    <row r="3" spans="1:702" x14ac:dyDescent="0.25">
      <c r="A3" s="6"/>
      <c r="B3" s="7"/>
      <c r="C3" s="8"/>
      <c r="D3" s="8"/>
      <c r="E3" s="8"/>
      <c r="F3" s="8"/>
      <c r="G3" s="8"/>
      <c r="H3" s="103"/>
    </row>
    <row r="4" spans="1:702" ht="15.75" x14ac:dyDescent="0.25">
      <c r="A4" s="9" t="s">
        <v>6</v>
      </c>
      <c r="B4" s="10" t="s">
        <v>7</v>
      </c>
      <c r="C4" s="11"/>
      <c r="D4" s="11"/>
      <c r="E4" s="11"/>
      <c r="F4" s="11"/>
      <c r="G4" s="11"/>
      <c r="H4" s="104"/>
      <c r="ZY4" t="s">
        <v>8</v>
      </c>
      <c r="ZZ4" s="12"/>
    </row>
    <row r="5" spans="1:702" x14ac:dyDescent="0.25">
      <c r="A5" s="13" t="s">
        <v>9</v>
      </c>
      <c r="B5" s="14" t="s">
        <v>10</v>
      </c>
      <c r="C5" s="15" t="s">
        <v>11</v>
      </c>
      <c r="D5" s="16"/>
      <c r="E5" s="17"/>
      <c r="F5" s="16"/>
      <c r="G5" s="16">
        <f>ROUND(D5*F5,2)</f>
        <v>0</v>
      </c>
      <c r="H5" s="105"/>
      <c r="ZY5" t="s">
        <v>12</v>
      </c>
      <c r="ZZ5" s="12" t="s">
        <v>13</v>
      </c>
    </row>
    <row r="6" spans="1:702" x14ac:dyDescent="0.25">
      <c r="A6" s="18" t="s">
        <v>225</v>
      </c>
      <c r="B6" s="19" t="s">
        <v>224</v>
      </c>
      <c r="C6" s="15" t="s">
        <v>16</v>
      </c>
      <c r="D6" s="16">
        <v>48.8</v>
      </c>
      <c r="E6" s="17"/>
      <c r="F6" s="16"/>
      <c r="G6" s="16">
        <f>ROUND(D6*F6,2)</f>
        <v>0</v>
      </c>
      <c r="H6" s="105">
        <v>0.1</v>
      </c>
      <c r="ZY6" t="s">
        <v>12</v>
      </c>
      <c r="ZZ6" s="12" t="s">
        <v>223</v>
      </c>
    </row>
    <row r="7" spans="1:702" x14ac:dyDescent="0.25">
      <c r="A7" s="20"/>
      <c r="B7" s="21" t="s">
        <v>19</v>
      </c>
      <c r="C7" s="11"/>
      <c r="D7" s="11"/>
      <c r="E7" s="11"/>
      <c r="F7" s="11"/>
      <c r="G7" s="11"/>
      <c r="H7" s="104"/>
    </row>
    <row r="8" spans="1:702" ht="27" x14ac:dyDescent="0.25">
      <c r="A8" s="20"/>
      <c r="B8" s="22" t="s">
        <v>222</v>
      </c>
      <c r="C8" s="11"/>
      <c r="D8" s="11"/>
      <c r="E8" s="11"/>
      <c r="F8" s="11"/>
      <c r="G8" s="11"/>
      <c r="H8" s="104"/>
    </row>
    <row r="9" spans="1:702" ht="33.75" x14ac:dyDescent="0.25">
      <c r="A9" s="18" t="s">
        <v>221</v>
      </c>
      <c r="B9" s="19" t="s">
        <v>220</v>
      </c>
      <c r="C9" s="15" t="s">
        <v>16</v>
      </c>
      <c r="D9" s="16">
        <v>46</v>
      </c>
      <c r="E9" s="17"/>
      <c r="F9" s="16"/>
      <c r="G9" s="16">
        <f>ROUND(D9*F9,2)</f>
        <v>0</v>
      </c>
      <c r="H9" s="105">
        <v>0.1</v>
      </c>
      <c r="ZY9" t="s">
        <v>12</v>
      </c>
      <c r="ZZ9" s="12" t="s">
        <v>219</v>
      </c>
    </row>
    <row r="10" spans="1:702" x14ac:dyDescent="0.25">
      <c r="A10" s="20"/>
      <c r="B10" s="21" t="s">
        <v>19</v>
      </c>
      <c r="C10" s="11"/>
      <c r="D10" s="11"/>
      <c r="E10" s="11"/>
      <c r="F10" s="11"/>
      <c r="G10" s="11"/>
      <c r="H10" s="104"/>
    </row>
    <row r="11" spans="1:702" ht="36" x14ac:dyDescent="0.25">
      <c r="A11" s="20"/>
      <c r="B11" s="22" t="s">
        <v>218</v>
      </c>
      <c r="C11" s="11"/>
      <c r="D11" s="11"/>
      <c r="E11" s="11"/>
      <c r="F11" s="11"/>
      <c r="G11" s="11"/>
      <c r="H11" s="104"/>
    </row>
    <row r="12" spans="1:702" ht="36" x14ac:dyDescent="0.25">
      <c r="A12" s="20"/>
      <c r="B12" s="22" t="s">
        <v>217</v>
      </c>
      <c r="C12" s="11"/>
      <c r="D12" s="11"/>
      <c r="E12" s="11"/>
      <c r="F12" s="11"/>
      <c r="G12" s="11"/>
      <c r="H12" s="104"/>
    </row>
    <row r="13" spans="1:702" x14ac:dyDescent="0.25">
      <c r="A13" s="18" t="s">
        <v>216</v>
      </c>
      <c r="B13" s="19" t="s">
        <v>215</v>
      </c>
      <c r="C13" s="15" t="s">
        <v>16</v>
      </c>
      <c r="D13" s="16">
        <v>21</v>
      </c>
      <c r="E13" s="17"/>
      <c r="F13" s="16"/>
      <c r="G13" s="16">
        <f>ROUND(D13*F13,2)</f>
        <v>0</v>
      </c>
      <c r="H13" s="105">
        <v>0.1</v>
      </c>
      <c r="ZY13" t="s">
        <v>12</v>
      </c>
      <c r="ZZ13" s="12" t="s">
        <v>214</v>
      </c>
    </row>
    <row r="14" spans="1:702" x14ac:dyDescent="0.25">
      <c r="A14" s="20"/>
      <c r="B14" s="21" t="s">
        <v>19</v>
      </c>
      <c r="C14" s="11"/>
      <c r="D14" s="11"/>
      <c r="E14" s="11"/>
      <c r="F14" s="11"/>
      <c r="G14" s="11"/>
      <c r="H14" s="104"/>
    </row>
    <row r="15" spans="1:702" ht="18" x14ac:dyDescent="0.25">
      <c r="A15" s="20"/>
      <c r="B15" s="22" t="s">
        <v>213</v>
      </c>
      <c r="C15" s="11"/>
      <c r="D15" s="11"/>
      <c r="E15" s="11"/>
      <c r="F15" s="11"/>
      <c r="G15" s="11"/>
      <c r="H15" s="104"/>
    </row>
    <row r="16" spans="1:702" ht="22.5" x14ac:dyDescent="0.25">
      <c r="A16" s="18" t="s">
        <v>212</v>
      </c>
      <c r="B16" s="19" t="s">
        <v>211</v>
      </c>
      <c r="C16" s="15" t="s">
        <v>16</v>
      </c>
      <c r="D16" s="16">
        <v>8</v>
      </c>
      <c r="E16" s="17"/>
      <c r="F16" s="16"/>
      <c r="G16" s="16">
        <f>ROUND(D16*F16,2)</f>
        <v>0</v>
      </c>
      <c r="H16" s="105">
        <v>0.1</v>
      </c>
      <c r="ZY16" t="s">
        <v>12</v>
      </c>
      <c r="ZZ16" s="12" t="s">
        <v>210</v>
      </c>
    </row>
    <row r="17" spans="1:702" x14ac:dyDescent="0.25">
      <c r="A17" s="20"/>
      <c r="B17" s="21" t="s">
        <v>19</v>
      </c>
      <c r="C17" s="11"/>
      <c r="D17" s="11"/>
      <c r="E17" s="11"/>
      <c r="F17" s="11"/>
      <c r="G17" s="11"/>
      <c r="H17" s="104"/>
    </row>
    <row r="18" spans="1:702" ht="18" x14ac:dyDescent="0.25">
      <c r="A18" s="20"/>
      <c r="B18" s="22" t="s">
        <v>209</v>
      </c>
      <c r="C18" s="11"/>
      <c r="D18" s="11"/>
      <c r="E18" s="11"/>
      <c r="F18" s="11"/>
      <c r="G18" s="11"/>
      <c r="H18" s="104"/>
    </row>
    <row r="19" spans="1:702" x14ac:dyDescent="0.25">
      <c r="A19" s="18" t="s">
        <v>208</v>
      </c>
      <c r="B19" s="19" t="s">
        <v>207</v>
      </c>
      <c r="C19" s="15" t="s">
        <v>16</v>
      </c>
      <c r="D19" s="16">
        <v>25.2</v>
      </c>
      <c r="E19" s="17"/>
      <c r="F19" s="16"/>
      <c r="G19" s="16">
        <f>ROUND(D19*F19,2)</f>
        <v>0</v>
      </c>
      <c r="H19" s="105">
        <v>0.1</v>
      </c>
      <c r="ZY19" t="s">
        <v>12</v>
      </c>
      <c r="ZZ19" s="12" t="s">
        <v>206</v>
      </c>
    </row>
    <row r="20" spans="1:702" x14ac:dyDescent="0.25">
      <c r="A20" s="20"/>
      <c r="B20" s="21" t="s">
        <v>19</v>
      </c>
      <c r="C20" s="11"/>
      <c r="D20" s="11"/>
      <c r="E20" s="11"/>
      <c r="F20" s="11"/>
      <c r="G20" s="11"/>
      <c r="H20" s="104"/>
    </row>
    <row r="21" spans="1:702" ht="18" x14ac:dyDescent="0.25">
      <c r="A21" s="20"/>
      <c r="B21" s="22" t="s">
        <v>205</v>
      </c>
      <c r="C21" s="11"/>
      <c r="D21" s="11"/>
      <c r="E21" s="11"/>
      <c r="F21" s="11"/>
      <c r="G21" s="11"/>
      <c r="H21" s="104"/>
    </row>
    <row r="22" spans="1:702" ht="22.5" x14ac:dyDescent="0.25">
      <c r="A22" s="18" t="s">
        <v>28</v>
      </c>
      <c r="B22" s="19" t="s">
        <v>29</v>
      </c>
      <c r="C22" s="15"/>
      <c r="D22" s="16"/>
      <c r="E22" s="17"/>
      <c r="F22" s="16"/>
      <c r="G22" s="16">
        <f>ROUND(D22*F22,2)</f>
        <v>0</v>
      </c>
      <c r="H22" s="105"/>
      <c r="ZY22" t="s">
        <v>12</v>
      </c>
      <c r="ZZ22" s="12" t="s">
        <v>31</v>
      </c>
    </row>
    <row r="23" spans="1:702" x14ac:dyDescent="0.25">
      <c r="A23" s="20"/>
      <c r="B23" s="21" t="s">
        <v>19</v>
      </c>
      <c r="C23" s="11"/>
      <c r="D23" s="11"/>
      <c r="E23" s="11"/>
      <c r="F23" s="11"/>
      <c r="G23" s="11"/>
      <c r="H23" s="104"/>
    </row>
    <row r="24" spans="1:702" ht="18" x14ac:dyDescent="0.25">
      <c r="A24" s="20"/>
      <c r="B24" s="22" t="s">
        <v>204</v>
      </c>
      <c r="C24" s="11"/>
      <c r="D24" s="11"/>
      <c r="E24" s="11"/>
      <c r="F24" s="11"/>
      <c r="G24" s="11"/>
      <c r="H24" s="104"/>
    </row>
    <row r="25" spans="1:702" ht="22.5" x14ac:dyDescent="0.25">
      <c r="A25" s="18"/>
      <c r="B25" s="19" t="s">
        <v>203</v>
      </c>
      <c r="C25" s="15" t="s">
        <v>35</v>
      </c>
      <c r="D25" s="16">
        <v>8.4</v>
      </c>
      <c r="E25" s="17"/>
      <c r="F25" s="16"/>
      <c r="G25" s="16">
        <f>ROUND(D25*F25,2)</f>
        <v>0</v>
      </c>
      <c r="H25" s="105">
        <v>0.1</v>
      </c>
      <c r="ZY25" t="s">
        <v>12</v>
      </c>
      <c r="ZZ25" s="12" t="s">
        <v>202</v>
      </c>
    </row>
    <row r="26" spans="1:702" x14ac:dyDescent="0.25">
      <c r="A26" s="18" t="s">
        <v>70</v>
      </c>
      <c r="B26" s="19" t="s">
        <v>71</v>
      </c>
      <c r="C26" s="15" t="s">
        <v>72</v>
      </c>
      <c r="D26" s="16">
        <v>1</v>
      </c>
      <c r="E26" s="17"/>
      <c r="F26" s="16"/>
      <c r="G26" s="16">
        <f>ROUND(D26*F26,2)</f>
        <v>0</v>
      </c>
      <c r="H26" s="105">
        <v>0.1</v>
      </c>
      <c r="ZY26" t="s">
        <v>12</v>
      </c>
      <c r="ZZ26" s="12" t="s">
        <v>74</v>
      </c>
    </row>
    <row r="27" spans="1:702" x14ac:dyDescent="0.25">
      <c r="A27" s="23" t="s">
        <v>75</v>
      </c>
      <c r="B27" s="24" t="s">
        <v>76</v>
      </c>
      <c r="C27" s="15" t="s">
        <v>72</v>
      </c>
      <c r="D27" s="16">
        <v>1</v>
      </c>
      <c r="E27" s="17"/>
      <c r="F27" s="16"/>
      <c r="G27" s="16">
        <f>ROUND(D27*F27,2)</f>
        <v>0</v>
      </c>
      <c r="H27" s="105">
        <v>0.1</v>
      </c>
      <c r="ZY27" t="s">
        <v>12</v>
      </c>
      <c r="ZZ27" s="12" t="s">
        <v>79</v>
      </c>
    </row>
    <row r="28" spans="1:702" ht="15.75" x14ac:dyDescent="0.25">
      <c r="A28" s="9" t="s">
        <v>90</v>
      </c>
      <c r="B28" s="10" t="s">
        <v>91</v>
      </c>
      <c r="C28" s="11"/>
      <c r="D28" s="11"/>
      <c r="E28" s="11"/>
      <c r="F28" s="11"/>
      <c r="G28" s="11"/>
      <c r="H28" s="104"/>
      <c r="ZY28" t="s">
        <v>8</v>
      </c>
      <c r="ZZ28" s="12"/>
    </row>
    <row r="29" spans="1:702" x14ac:dyDescent="0.25">
      <c r="A29" s="13" t="s">
        <v>201</v>
      </c>
      <c r="B29" s="14" t="s">
        <v>200</v>
      </c>
      <c r="C29" s="15" t="s">
        <v>16</v>
      </c>
      <c r="D29" s="16">
        <v>16</v>
      </c>
      <c r="E29" s="17"/>
      <c r="F29" s="16"/>
      <c r="G29" s="16">
        <f>ROUND(D29*F29,2)</f>
        <v>0</v>
      </c>
      <c r="H29" s="105">
        <v>0.1</v>
      </c>
      <c r="ZY29" t="s">
        <v>12</v>
      </c>
      <c r="ZZ29" s="12" t="s">
        <v>199</v>
      </c>
    </row>
    <row r="30" spans="1:702" x14ac:dyDescent="0.25">
      <c r="A30" s="20"/>
      <c r="B30" s="21" t="s">
        <v>19</v>
      </c>
      <c r="C30" s="11"/>
      <c r="D30" s="11"/>
      <c r="E30" s="11"/>
      <c r="F30" s="11"/>
      <c r="G30" s="11"/>
      <c r="H30" s="104"/>
    </row>
    <row r="31" spans="1:702" ht="18" x14ac:dyDescent="0.25">
      <c r="A31" s="20"/>
      <c r="B31" s="22" t="s">
        <v>198</v>
      </c>
      <c r="C31" s="11"/>
      <c r="D31" s="11"/>
      <c r="E31" s="11"/>
      <c r="F31" s="11"/>
      <c r="G31" s="11"/>
      <c r="H31" s="104"/>
    </row>
    <row r="32" spans="1:702" x14ac:dyDescent="0.25">
      <c r="A32" s="18" t="s">
        <v>100</v>
      </c>
      <c r="B32" s="19" t="s">
        <v>101</v>
      </c>
      <c r="C32" s="15" t="s">
        <v>16</v>
      </c>
      <c r="D32" s="16">
        <v>35.200000000000003</v>
      </c>
      <c r="E32" s="17"/>
      <c r="F32" s="16"/>
      <c r="G32" s="16">
        <f>ROUND(D32*F32,2)</f>
        <v>0</v>
      </c>
      <c r="H32" s="105">
        <v>0.1</v>
      </c>
      <c r="ZY32" t="s">
        <v>12</v>
      </c>
      <c r="ZZ32" s="12" t="s">
        <v>104</v>
      </c>
    </row>
    <row r="33" spans="1:702" x14ac:dyDescent="0.25">
      <c r="A33" s="20"/>
      <c r="B33" s="21" t="s">
        <v>19</v>
      </c>
      <c r="C33" s="11"/>
      <c r="D33" s="11"/>
      <c r="E33" s="11"/>
      <c r="F33" s="11"/>
      <c r="G33" s="11"/>
      <c r="H33" s="104"/>
    </row>
    <row r="34" spans="1:702" ht="18" x14ac:dyDescent="0.25">
      <c r="A34" s="20"/>
      <c r="B34" s="22" t="s">
        <v>197</v>
      </c>
      <c r="C34" s="11"/>
      <c r="D34" s="11"/>
      <c r="E34" s="11"/>
      <c r="F34" s="11"/>
      <c r="G34" s="11"/>
      <c r="H34" s="104"/>
    </row>
    <row r="35" spans="1:702" ht="22.5" x14ac:dyDescent="0.25">
      <c r="A35" s="18" t="s">
        <v>107</v>
      </c>
      <c r="B35" s="19" t="s">
        <v>108</v>
      </c>
      <c r="C35" s="15" t="s">
        <v>16</v>
      </c>
      <c r="D35" s="16">
        <v>24.8</v>
      </c>
      <c r="E35" s="17"/>
      <c r="F35" s="16"/>
      <c r="G35" s="16">
        <f>ROUND(D35*F35,2)</f>
        <v>0</v>
      </c>
      <c r="H35" s="105">
        <v>0.1</v>
      </c>
      <c r="ZY35" t="s">
        <v>12</v>
      </c>
      <c r="ZZ35" s="12" t="s">
        <v>111</v>
      </c>
    </row>
    <row r="36" spans="1:702" x14ac:dyDescent="0.25">
      <c r="A36" s="20"/>
      <c r="B36" s="21" t="s">
        <v>19</v>
      </c>
      <c r="C36" s="11"/>
      <c r="D36" s="11"/>
      <c r="E36" s="11"/>
      <c r="F36" s="11"/>
      <c r="G36" s="11"/>
      <c r="H36" s="104"/>
    </row>
    <row r="37" spans="1:702" ht="18" x14ac:dyDescent="0.25">
      <c r="A37" s="20"/>
      <c r="B37" s="22" t="s">
        <v>196</v>
      </c>
      <c r="C37" s="11"/>
      <c r="D37" s="11"/>
      <c r="E37" s="11"/>
      <c r="F37" s="11"/>
      <c r="G37" s="11"/>
      <c r="H37" s="104"/>
    </row>
    <row r="38" spans="1:702" x14ac:dyDescent="0.25">
      <c r="A38" s="18" t="s">
        <v>195</v>
      </c>
      <c r="B38" s="19" t="s">
        <v>194</v>
      </c>
      <c r="C38" s="15" t="s">
        <v>16</v>
      </c>
      <c r="D38" s="16">
        <v>95.6</v>
      </c>
      <c r="E38" s="17"/>
      <c r="F38" s="16"/>
      <c r="G38" s="16">
        <f>ROUND(D38*F38,2)</f>
        <v>0</v>
      </c>
      <c r="H38" s="105">
        <v>0.1</v>
      </c>
      <c r="ZY38" t="s">
        <v>12</v>
      </c>
      <c r="ZZ38" s="12" t="s">
        <v>193</v>
      </c>
    </row>
    <row r="39" spans="1:702" x14ac:dyDescent="0.25">
      <c r="A39" s="20"/>
      <c r="B39" s="21" t="s">
        <v>19</v>
      </c>
      <c r="C39" s="11"/>
      <c r="D39" s="11"/>
      <c r="E39" s="11"/>
      <c r="F39" s="11"/>
      <c r="G39" s="11"/>
      <c r="H39" s="104"/>
    </row>
    <row r="40" spans="1:702" ht="27" x14ac:dyDescent="0.25">
      <c r="A40" s="20"/>
      <c r="B40" s="22" t="s">
        <v>192</v>
      </c>
      <c r="C40" s="11"/>
      <c r="D40" s="11"/>
      <c r="E40" s="11"/>
      <c r="F40" s="11"/>
      <c r="G40" s="11"/>
      <c r="H40" s="104"/>
    </row>
    <row r="41" spans="1:702" x14ac:dyDescent="0.25">
      <c r="A41" s="18" t="s">
        <v>191</v>
      </c>
      <c r="B41" s="19" t="s">
        <v>190</v>
      </c>
      <c r="C41" s="15" t="s">
        <v>189</v>
      </c>
      <c r="D41" s="16">
        <v>1</v>
      </c>
      <c r="E41" s="17"/>
      <c r="F41" s="16"/>
      <c r="G41" s="16">
        <f>ROUND(D41*F41,2)</f>
        <v>0</v>
      </c>
      <c r="H41" s="105">
        <v>0.1</v>
      </c>
      <c r="ZY41" t="s">
        <v>12</v>
      </c>
      <c r="ZZ41" s="12" t="s">
        <v>188</v>
      </c>
    </row>
    <row r="42" spans="1:702" x14ac:dyDescent="0.25">
      <c r="A42" s="20"/>
      <c r="B42" s="21" t="s">
        <v>19</v>
      </c>
      <c r="C42" s="11"/>
      <c r="D42" s="11"/>
      <c r="E42" s="11"/>
      <c r="F42" s="11"/>
      <c r="G42" s="11"/>
      <c r="H42" s="104"/>
    </row>
    <row r="43" spans="1:702" ht="18" x14ac:dyDescent="0.25">
      <c r="A43" s="25"/>
      <c r="B43" s="26" t="s">
        <v>187</v>
      </c>
      <c r="C43" s="11"/>
      <c r="D43" s="11"/>
      <c r="E43" s="11"/>
      <c r="F43" s="11"/>
      <c r="G43" s="11"/>
      <c r="H43" s="104"/>
    </row>
    <row r="44" spans="1:702" ht="15.75" x14ac:dyDescent="0.25">
      <c r="A44" s="9" t="s">
        <v>121</v>
      </c>
      <c r="B44" s="10" t="s">
        <v>122</v>
      </c>
      <c r="C44" s="11"/>
      <c r="D44" s="11"/>
      <c r="E44" s="11"/>
      <c r="F44" s="11"/>
      <c r="G44" s="11"/>
      <c r="H44" s="104"/>
      <c r="ZY44" t="s">
        <v>8</v>
      </c>
      <c r="ZZ44" s="12"/>
    </row>
    <row r="45" spans="1:702" x14ac:dyDescent="0.25">
      <c r="A45" s="13" t="s">
        <v>124</v>
      </c>
      <c r="B45" s="14" t="s">
        <v>125</v>
      </c>
      <c r="C45" s="15"/>
      <c r="D45" s="27"/>
      <c r="E45" s="17"/>
      <c r="F45" s="16"/>
      <c r="G45" s="16">
        <f>ROUND(D45*F45,2)</f>
        <v>0</v>
      </c>
      <c r="H45" s="105"/>
      <c r="ZY45" t="s">
        <v>12</v>
      </c>
      <c r="ZZ45" s="12" t="s">
        <v>127</v>
      </c>
    </row>
    <row r="46" spans="1:702" x14ac:dyDescent="0.25">
      <c r="A46" s="20"/>
      <c r="B46" s="21" t="s">
        <v>19</v>
      </c>
      <c r="C46" s="11"/>
      <c r="D46" s="11"/>
      <c r="E46" s="11"/>
      <c r="F46" s="11"/>
      <c r="G46" s="11"/>
      <c r="H46" s="104"/>
    </row>
    <row r="47" spans="1:702" ht="18" x14ac:dyDescent="0.25">
      <c r="A47" s="20"/>
      <c r="B47" s="22" t="s">
        <v>186</v>
      </c>
      <c r="C47" s="11"/>
      <c r="D47" s="11"/>
      <c r="E47" s="11"/>
      <c r="F47" s="11"/>
      <c r="G47" s="11"/>
      <c r="H47" s="104"/>
    </row>
    <row r="48" spans="1:702" x14ac:dyDescent="0.25">
      <c r="A48" s="18"/>
      <c r="B48" s="19" t="s">
        <v>130</v>
      </c>
      <c r="C48" s="15" t="s">
        <v>72</v>
      </c>
      <c r="D48" s="16">
        <v>1</v>
      </c>
      <c r="E48" s="17"/>
      <c r="F48" s="16"/>
      <c r="G48" s="16">
        <f>ROUND(D48*F48,2)</f>
        <v>0</v>
      </c>
      <c r="H48" s="105">
        <v>0.1</v>
      </c>
      <c r="ZY48" t="s">
        <v>12</v>
      </c>
      <c r="ZZ48" s="12" t="s">
        <v>133</v>
      </c>
    </row>
    <row r="49" spans="1:702" x14ac:dyDescent="0.25">
      <c r="A49" s="18"/>
      <c r="B49" s="19" t="s">
        <v>134</v>
      </c>
      <c r="C49" s="15" t="s">
        <v>72</v>
      </c>
      <c r="D49" s="16">
        <v>1</v>
      </c>
      <c r="E49" s="17"/>
      <c r="F49" s="16"/>
      <c r="G49" s="16">
        <f>ROUND(D49*F49,2)</f>
        <v>0</v>
      </c>
      <c r="H49" s="105">
        <v>0.1</v>
      </c>
      <c r="ZY49" t="s">
        <v>12</v>
      </c>
      <c r="ZZ49" s="12" t="s">
        <v>137</v>
      </c>
    </row>
    <row r="50" spans="1:702" ht="33.75" x14ac:dyDescent="0.25">
      <c r="A50" s="23"/>
      <c r="B50" s="24" t="s">
        <v>138</v>
      </c>
      <c r="C50" s="15" t="s">
        <v>139</v>
      </c>
      <c r="D50" s="27"/>
      <c r="E50" s="17"/>
      <c r="F50" s="16"/>
      <c r="G50" s="16">
        <f>ROUND(D50*F50,2)</f>
        <v>0</v>
      </c>
      <c r="H50" s="105"/>
      <c r="ZY50" t="s">
        <v>12</v>
      </c>
      <c r="ZZ50" s="12" t="s">
        <v>141</v>
      </c>
    </row>
    <row r="51" spans="1:702" ht="15.75" x14ac:dyDescent="0.25">
      <c r="A51" s="9" t="s">
        <v>142</v>
      </c>
      <c r="B51" s="10" t="s">
        <v>143</v>
      </c>
      <c r="C51" s="11"/>
      <c r="D51" s="11"/>
      <c r="E51" s="11"/>
      <c r="F51" s="11"/>
      <c r="G51" s="11"/>
      <c r="H51" s="104"/>
      <c r="ZY51" t="s">
        <v>8</v>
      </c>
      <c r="ZZ51" s="12"/>
    </row>
    <row r="52" spans="1:702" ht="22.5" x14ac:dyDescent="0.25">
      <c r="A52" s="13" t="s">
        <v>145</v>
      </c>
      <c r="B52" s="14" t="s">
        <v>146</v>
      </c>
      <c r="C52" s="15" t="s">
        <v>147</v>
      </c>
      <c r="D52" s="27"/>
      <c r="E52" s="17"/>
      <c r="F52" s="16"/>
      <c r="G52" s="16">
        <f>ROUND(D52*F52,2)</f>
        <v>0</v>
      </c>
      <c r="H52" s="105"/>
      <c r="ZY52" t="s">
        <v>12</v>
      </c>
      <c r="ZZ52" s="12" t="s">
        <v>149</v>
      </c>
    </row>
    <row r="53" spans="1:702" x14ac:dyDescent="0.25">
      <c r="A53" s="28"/>
      <c r="B53" s="29"/>
      <c r="C53" s="30"/>
      <c r="D53" s="30"/>
      <c r="E53" s="30"/>
      <c r="F53" s="30"/>
      <c r="G53" s="30"/>
      <c r="H53" s="106"/>
    </row>
    <row r="54" spans="1:702" x14ac:dyDescent="0.25">
      <c r="A54" s="31"/>
      <c r="B54" s="31"/>
      <c r="C54" s="31"/>
      <c r="D54" s="31"/>
      <c r="E54" s="31"/>
      <c r="F54" s="31"/>
      <c r="G54" s="31"/>
      <c r="H54" s="107"/>
    </row>
    <row r="55" spans="1:702" ht="30" x14ac:dyDescent="0.25">
      <c r="B55" s="32" t="s">
        <v>313</v>
      </c>
      <c r="G55" s="33">
        <f>SUM(G4:G52)</f>
        <v>0</v>
      </c>
      <c r="ZY55" t="s">
        <v>155</v>
      </c>
    </row>
    <row r="56" spans="1:702" x14ac:dyDescent="0.25">
      <c r="A56" s="34">
        <v>10</v>
      </c>
      <c r="B56" s="32" t="s">
        <v>307</v>
      </c>
      <c r="G56" s="33">
        <f>+G55*0.1</f>
        <v>0</v>
      </c>
      <c r="ZY56" t="s">
        <v>156</v>
      </c>
    </row>
    <row r="57" spans="1:702" x14ac:dyDescent="0.25">
      <c r="G57" s="33"/>
      <c r="ZY57" t="s">
        <v>157</v>
      </c>
    </row>
    <row r="58" spans="1:702" x14ac:dyDescent="0.25">
      <c r="G58" s="33"/>
    </row>
    <row r="59" spans="1:702" x14ac:dyDescent="0.25">
      <c r="G59" s="33"/>
    </row>
  </sheetData>
  <mergeCells count="1">
    <mergeCell ref="A1:H1"/>
  </mergeCells>
  <printOptions horizontalCentered="1"/>
  <pageMargins left="0.06" right="0.06" top="0.06" bottom="0.06" header="0.76" footer="0.76"/>
  <pageSetup paperSize="9" scale="88" fitToHeight="0"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00B6D1-184B-4332-9D65-F7F6EB7BEBDA}">
  <sheetPr>
    <pageSetUpPr fitToPage="1"/>
  </sheetPr>
  <dimension ref="A1:ZZ59"/>
  <sheetViews>
    <sheetView showGridLines="0" workbookViewId="0">
      <pane xSplit="2" ySplit="2" topLeftCell="C25" activePane="bottomRight" state="frozen"/>
      <selection pane="topRight" activeCell="C1" sqref="C1"/>
      <selection pane="bottomLeft" activeCell="A3" sqref="A3"/>
      <selection pane="bottomRight" activeCell="L11" sqref="L11"/>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style="108" customWidth="1"/>
    <col min="9" max="9" width="10.7109375" customWidth="1"/>
    <col min="701" max="703" width="10.7109375" customWidth="1"/>
  </cols>
  <sheetData>
    <row r="1" spans="1:702" ht="72.2" customHeight="1" x14ac:dyDescent="0.25">
      <c r="A1" s="35"/>
      <c r="B1" s="36"/>
      <c r="C1" s="36"/>
      <c r="D1" s="36"/>
      <c r="E1" s="36"/>
      <c r="F1" s="36"/>
      <c r="G1" s="36"/>
      <c r="H1" s="37"/>
    </row>
    <row r="2" spans="1:702" ht="30" x14ac:dyDescent="0.25">
      <c r="A2" s="1"/>
      <c r="B2" s="2"/>
      <c r="C2" s="3" t="s">
        <v>0</v>
      </c>
      <c r="D2" s="4" t="s">
        <v>1</v>
      </c>
      <c r="E2" s="5" t="s">
        <v>2</v>
      </c>
      <c r="F2" s="4" t="s">
        <v>3</v>
      </c>
      <c r="G2" s="4" t="s">
        <v>4</v>
      </c>
      <c r="H2" s="102" t="s">
        <v>5</v>
      </c>
    </row>
    <row r="3" spans="1:702" x14ac:dyDescent="0.25">
      <c r="A3" s="6"/>
      <c r="B3" s="7"/>
      <c r="C3" s="8"/>
      <c r="D3" s="8"/>
      <c r="E3" s="8"/>
      <c r="F3" s="8"/>
      <c r="G3" s="8"/>
      <c r="H3" s="103"/>
    </row>
    <row r="4" spans="1:702" ht="15.75" x14ac:dyDescent="0.25">
      <c r="A4" s="9" t="s">
        <v>6</v>
      </c>
      <c r="B4" s="10" t="s">
        <v>7</v>
      </c>
      <c r="C4" s="11"/>
      <c r="D4" s="11"/>
      <c r="E4" s="11"/>
      <c r="F4" s="11"/>
      <c r="G4" s="11"/>
      <c r="H4" s="104"/>
      <c r="ZY4" t="s">
        <v>8</v>
      </c>
      <c r="ZZ4" s="12"/>
    </row>
    <row r="5" spans="1:702" x14ac:dyDescent="0.25">
      <c r="A5" s="13" t="s">
        <v>9</v>
      </c>
      <c r="B5" s="14" t="s">
        <v>10</v>
      </c>
      <c r="C5" s="15" t="s">
        <v>11</v>
      </c>
      <c r="D5" s="16"/>
      <c r="E5" s="17"/>
      <c r="F5" s="16"/>
      <c r="G5" s="16">
        <f>ROUND(D5*F5,2)</f>
        <v>0</v>
      </c>
      <c r="H5" s="105"/>
      <c r="ZY5" t="s">
        <v>12</v>
      </c>
      <c r="ZZ5" s="12" t="s">
        <v>13</v>
      </c>
    </row>
    <row r="6" spans="1:702" x14ac:dyDescent="0.25">
      <c r="A6" s="18" t="s">
        <v>225</v>
      </c>
      <c r="B6" s="19" t="s">
        <v>224</v>
      </c>
      <c r="C6" s="15" t="s">
        <v>16</v>
      </c>
      <c r="D6" s="16">
        <v>36.6</v>
      </c>
      <c r="E6" s="17"/>
      <c r="F6" s="16"/>
      <c r="G6" s="16">
        <f>ROUND(D6*F6,2)</f>
        <v>0</v>
      </c>
      <c r="H6" s="105">
        <v>0.1</v>
      </c>
      <c r="ZY6" t="s">
        <v>12</v>
      </c>
      <c r="ZZ6" s="12" t="s">
        <v>223</v>
      </c>
    </row>
    <row r="7" spans="1:702" x14ac:dyDescent="0.25">
      <c r="A7" s="20"/>
      <c r="B7" s="21" t="s">
        <v>19</v>
      </c>
      <c r="C7" s="11"/>
      <c r="D7" s="11"/>
      <c r="E7" s="11"/>
      <c r="F7" s="11"/>
      <c r="G7" s="11"/>
      <c r="H7" s="104"/>
    </row>
    <row r="8" spans="1:702" ht="27" x14ac:dyDescent="0.25">
      <c r="A8" s="20"/>
      <c r="B8" s="22" t="s">
        <v>222</v>
      </c>
      <c r="C8" s="11"/>
      <c r="D8" s="11"/>
      <c r="E8" s="11"/>
      <c r="F8" s="11"/>
      <c r="G8" s="11"/>
      <c r="H8" s="104"/>
    </row>
    <row r="9" spans="1:702" ht="33.75" x14ac:dyDescent="0.25">
      <c r="A9" s="18" t="s">
        <v>221</v>
      </c>
      <c r="B9" s="19" t="s">
        <v>220</v>
      </c>
      <c r="C9" s="15" t="s">
        <v>16</v>
      </c>
      <c r="D9" s="16">
        <v>34.5</v>
      </c>
      <c r="E9" s="17"/>
      <c r="F9" s="16"/>
      <c r="G9" s="16">
        <f>ROUND(D9*F9,2)</f>
        <v>0</v>
      </c>
      <c r="H9" s="105">
        <v>0.1</v>
      </c>
      <c r="ZY9" t="s">
        <v>12</v>
      </c>
      <c r="ZZ9" s="12" t="s">
        <v>219</v>
      </c>
    </row>
    <row r="10" spans="1:702" x14ac:dyDescent="0.25">
      <c r="A10" s="20"/>
      <c r="B10" s="21" t="s">
        <v>19</v>
      </c>
      <c r="C10" s="11"/>
      <c r="D10" s="11"/>
      <c r="E10" s="11"/>
      <c r="F10" s="11"/>
      <c r="G10" s="11"/>
      <c r="H10" s="104"/>
    </row>
    <row r="11" spans="1:702" ht="36" x14ac:dyDescent="0.25">
      <c r="A11" s="20"/>
      <c r="B11" s="22" t="s">
        <v>218</v>
      </c>
      <c r="C11" s="11"/>
      <c r="D11" s="11"/>
      <c r="E11" s="11"/>
      <c r="F11" s="11"/>
      <c r="G11" s="11"/>
      <c r="H11" s="104"/>
    </row>
    <row r="12" spans="1:702" ht="36" x14ac:dyDescent="0.25">
      <c r="A12" s="20"/>
      <c r="B12" s="22" t="s">
        <v>217</v>
      </c>
      <c r="C12" s="11"/>
      <c r="D12" s="11"/>
      <c r="E12" s="11"/>
      <c r="F12" s="11"/>
      <c r="G12" s="11"/>
      <c r="H12" s="104"/>
    </row>
    <row r="13" spans="1:702" x14ac:dyDescent="0.25">
      <c r="A13" s="18" t="s">
        <v>216</v>
      </c>
      <c r="B13" s="19" t="s">
        <v>215</v>
      </c>
      <c r="C13" s="15" t="s">
        <v>16</v>
      </c>
      <c r="D13" s="16">
        <v>15.8</v>
      </c>
      <c r="E13" s="17"/>
      <c r="F13" s="16"/>
      <c r="G13" s="16">
        <f>ROUND(D13*F13,2)</f>
        <v>0</v>
      </c>
      <c r="H13" s="105">
        <v>0.1</v>
      </c>
      <c r="ZY13" t="s">
        <v>12</v>
      </c>
      <c r="ZZ13" s="12" t="s">
        <v>214</v>
      </c>
    </row>
    <row r="14" spans="1:702" x14ac:dyDescent="0.25">
      <c r="A14" s="20"/>
      <c r="B14" s="21" t="s">
        <v>19</v>
      </c>
      <c r="C14" s="11"/>
      <c r="D14" s="11"/>
      <c r="E14" s="11"/>
      <c r="F14" s="11"/>
      <c r="G14" s="11"/>
      <c r="H14" s="104"/>
    </row>
    <row r="15" spans="1:702" ht="18" x14ac:dyDescent="0.25">
      <c r="A15" s="20"/>
      <c r="B15" s="22" t="s">
        <v>213</v>
      </c>
      <c r="C15" s="11"/>
      <c r="D15" s="11"/>
      <c r="E15" s="11"/>
      <c r="F15" s="11"/>
      <c r="G15" s="11"/>
      <c r="H15" s="104"/>
    </row>
    <row r="16" spans="1:702" ht="22.5" x14ac:dyDescent="0.25">
      <c r="A16" s="18" t="s">
        <v>212</v>
      </c>
      <c r="B16" s="19" t="s">
        <v>211</v>
      </c>
      <c r="C16" s="15" t="s">
        <v>16</v>
      </c>
      <c r="D16" s="16">
        <v>6</v>
      </c>
      <c r="E16" s="17"/>
      <c r="F16" s="16"/>
      <c r="G16" s="16">
        <f>ROUND(D16*F16,2)</f>
        <v>0</v>
      </c>
      <c r="H16" s="105">
        <v>0.1</v>
      </c>
      <c r="ZY16" t="s">
        <v>12</v>
      </c>
      <c r="ZZ16" s="12" t="s">
        <v>210</v>
      </c>
    </row>
    <row r="17" spans="1:702" x14ac:dyDescent="0.25">
      <c r="A17" s="20"/>
      <c r="B17" s="21" t="s">
        <v>19</v>
      </c>
      <c r="C17" s="11"/>
      <c r="D17" s="11"/>
      <c r="E17" s="11"/>
      <c r="F17" s="11"/>
      <c r="G17" s="11"/>
      <c r="H17" s="104"/>
    </row>
    <row r="18" spans="1:702" ht="18" x14ac:dyDescent="0.25">
      <c r="A18" s="20"/>
      <c r="B18" s="22" t="s">
        <v>209</v>
      </c>
      <c r="C18" s="11"/>
      <c r="D18" s="11"/>
      <c r="E18" s="11"/>
      <c r="F18" s="11"/>
      <c r="G18" s="11"/>
      <c r="H18" s="104"/>
    </row>
    <row r="19" spans="1:702" x14ac:dyDescent="0.25">
      <c r="A19" s="18" t="s">
        <v>208</v>
      </c>
      <c r="B19" s="19" t="s">
        <v>207</v>
      </c>
      <c r="C19" s="15" t="s">
        <v>16</v>
      </c>
      <c r="D19" s="16">
        <v>18.899999999999999</v>
      </c>
      <c r="E19" s="17"/>
      <c r="F19" s="16"/>
      <c r="G19" s="16">
        <f>ROUND(D19*F19,2)</f>
        <v>0</v>
      </c>
      <c r="H19" s="105">
        <v>0.1</v>
      </c>
      <c r="ZY19" t="s">
        <v>12</v>
      </c>
      <c r="ZZ19" s="12" t="s">
        <v>206</v>
      </c>
    </row>
    <row r="20" spans="1:702" x14ac:dyDescent="0.25">
      <c r="A20" s="20"/>
      <c r="B20" s="21" t="s">
        <v>19</v>
      </c>
      <c r="C20" s="11"/>
      <c r="D20" s="11"/>
      <c r="E20" s="11"/>
      <c r="F20" s="11"/>
      <c r="G20" s="11"/>
      <c r="H20" s="104"/>
    </row>
    <row r="21" spans="1:702" ht="18" x14ac:dyDescent="0.25">
      <c r="A21" s="20"/>
      <c r="B21" s="22" t="s">
        <v>205</v>
      </c>
      <c r="C21" s="11"/>
      <c r="D21" s="11"/>
      <c r="E21" s="11"/>
      <c r="F21" s="11"/>
      <c r="G21" s="11"/>
      <c r="H21" s="104"/>
    </row>
    <row r="22" spans="1:702" ht="22.5" x14ac:dyDescent="0.25">
      <c r="A22" s="18" t="s">
        <v>28</v>
      </c>
      <c r="B22" s="19" t="s">
        <v>29</v>
      </c>
      <c r="C22" s="15"/>
      <c r="D22" s="16"/>
      <c r="E22" s="17"/>
      <c r="F22" s="16"/>
      <c r="G22" s="16">
        <f>ROUND(D22*F22,2)</f>
        <v>0</v>
      </c>
      <c r="H22" s="105"/>
      <c r="ZY22" t="s">
        <v>12</v>
      </c>
      <c r="ZZ22" s="12" t="s">
        <v>31</v>
      </c>
    </row>
    <row r="23" spans="1:702" x14ac:dyDescent="0.25">
      <c r="A23" s="20"/>
      <c r="B23" s="21" t="s">
        <v>19</v>
      </c>
      <c r="C23" s="11"/>
      <c r="D23" s="11"/>
      <c r="E23" s="11"/>
      <c r="F23" s="11"/>
      <c r="G23" s="11"/>
      <c r="H23" s="104"/>
    </row>
    <row r="24" spans="1:702" ht="18" x14ac:dyDescent="0.25">
      <c r="A24" s="20"/>
      <c r="B24" s="22" t="s">
        <v>204</v>
      </c>
      <c r="C24" s="11"/>
      <c r="D24" s="11"/>
      <c r="E24" s="11"/>
      <c r="F24" s="11"/>
      <c r="G24" s="11"/>
      <c r="H24" s="104"/>
    </row>
    <row r="25" spans="1:702" ht="22.5" x14ac:dyDescent="0.25">
      <c r="A25" s="18"/>
      <c r="B25" s="19" t="s">
        <v>203</v>
      </c>
      <c r="C25" s="15" t="s">
        <v>35</v>
      </c>
      <c r="D25" s="16">
        <v>6.3</v>
      </c>
      <c r="E25" s="17"/>
      <c r="F25" s="16"/>
      <c r="G25" s="16">
        <f>ROUND(D25*F25,2)</f>
        <v>0</v>
      </c>
      <c r="H25" s="105">
        <v>0.1</v>
      </c>
      <c r="ZY25" t="s">
        <v>12</v>
      </c>
      <c r="ZZ25" s="12" t="s">
        <v>202</v>
      </c>
    </row>
    <row r="26" spans="1:702" x14ac:dyDescent="0.25">
      <c r="A26" s="18" t="s">
        <v>70</v>
      </c>
      <c r="B26" s="19" t="s">
        <v>71</v>
      </c>
      <c r="C26" s="15" t="s">
        <v>72</v>
      </c>
      <c r="D26" s="16">
        <v>1</v>
      </c>
      <c r="E26" s="17"/>
      <c r="F26" s="16"/>
      <c r="G26" s="16">
        <f>ROUND(D26*F26,2)</f>
        <v>0</v>
      </c>
      <c r="H26" s="105">
        <v>0.1</v>
      </c>
      <c r="ZY26" t="s">
        <v>12</v>
      </c>
      <c r="ZZ26" s="12" t="s">
        <v>74</v>
      </c>
    </row>
    <row r="27" spans="1:702" x14ac:dyDescent="0.25">
      <c r="A27" s="23" t="s">
        <v>75</v>
      </c>
      <c r="B27" s="24" t="s">
        <v>76</v>
      </c>
      <c r="C27" s="15" t="s">
        <v>72</v>
      </c>
      <c r="D27" s="16">
        <v>1</v>
      </c>
      <c r="E27" s="17"/>
      <c r="F27" s="16"/>
      <c r="G27" s="16">
        <f>ROUND(D27*F27,2)</f>
        <v>0</v>
      </c>
      <c r="H27" s="105">
        <v>0.1</v>
      </c>
      <c r="ZY27" t="s">
        <v>12</v>
      </c>
      <c r="ZZ27" s="12" t="s">
        <v>79</v>
      </c>
    </row>
    <row r="28" spans="1:702" ht="15.75" x14ac:dyDescent="0.25">
      <c r="A28" s="9" t="s">
        <v>90</v>
      </c>
      <c r="B28" s="10" t="s">
        <v>91</v>
      </c>
      <c r="C28" s="11"/>
      <c r="D28" s="11"/>
      <c r="E28" s="11"/>
      <c r="F28" s="11"/>
      <c r="G28" s="11"/>
      <c r="H28" s="104"/>
      <c r="ZY28" t="s">
        <v>8</v>
      </c>
      <c r="ZZ28" s="12"/>
    </row>
    <row r="29" spans="1:702" x14ac:dyDescent="0.25">
      <c r="A29" s="13" t="s">
        <v>201</v>
      </c>
      <c r="B29" s="14" t="s">
        <v>200</v>
      </c>
      <c r="C29" s="15" t="s">
        <v>16</v>
      </c>
      <c r="D29" s="16">
        <v>12</v>
      </c>
      <c r="E29" s="17"/>
      <c r="F29" s="16"/>
      <c r="G29" s="16">
        <f>ROUND(D29*F29,2)</f>
        <v>0</v>
      </c>
      <c r="H29" s="105">
        <v>0.1</v>
      </c>
      <c r="ZY29" t="s">
        <v>12</v>
      </c>
      <c r="ZZ29" s="12" t="s">
        <v>199</v>
      </c>
    </row>
    <row r="30" spans="1:702" x14ac:dyDescent="0.25">
      <c r="A30" s="20"/>
      <c r="B30" s="21" t="s">
        <v>19</v>
      </c>
      <c r="C30" s="11"/>
      <c r="D30" s="11"/>
      <c r="E30" s="11"/>
      <c r="F30" s="11"/>
      <c r="G30" s="11"/>
      <c r="H30" s="104"/>
    </row>
    <row r="31" spans="1:702" ht="18" x14ac:dyDescent="0.25">
      <c r="A31" s="20"/>
      <c r="B31" s="22" t="s">
        <v>198</v>
      </c>
      <c r="C31" s="11"/>
      <c r="D31" s="11"/>
      <c r="E31" s="11"/>
      <c r="F31" s="11"/>
      <c r="G31" s="11"/>
      <c r="H31" s="104"/>
    </row>
    <row r="32" spans="1:702" x14ac:dyDescent="0.25">
      <c r="A32" s="18" t="s">
        <v>100</v>
      </c>
      <c r="B32" s="19" t="s">
        <v>101</v>
      </c>
      <c r="C32" s="15" t="s">
        <v>16</v>
      </c>
      <c r="D32" s="16">
        <v>26.4</v>
      </c>
      <c r="E32" s="17"/>
      <c r="F32" s="16"/>
      <c r="G32" s="16">
        <f>ROUND(D32*F32,2)</f>
        <v>0</v>
      </c>
      <c r="H32" s="105">
        <v>0.1</v>
      </c>
      <c r="ZY32" t="s">
        <v>12</v>
      </c>
      <c r="ZZ32" s="12" t="s">
        <v>104</v>
      </c>
    </row>
    <row r="33" spans="1:702" x14ac:dyDescent="0.25">
      <c r="A33" s="20"/>
      <c r="B33" s="21" t="s">
        <v>19</v>
      </c>
      <c r="C33" s="11"/>
      <c r="D33" s="11"/>
      <c r="E33" s="11"/>
      <c r="F33" s="11"/>
      <c r="G33" s="11"/>
      <c r="H33" s="104"/>
    </row>
    <row r="34" spans="1:702" ht="18" x14ac:dyDescent="0.25">
      <c r="A34" s="20"/>
      <c r="B34" s="22" t="s">
        <v>197</v>
      </c>
      <c r="C34" s="11"/>
      <c r="D34" s="11"/>
      <c r="E34" s="11"/>
      <c r="F34" s="11"/>
      <c r="G34" s="11"/>
      <c r="H34" s="104"/>
    </row>
    <row r="35" spans="1:702" ht="22.5" x14ac:dyDescent="0.25">
      <c r="A35" s="18" t="s">
        <v>107</v>
      </c>
      <c r="B35" s="19" t="s">
        <v>108</v>
      </c>
      <c r="C35" s="15" t="s">
        <v>16</v>
      </c>
      <c r="D35" s="16">
        <v>18.600000000000001</v>
      </c>
      <c r="E35" s="17"/>
      <c r="F35" s="16"/>
      <c r="G35" s="16">
        <f>ROUND(D35*F35,2)</f>
        <v>0</v>
      </c>
      <c r="H35" s="105">
        <v>0.1</v>
      </c>
      <c r="ZY35" t="s">
        <v>12</v>
      </c>
      <c r="ZZ35" s="12" t="s">
        <v>111</v>
      </c>
    </row>
    <row r="36" spans="1:702" x14ac:dyDescent="0.25">
      <c r="A36" s="20"/>
      <c r="B36" s="21" t="s">
        <v>19</v>
      </c>
      <c r="C36" s="11"/>
      <c r="D36" s="11"/>
      <c r="E36" s="11"/>
      <c r="F36" s="11"/>
      <c r="G36" s="11"/>
      <c r="H36" s="104"/>
    </row>
    <row r="37" spans="1:702" ht="18" x14ac:dyDescent="0.25">
      <c r="A37" s="20"/>
      <c r="B37" s="22" t="s">
        <v>196</v>
      </c>
      <c r="C37" s="11"/>
      <c r="D37" s="11"/>
      <c r="E37" s="11"/>
      <c r="F37" s="11"/>
      <c r="G37" s="11"/>
      <c r="H37" s="104"/>
    </row>
    <row r="38" spans="1:702" x14ac:dyDescent="0.25">
      <c r="A38" s="18" t="s">
        <v>195</v>
      </c>
      <c r="B38" s="19" t="s">
        <v>194</v>
      </c>
      <c r="C38" s="15" t="s">
        <v>16</v>
      </c>
      <c r="D38" s="16">
        <v>71.7</v>
      </c>
      <c r="E38" s="17"/>
      <c r="F38" s="16"/>
      <c r="G38" s="16">
        <f>ROUND(D38*F38,2)</f>
        <v>0</v>
      </c>
      <c r="H38" s="105">
        <v>0.1</v>
      </c>
      <c r="ZY38" t="s">
        <v>12</v>
      </c>
      <c r="ZZ38" s="12" t="s">
        <v>193</v>
      </c>
    </row>
    <row r="39" spans="1:702" x14ac:dyDescent="0.25">
      <c r="A39" s="20"/>
      <c r="B39" s="21" t="s">
        <v>19</v>
      </c>
      <c r="C39" s="11"/>
      <c r="D39" s="11"/>
      <c r="E39" s="11"/>
      <c r="F39" s="11"/>
      <c r="G39" s="11"/>
      <c r="H39" s="104"/>
    </row>
    <row r="40" spans="1:702" ht="27" x14ac:dyDescent="0.25">
      <c r="A40" s="20"/>
      <c r="B40" s="22" t="s">
        <v>192</v>
      </c>
      <c r="C40" s="11"/>
      <c r="D40" s="11"/>
      <c r="E40" s="11"/>
      <c r="F40" s="11"/>
      <c r="G40" s="11"/>
      <c r="H40" s="104"/>
    </row>
    <row r="41" spans="1:702" x14ac:dyDescent="0.25">
      <c r="A41" s="18" t="s">
        <v>191</v>
      </c>
      <c r="B41" s="19" t="s">
        <v>190</v>
      </c>
      <c r="C41" s="15" t="s">
        <v>189</v>
      </c>
      <c r="D41" s="16">
        <v>1</v>
      </c>
      <c r="E41" s="17"/>
      <c r="F41" s="16"/>
      <c r="G41" s="16">
        <f>ROUND(D41*F41,2)</f>
        <v>0</v>
      </c>
      <c r="H41" s="105">
        <v>0.1</v>
      </c>
      <c r="ZY41" t="s">
        <v>12</v>
      </c>
      <c r="ZZ41" s="12" t="s">
        <v>188</v>
      </c>
    </row>
    <row r="42" spans="1:702" x14ac:dyDescent="0.25">
      <c r="A42" s="20"/>
      <c r="B42" s="21" t="s">
        <v>19</v>
      </c>
      <c r="C42" s="11"/>
      <c r="D42" s="11"/>
      <c r="E42" s="11"/>
      <c r="F42" s="11"/>
      <c r="G42" s="11"/>
      <c r="H42" s="104"/>
    </row>
    <row r="43" spans="1:702" ht="18" x14ac:dyDescent="0.25">
      <c r="A43" s="25"/>
      <c r="B43" s="26" t="s">
        <v>187</v>
      </c>
      <c r="C43" s="11"/>
      <c r="D43" s="11"/>
      <c r="E43" s="11"/>
      <c r="F43" s="11"/>
      <c r="G43" s="11"/>
      <c r="H43" s="104"/>
    </row>
    <row r="44" spans="1:702" ht="15.75" x14ac:dyDescent="0.25">
      <c r="A44" s="9" t="s">
        <v>121</v>
      </c>
      <c r="B44" s="10" t="s">
        <v>122</v>
      </c>
      <c r="C44" s="11"/>
      <c r="D44" s="11"/>
      <c r="E44" s="11"/>
      <c r="F44" s="11"/>
      <c r="G44" s="11"/>
      <c r="H44" s="104"/>
      <c r="ZY44" t="s">
        <v>8</v>
      </c>
      <c r="ZZ44" s="12"/>
    </row>
    <row r="45" spans="1:702" x14ac:dyDescent="0.25">
      <c r="A45" s="13" t="s">
        <v>124</v>
      </c>
      <c r="B45" s="14" t="s">
        <v>125</v>
      </c>
      <c r="C45" s="15"/>
      <c r="D45" s="27"/>
      <c r="E45" s="17"/>
      <c r="F45" s="16"/>
      <c r="G45" s="16">
        <f>ROUND(D45*F45,2)</f>
        <v>0</v>
      </c>
      <c r="H45" s="105"/>
      <c r="ZY45" t="s">
        <v>12</v>
      </c>
      <c r="ZZ45" s="12" t="s">
        <v>127</v>
      </c>
    </row>
    <row r="46" spans="1:702" x14ac:dyDescent="0.25">
      <c r="A46" s="20"/>
      <c r="B46" s="21" t="s">
        <v>19</v>
      </c>
      <c r="C46" s="11"/>
      <c r="D46" s="11"/>
      <c r="E46" s="11"/>
      <c r="F46" s="11"/>
      <c r="G46" s="11"/>
      <c r="H46" s="104"/>
    </row>
    <row r="47" spans="1:702" ht="18" x14ac:dyDescent="0.25">
      <c r="A47" s="20"/>
      <c r="B47" s="22" t="s">
        <v>226</v>
      </c>
      <c r="C47" s="11"/>
      <c r="D47" s="11"/>
      <c r="E47" s="11"/>
      <c r="F47" s="11"/>
      <c r="G47" s="11"/>
      <c r="H47" s="104"/>
    </row>
    <row r="48" spans="1:702" x14ac:dyDescent="0.25">
      <c r="A48" s="18"/>
      <c r="B48" s="19" t="s">
        <v>130</v>
      </c>
      <c r="C48" s="15" t="s">
        <v>72</v>
      </c>
      <c r="D48" s="16">
        <v>1</v>
      </c>
      <c r="E48" s="17"/>
      <c r="F48" s="16"/>
      <c r="G48" s="16">
        <f>ROUND(D48*F48,2)</f>
        <v>0</v>
      </c>
      <c r="H48" s="105">
        <v>0.1</v>
      </c>
      <c r="ZY48" t="s">
        <v>12</v>
      </c>
      <c r="ZZ48" s="12" t="s">
        <v>133</v>
      </c>
    </row>
    <row r="49" spans="1:702" x14ac:dyDescent="0.25">
      <c r="A49" s="18"/>
      <c r="B49" s="19" t="s">
        <v>134</v>
      </c>
      <c r="C49" s="15" t="s">
        <v>72</v>
      </c>
      <c r="D49" s="16">
        <v>1</v>
      </c>
      <c r="E49" s="17"/>
      <c r="F49" s="16"/>
      <c r="G49" s="16">
        <f>ROUND(D49*F49,2)</f>
        <v>0</v>
      </c>
      <c r="H49" s="105">
        <v>0.1</v>
      </c>
      <c r="ZY49" t="s">
        <v>12</v>
      </c>
      <c r="ZZ49" s="12" t="s">
        <v>137</v>
      </c>
    </row>
    <row r="50" spans="1:702" ht="33.75" x14ac:dyDescent="0.25">
      <c r="A50" s="23"/>
      <c r="B50" s="24" t="s">
        <v>138</v>
      </c>
      <c r="C50" s="15" t="s">
        <v>139</v>
      </c>
      <c r="D50" s="27"/>
      <c r="E50" s="17"/>
      <c r="F50" s="16"/>
      <c r="G50" s="16">
        <f>ROUND(D50*F50,2)</f>
        <v>0</v>
      </c>
      <c r="H50" s="105"/>
      <c r="ZY50" t="s">
        <v>12</v>
      </c>
      <c r="ZZ50" s="12" t="s">
        <v>141</v>
      </c>
    </row>
    <row r="51" spans="1:702" ht="15.75" x14ac:dyDescent="0.25">
      <c r="A51" s="9" t="s">
        <v>142</v>
      </c>
      <c r="B51" s="10" t="s">
        <v>143</v>
      </c>
      <c r="C51" s="11"/>
      <c r="D51" s="11"/>
      <c r="E51" s="11"/>
      <c r="F51" s="11"/>
      <c r="G51" s="11"/>
      <c r="H51" s="104"/>
      <c r="ZY51" t="s">
        <v>8</v>
      </c>
      <c r="ZZ51" s="12"/>
    </row>
    <row r="52" spans="1:702" ht="22.5" x14ac:dyDescent="0.25">
      <c r="A52" s="13" t="s">
        <v>145</v>
      </c>
      <c r="B52" s="14" t="s">
        <v>146</v>
      </c>
      <c r="C52" s="15" t="s">
        <v>147</v>
      </c>
      <c r="D52" s="27"/>
      <c r="E52" s="17"/>
      <c r="F52" s="16"/>
      <c r="G52" s="16">
        <f>ROUND(D52*F52,2)</f>
        <v>0</v>
      </c>
      <c r="H52" s="105"/>
      <c r="ZY52" t="s">
        <v>12</v>
      </c>
      <c r="ZZ52" s="12" t="s">
        <v>149</v>
      </c>
    </row>
    <row r="53" spans="1:702" x14ac:dyDescent="0.25">
      <c r="A53" s="28"/>
      <c r="B53" s="29"/>
      <c r="C53" s="30"/>
      <c r="D53" s="30"/>
      <c r="E53" s="30"/>
      <c r="F53" s="30"/>
      <c r="G53" s="30"/>
      <c r="H53" s="106"/>
    </row>
    <row r="54" spans="1:702" x14ac:dyDescent="0.25">
      <c r="A54" s="31"/>
      <c r="B54" s="31"/>
      <c r="C54" s="31"/>
      <c r="D54" s="31"/>
      <c r="E54" s="31"/>
      <c r="F54" s="31"/>
      <c r="G54" s="31"/>
      <c r="H54" s="107"/>
    </row>
    <row r="55" spans="1:702" ht="30" x14ac:dyDescent="0.25">
      <c r="B55" s="32" t="s">
        <v>313</v>
      </c>
      <c r="G55" s="33">
        <f>SUM(G4:G52)</f>
        <v>0</v>
      </c>
      <c r="ZY55" t="s">
        <v>155</v>
      </c>
    </row>
    <row r="56" spans="1:702" x14ac:dyDescent="0.25">
      <c r="A56" s="34">
        <v>10</v>
      </c>
      <c r="B56" s="32" t="s">
        <v>307</v>
      </c>
      <c r="G56" s="33">
        <f>+G55*0.1</f>
        <v>0</v>
      </c>
      <c r="ZY56" t="s">
        <v>156</v>
      </c>
    </row>
    <row r="57" spans="1:702" x14ac:dyDescent="0.25">
      <c r="G57" s="33"/>
      <c r="ZY57" t="s">
        <v>157</v>
      </c>
    </row>
    <row r="58" spans="1:702" x14ac:dyDescent="0.25">
      <c r="G58" s="33"/>
    </row>
    <row r="59" spans="1:702" x14ac:dyDescent="0.25">
      <c r="G59" s="33"/>
    </row>
  </sheetData>
  <mergeCells count="1">
    <mergeCell ref="A1:H1"/>
  </mergeCells>
  <printOptions horizontalCentered="1"/>
  <pageMargins left="0.06" right="0.06" top="0.06" bottom="0.06" header="0.76" footer="0.76"/>
  <pageSetup paperSize="9" scale="88" fitToHeight="0"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CE4FF-ED77-4FA8-88CA-C9D3FE66C118}">
  <sheetPr>
    <tabColor rgb="FFFFC000"/>
  </sheetPr>
  <dimension ref="A1:F63"/>
  <sheetViews>
    <sheetView tabSelected="1" showWhiteSpace="0" view="pageLayout" topLeftCell="A26" zoomScale="130" zoomScaleNormal="100" zoomScalePageLayoutView="130" workbookViewId="0">
      <selection activeCell="F35" sqref="F35"/>
    </sheetView>
  </sheetViews>
  <sheetFormatPr baseColWidth="10" defaultRowHeight="11.25" x14ac:dyDescent="0.15"/>
  <cols>
    <col min="1" max="2" width="5.5703125" style="43" customWidth="1"/>
    <col min="3" max="3" width="46.7109375" style="43" customWidth="1"/>
    <col min="4" max="4" width="5.5703125" style="99" customWidth="1"/>
    <col min="5" max="5" width="9" style="100" customWidth="1"/>
    <col min="6" max="6" width="20.28515625" style="101" customWidth="1"/>
    <col min="7" max="255" width="11.42578125" style="43"/>
    <col min="256" max="256" width="9" style="43" customWidth="1"/>
    <col min="257" max="257" width="5.5703125" style="43" customWidth="1"/>
    <col min="258" max="258" width="40.85546875" style="43" customWidth="1"/>
    <col min="259" max="259" width="5.5703125" style="43" customWidth="1"/>
    <col min="260" max="260" width="9" style="43" customWidth="1"/>
    <col min="261" max="261" width="11.42578125" style="43" customWidth="1"/>
    <col min="262" max="262" width="20.28515625" style="43" customWidth="1"/>
    <col min="263" max="511" width="11.42578125" style="43"/>
    <col min="512" max="512" width="9" style="43" customWidth="1"/>
    <col min="513" max="513" width="5.5703125" style="43" customWidth="1"/>
    <col min="514" max="514" width="40.85546875" style="43" customWidth="1"/>
    <col min="515" max="515" width="5.5703125" style="43" customWidth="1"/>
    <col min="516" max="516" width="9" style="43" customWidth="1"/>
    <col min="517" max="517" width="11.42578125" style="43" customWidth="1"/>
    <col min="518" max="518" width="20.28515625" style="43" customWidth="1"/>
    <col min="519" max="767" width="11.42578125" style="43"/>
    <col min="768" max="768" width="9" style="43" customWidth="1"/>
    <col min="769" max="769" width="5.5703125" style="43" customWidth="1"/>
    <col min="770" max="770" width="40.85546875" style="43" customWidth="1"/>
    <col min="771" max="771" width="5.5703125" style="43" customWidth="1"/>
    <col min="772" max="772" width="9" style="43" customWidth="1"/>
    <col min="773" max="773" width="11.42578125" style="43" customWidth="1"/>
    <col min="774" max="774" width="20.28515625" style="43" customWidth="1"/>
    <col min="775" max="1023" width="11.42578125" style="43"/>
    <col min="1024" max="1024" width="9" style="43" customWidth="1"/>
    <col min="1025" max="1025" width="5.5703125" style="43" customWidth="1"/>
    <col min="1026" max="1026" width="40.85546875" style="43" customWidth="1"/>
    <col min="1027" max="1027" width="5.5703125" style="43" customWidth="1"/>
    <col min="1028" max="1028" width="9" style="43" customWidth="1"/>
    <col min="1029" max="1029" width="11.42578125" style="43" customWidth="1"/>
    <col min="1030" max="1030" width="20.28515625" style="43" customWidth="1"/>
    <col min="1031" max="1279" width="11.42578125" style="43"/>
    <col min="1280" max="1280" width="9" style="43" customWidth="1"/>
    <col min="1281" max="1281" width="5.5703125" style="43" customWidth="1"/>
    <col min="1282" max="1282" width="40.85546875" style="43" customWidth="1"/>
    <col min="1283" max="1283" width="5.5703125" style="43" customWidth="1"/>
    <col min="1284" max="1284" width="9" style="43" customWidth="1"/>
    <col min="1285" max="1285" width="11.42578125" style="43" customWidth="1"/>
    <col min="1286" max="1286" width="20.28515625" style="43" customWidth="1"/>
    <col min="1287" max="1535" width="11.42578125" style="43"/>
    <col min="1536" max="1536" width="9" style="43" customWidth="1"/>
    <col min="1537" max="1537" width="5.5703125" style="43" customWidth="1"/>
    <col min="1538" max="1538" width="40.85546875" style="43" customWidth="1"/>
    <col min="1539" max="1539" width="5.5703125" style="43" customWidth="1"/>
    <col min="1540" max="1540" width="9" style="43" customWidth="1"/>
    <col min="1541" max="1541" width="11.42578125" style="43" customWidth="1"/>
    <col min="1542" max="1542" width="20.28515625" style="43" customWidth="1"/>
    <col min="1543" max="1791" width="11.42578125" style="43"/>
    <col min="1792" max="1792" width="9" style="43" customWidth="1"/>
    <col min="1793" max="1793" width="5.5703125" style="43" customWidth="1"/>
    <col min="1794" max="1794" width="40.85546875" style="43" customWidth="1"/>
    <col min="1795" max="1795" width="5.5703125" style="43" customWidth="1"/>
    <col min="1796" max="1796" width="9" style="43" customWidth="1"/>
    <col min="1797" max="1797" width="11.42578125" style="43" customWidth="1"/>
    <col min="1798" max="1798" width="20.28515625" style="43" customWidth="1"/>
    <col min="1799" max="2047" width="11.42578125" style="43"/>
    <col min="2048" max="2048" width="9" style="43" customWidth="1"/>
    <col min="2049" max="2049" width="5.5703125" style="43" customWidth="1"/>
    <col min="2050" max="2050" width="40.85546875" style="43" customWidth="1"/>
    <col min="2051" max="2051" width="5.5703125" style="43" customWidth="1"/>
    <col min="2052" max="2052" width="9" style="43" customWidth="1"/>
    <col min="2053" max="2053" width="11.42578125" style="43" customWidth="1"/>
    <col min="2054" max="2054" width="20.28515625" style="43" customWidth="1"/>
    <col min="2055" max="2303" width="11.42578125" style="43"/>
    <col min="2304" max="2304" width="9" style="43" customWidth="1"/>
    <col min="2305" max="2305" width="5.5703125" style="43" customWidth="1"/>
    <col min="2306" max="2306" width="40.85546875" style="43" customWidth="1"/>
    <col min="2307" max="2307" width="5.5703125" style="43" customWidth="1"/>
    <col min="2308" max="2308" width="9" style="43" customWidth="1"/>
    <col min="2309" max="2309" width="11.42578125" style="43" customWidth="1"/>
    <col min="2310" max="2310" width="20.28515625" style="43" customWidth="1"/>
    <col min="2311" max="2559" width="11.42578125" style="43"/>
    <col min="2560" max="2560" width="9" style="43" customWidth="1"/>
    <col min="2561" max="2561" width="5.5703125" style="43" customWidth="1"/>
    <col min="2562" max="2562" width="40.85546875" style="43" customWidth="1"/>
    <col min="2563" max="2563" width="5.5703125" style="43" customWidth="1"/>
    <col min="2564" max="2564" width="9" style="43" customWidth="1"/>
    <col min="2565" max="2565" width="11.42578125" style="43" customWidth="1"/>
    <col min="2566" max="2566" width="20.28515625" style="43" customWidth="1"/>
    <col min="2567" max="2815" width="11.42578125" style="43"/>
    <col min="2816" max="2816" width="9" style="43" customWidth="1"/>
    <col min="2817" max="2817" width="5.5703125" style="43" customWidth="1"/>
    <col min="2818" max="2818" width="40.85546875" style="43" customWidth="1"/>
    <col min="2819" max="2819" width="5.5703125" style="43" customWidth="1"/>
    <col min="2820" max="2820" width="9" style="43" customWidth="1"/>
    <col min="2821" max="2821" width="11.42578125" style="43" customWidth="1"/>
    <col min="2822" max="2822" width="20.28515625" style="43" customWidth="1"/>
    <col min="2823" max="3071" width="11.42578125" style="43"/>
    <col min="3072" max="3072" width="9" style="43" customWidth="1"/>
    <col min="3073" max="3073" width="5.5703125" style="43" customWidth="1"/>
    <col min="3074" max="3074" width="40.85546875" style="43" customWidth="1"/>
    <col min="3075" max="3075" width="5.5703125" style="43" customWidth="1"/>
    <col min="3076" max="3076" width="9" style="43" customWidth="1"/>
    <col min="3077" max="3077" width="11.42578125" style="43" customWidth="1"/>
    <col min="3078" max="3078" width="20.28515625" style="43" customWidth="1"/>
    <col min="3079" max="3327" width="11.42578125" style="43"/>
    <col min="3328" max="3328" width="9" style="43" customWidth="1"/>
    <col min="3329" max="3329" width="5.5703125" style="43" customWidth="1"/>
    <col min="3330" max="3330" width="40.85546875" style="43" customWidth="1"/>
    <col min="3331" max="3331" width="5.5703125" style="43" customWidth="1"/>
    <col min="3332" max="3332" width="9" style="43" customWidth="1"/>
    <col min="3333" max="3333" width="11.42578125" style="43" customWidth="1"/>
    <col min="3334" max="3334" width="20.28515625" style="43" customWidth="1"/>
    <col min="3335" max="3583" width="11.42578125" style="43"/>
    <col min="3584" max="3584" width="9" style="43" customWidth="1"/>
    <col min="3585" max="3585" width="5.5703125" style="43" customWidth="1"/>
    <col min="3586" max="3586" width="40.85546875" style="43" customWidth="1"/>
    <col min="3587" max="3587" width="5.5703125" style="43" customWidth="1"/>
    <col min="3588" max="3588" width="9" style="43" customWidth="1"/>
    <col min="3589" max="3589" width="11.42578125" style="43" customWidth="1"/>
    <col min="3590" max="3590" width="20.28515625" style="43" customWidth="1"/>
    <col min="3591" max="3839" width="11.42578125" style="43"/>
    <col min="3840" max="3840" width="9" style="43" customWidth="1"/>
    <col min="3841" max="3841" width="5.5703125" style="43" customWidth="1"/>
    <col min="3842" max="3842" width="40.85546875" style="43" customWidth="1"/>
    <col min="3843" max="3843" width="5.5703125" style="43" customWidth="1"/>
    <col min="3844" max="3844" width="9" style="43" customWidth="1"/>
    <col min="3845" max="3845" width="11.42578125" style="43" customWidth="1"/>
    <col min="3846" max="3846" width="20.28515625" style="43" customWidth="1"/>
    <col min="3847" max="4095" width="11.42578125" style="43"/>
    <col min="4096" max="4096" width="9" style="43" customWidth="1"/>
    <col min="4097" max="4097" width="5.5703125" style="43" customWidth="1"/>
    <col min="4098" max="4098" width="40.85546875" style="43" customWidth="1"/>
    <col min="4099" max="4099" width="5.5703125" style="43" customWidth="1"/>
    <col min="4100" max="4100" width="9" style="43" customWidth="1"/>
    <col min="4101" max="4101" width="11.42578125" style="43" customWidth="1"/>
    <col min="4102" max="4102" width="20.28515625" style="43" customWidth="1"/>
    <col min="4103" max="4351" width="11.42578125" style="43"/>
    <col min="4352" max="4352" width="9" style="43" customWidth="1"/>
    <col min="4353" max="4353" width="5.5703125" style="43" customWidth="1"/>
    <col min="4354" max="4354" width="40.85546875" style="43" customWidth="1"/>
    <col min="4355" max="4355" width="5.5703125" style="43" customWidth="1"/>
    <col min="4356" max="4356" width="9" style="43" customWidth="1"/>
    <col min="4357" max="4357" width="11.42578125" style="43" customWidth="1"/>
    <col min="4358" max="4358" width="20.28515625" style="43" customWidth="1"/>
    <col min="4359" max="4607" width="11.42578125" style="43"/>
    <col min="4608" max="4608" width="9" style="43" customWidth="1"/>
    <col min="4609" max="4609" width="5.5703125" style="43" customWidth="1"/>
    <col min="4610" max="4610" width="40.85546875" style="43" customWidth="1"/>
    <col min="4611" max="4611" width="5.5703125" style="43" customWidth="1"/>
    <col min="4612" max="4612" width="9" style="43" customWidth="1"/>
    <col min="4613" max="4613" width="11.42578125" style="43" customWidth="1"/>
    <col min="4614" max="4614" width="20.28515625" style="43" customWidth="1"/>
    <col min="4615" max="4863" width="11.42578125" style="43"/>
    <col min="4864" max="4864" width="9" style="43" customWidth="1"/>
    <col min="4865" max="4865" width="5.5703125" style="43" customWidth="1"/>
    <col min="4866" max="4866" width="40.85546875" style="43" customWidth="1"/>
    <col min="4867" max="4867" width="5.5703125" style="43" customWidth="1"/>
    <col min="4868" max="4868" width="9" style="43" customWidth="1"/>
    <col min="4869" max="4869" width="11.42578125" style="43" customWidth="1"/>
    <col min="4870" max="4870" width="20.28515625" style="43" customWidth="1"/>
    <col min="4871" max="5119" width="11.42578125" style="43"/>
    <col min="5120" max="5120" width="9" style="43" customWidth="1"/>
    <col min="5121" max="5121" width="5.5703125" style="43" customWidth="1"/>
    <col min="5122" max="5122" width="40.85546875" style="43" customWidth="1"/>
    <col min="5123" max="5123" width="5.5703125" style="43" customWidth="1"/>
    <col min="5124" max="5124" width="9" style="43" customWidth="1"/>
    <col min="5125" max="5125" width="11.42578125" style="43" customWidth="1"/>
    <col min="5126" max="5126" width="20.28515625" style="43" customWidth="1"/>
    <col min="5127" max="5375" width="11.42578125" style="43"/>
    <col min="5376" max="5376" width="9" style="43" customWidth="1"/>
    <col min="5377" max="5377" width="5.5703125" style="43" customWidth="1"/>
    <col min="5378" max="5378" width="40.85546875" style="43" customWidth="1"/>
    <col min="5379" max="5379" width="5.5703125" style="43" customWidth="1"/>
    <col min="5380" max="5380" width="9" style="43" customWidth="1"/>
    <col min="5381" max="5381" width="11.42578125" style="43" customWidth="1"/>
    <col min="5382" max="5382" width="20.28515625" style="43" customWidth="1"/>
    <col min="5383" max="5631" width="11.42578125" style="43"/>
    <col min="5632" max="5632" width="9" style="43" customWidth="1"/>
    <col min="5633" max="5633" width="5.5703125" style="43" customWidth="1"/>
    <col min="5634" max="5634" width="40.85546875" style="43" customWidth="1"/>
    <col min="5635" max="5635" width="5.5703125" style="43" customWidth="1"/>
    <col min="5636" max="5636" width="9" style="43" customWidth="1"/>
    <col min="5637" max="5637" width="11.42578125" style="43" customWidth="1"/>
    <col min="5638" max="5638" width="20.28515625" style="43" customWidth="1"/>
    <col min="5639" max="5887" width="11.42578125" style="43"/>
    <col min="5888" max="5888" width="9" style="43" customWidth="1"/>
    <col min="5889" max="5889" width="5.5703125" style="43" customWidth="1"/>
    <col min="5890" max="5890" width="40.85546875" style="43" customWidth="1"/>
    <col min="5891" max="5891" width="5.5703125" style="43" customWidth="1"/>
    <col min="5892" max="5892" width="9" style="43" customWidth="1"/>
    <col min="5893" max="5893" width="11.42578125" style="43" customWidth="1"/>
    <col min="5894" max="5894" width="20.28515625" style="43" customWidth="1"/>
    <col min="5895" max="6143" width="11.42578125" style="43"/>
    <col min="6144" max="6144" width="9" style="43" customWidth="1"/>
    <col min="6145" max="6145" width="5.5703125" style="43" customWidth="1"/>
    <col min="6146" max="6146" width="40.85546875" style="43" customWidth="1"/>
    <col min="6147" max="6147" width="5.5703125" style="43" customWidth="1"/>
    <col min="6148" max="6148" width="9" style="43" customWidth="1"/>
    <col min="6149" max="6149" width="11.42578125" style="43" customWidth="1"/>
    <col min="6150" max="6150" width="20.28515625" style="43" customWidth="1"/>
    <col min="6151" max="6399" width="11.42578125" style="43"/>
    <col min="6400" max="6400" width="9" style="43" customWidth="1"/>
    <col min="6401" max="6401" width="5.5703125" style="43" customWidth="1"/>
    <col min="6402" max="6402" width="40.85546875" style="43" customWidth="1"/>
    <col min="6403" max="6403" width="5.5703125" style="43" customWidth="1"/>
    <col min="6404" max="6404" width="9" style="43" customWidth="1"/>
    <col min="6405" max="6405" width="11.42578125" style="43" customWidth="1"/>
    <col min="6406" max="6406" width="20.28515625" style="43" customWidth="1"/>
    <col min="6407" max="6655" width="11.42578125" style="43"/>
    <col min="6656" max="6656" width="9" style="43" customWidth="1"/>
    <col min="6657" max="6657" width="5.5703125" style="43" customWidth="1"/>
    <col min="6658" max="6658" width="40.85546875" style="43" customWidth="1"/>
    <col min="6659" max="6659" width="5.5703125" style="43" customWidth="1"/>
    <col min="6660" max="6660" width="9" style="43" customWidth="1"/>
    <col min="6661" max="6661" width="11.42578125" style="43" customWidth="1"/>
    <col min="6662" max="6662" width="20.28515625" style="43" customWidth="1"/>
    <col min="6663" max="6911" width="11.42578125" style="43"/>
    <col min="6912" max="6912" width="9" style="43" customWidth="1"/>
    <col min="6913" max="6913" width="5.5703125" style="43" customWidth="1"/>
    <col min="6914" max="6914" width="40.85546875" style="43" customWidth="1"/>
    <col min="6915" max="6915" width="5.5703125" style="43" customWidth="1"/>
    <col min="6916" max="6916" width="9" style="43" customWidth="1"/>
    <col min="6917" max="6917" width="11.42578125" style="43" customWidth="1"/>
    <col min="6918" max="6918" width="20.28515625" style="43" customWidth="1"/>
    <col min="6919" max="7167" width="11.42578125" style="43"/>
    <col min="7168" max="7168" width="9" style="43" customWidth="1"/>
    <col min="7169" max="7169" width="5.5703125" style="43" customWidth="1"/>
    <col min="7170" max="7170" width="40.85546875" style="43" customWidth="1"/>
    <col min="7171" max="7171" width="5.5703125" style="43" customWidth="1"/>
    <col min="7172" max="7172" width="9" style="43" customWidth="1"/>
    <col min="7173" max="7173" width="11.42578125" style="43" customWidth="1"/>
    <col min="7174" max="7174" width="20.28515625" style="43" customWidth="1"/>
    <col min="7175" max="7423" width="11.42578125" style="43"/>
    <col min="7424" max="7424" width="9" style="43" customWidth="1"/>
    <col min="7425" max="7425" width="5.5703125" style="43" customWidth="1"/>
    <col min="7426" max="7426" width="40.85546875" style="43" customWidth="1"/>
    <col min="7427" max="7427" width="5.5703125" style="43" customWidth="1"/>
    <col min="7428" max="7428" width="9" style="43" customWidth="1"/>
    <col min="7429" max="7429" width="11.42578125" style="43" customWidth="1"/>
    <col min="7430" max="7430" width="20.28515625" style="43" customWidth="1"/>
    <col min="7431" max="7679" width="11.42578125" style="43"/>
    <col min="7680" max="7680" width="9" style="43" customWidth="1"/>
    <col min="7681" max="7681" width="5.5703125" style="43" customWidth="1"/>
    <col min="7682" max="7682" width="40.85546875" style="43" customWidth="1"/>
    <col min="7683" max="7683" width="5.5703125" style="43" customWidth="1"/>
    <col min="7684" max="7684" width="9" style="43" customWidth="1"/>
    <col min="7685" max="7685" width="11.42578125" style="43" customWidth="1"/>
    <col min="7686" max="7686" width="20.28515625" style="43" customWidth="1"/>
    <col min="7687" max="7935" width="11.42578125" style="43"/>
    <col min="7936" max="7936" width="9" style="43" customWidth="1"/>
    <col min="7937" max="7937" width="5.5703125" style="43" customWidth="1"/>
    <col min="7938" max="7938" width="40.85546875" style="43" customWidth="1"/>
    <col min="7939" max="7939" width="5.5703125" style="43" customWidth="1"/>
    <col min="7940" max="7940" width="9" style="43" customWidth="1"/>
    <col min="7941" max="7941" width="11.42578125" style="43" customWidth="1"/>
    <col min="7942" max="7942" width="20.28515625" style="43" customWidth="1"/>
    <col min="7943" max="8191" width="11.42578125" style="43"/>
    <col min="8192" max="8192" width="9" style="43" customWidth="1"/>
    <col min="8193" max="8193" width="5.5703125" style="43" customWidth="1"/>
    <col min="8194" max="8194" width="40.85546875" style="43" customWidth="1"/>
    <col min="8195" max="8195" width="5.5703125" style="43" customWidth="1"/>
    <col min="8196" max="8196" width="9" style="43" customWidth="1"/>
    <col min="8197" max="8197" width="11.42578125" style="43" customWidth="1"/>
    <col min="8198" max="8198" width="20.28515625" style="43" customWidth="1"/>
    <col min="8199" max="8447" width="11.42578125" style="43"/>
    <col min="8448" max="8448" width="9" style="43" customWidth="1"/>
    <col min="8449" max="8449" width="5.5703125" style="43" customWidth="1"/>
    <col min="8450" max="8450" width="40.85546875" style="43" customWidth="1"/>
    <col min="8451" max="8451" width="5.5703125" style="43" customWidth="1"/>
    <col min="8452" max="8452" width="9" style="43" customWidth="1"/>
    <col min="8453" max="8453" width="11.42578125" style="43" customWidth="1"/>
    <col min="8454" max="8454" width="20.28515625" style="43" customWidth="1"/>
    <col min="8455" max="8703" width="11.42578125" style="43"/>
    <col min="8704" max="8704" width="9" style="43" customWidth="1"/>
    <col min="8705" max="8705" width="5.5703125" style="43" customWidth="1"/>
    <col min="8706" max="8706" width="40.85546875" style="43" customWidth="1"/>
    <col min="8707" max="8707" width="5.5703125" style="43" customWidth="1"/>
    <col min="8708" max="8708" width="9" style="43" customWidth="1"/>
    <col min="8709" max="8709" width="11.42578125" style="43" customWidth="1"/>
    <col min="8710" max="8710" width="20.28515625" style="43" customWidth="1"/>
    <col min="8711" max="8959" width="11.42578125" style="43"/>
    <col min="8960" max="8960" width="9" style="43" customWidth="1"/>
    <col min="8961" max="8961" width="5.5703125" style="43" customWidth="1"/>
    <col min="8962" max="8962" width="40.85546875" style="43" customWidth="1"/>
    <col min="8963" max="8963" width="5.5703125" style="43" customWidth="1"/>
    <col min="8964" max="8964" width="9" style="43" customWidth="1"/>
    <col min="8965" max="8965" width="11.42578125" style="43" customWidth="1"/>
    <col min="8966" max="8966" width="20.28515625" style="43" customWidth="1"/>
    <col min="8967" max="9215" width="11.42578125" style="43"/>
    <col min="9216" max="9216" width="9" style="43" customWidth="1"/>
    <col min="9217" max="9217" width="5.5703125" style="43" customWidth="1"/>
    <col min="9218" max="9218" width="40.85546875" style="43" customWidth="1"/>
    <col min="9219" max="9219" width="5.5703125" style="43" customWidth="1"/>
    <col min="9220" max="9220" width="9" style="43" customWidth="1"/>
    <col min="9221" max="9221" width="11.42578125" style="43" customWidth="1"/>
    <col min="9222" max="9222" width="20.28515625" style="43" customWidth="1"/>
    <col min="9223" max="9471" width="11.42578125" style="43"/>
    <col min="9472" max="9472" width="9" style="43" customWidth="1"/>
    <col min="9473" max="9473" width="5.5703125" style="43" customWidth="1"/>
    <col min="9474" max="9474" width="40.85546875" style="43" customWidth="1"/>
    <col min="9475" max="9475" width="5.5703125" style="43" customWidth="1"/>
    <col min="9476" max="9476" width="9" style="43" customWidth="1"/>
    <col min="9477" max="9477" width="11.42578125" style="43" customWidth="1"/>
    <col min="9478" max="9478" width="20.28515625" style="43" customWidth="1"/>
    <col min="9479" max="9727" width="11.42578125" style="43"/>
    <col min="9728" max="9728" width="9" style="43" customWidth="1"/>
    <col min="9729" max="9729" width="5.5703125" style="43" customWidth="1"/>
    <col min="9730" max="9730" width="40.85546875" style="43" customWidth="1"/>
    <col min="9731" max="9731" width="5.5703125" style="43" customWidth="1"/>
    <col min="9732" max="9732" width="9" style="43" customWidth="1"/>
    <col min="9733" max="9733" width="11.42578125" style="43" customWidth="1"/>
    <col min="9734" max="9734" width="20.28515625" style="43" customWidth="1"/>
    <col min="9735" max="9983" width="11.42578125" style="43"/>
    <col min="9984" max="9984" width="9" style="43" customWidth="1"/>
    <col min="9985" max="9985" width="5.5703125" style="43" customWidth="1"/>
    <col min="9986" max="9986" width="40.85546875" style="43" customWidth="1"/>
    <col min="9987" max="9987" width="5.5703125" style="43" customWidth="1"/>
    <col min="9988" max="9988" width="9" style="43" customWidth="1"/>
    <col min="9989" max="9989" width="11.42578125" style="43" customWidth="1"/>
    <col min="9990" max="9990" width="20.28515625" style="43" customWidth="1"/>
    <col min="9991" max="10239" width="11.42578125" style="43"/>
    <col min="10240" max="10240" width="9" style="43" customWidth="1"/>
    <col min="10241" max="10241" width="5.5703125" style="43" customWidth="1"/>
    <col min="10242" max="10242" width="40.85546875" style="43" customWidth="1"/>
    <col min="10243" max="10243" width="5.5703125" style="43" customWidth="1"/>
    <col min="10244" max="10244" width="9" style="43" customWidth="1"/>
    <col min="10245" max="10245" width="11.42578125" style="43" customWidth="1"/>
    <col min="10246" max="10246" width="20.28515625" style="43" customWidth="1"/>
    <col min="10247" max="10495" width="11.42578125" style="43"/>
    <col min="10496" max="10496" width="9" style="43" customWidth="1"/>
    <col min="10497" max="10497" width="5.5703125" style="43" customWidth="1"/>
    <col min="10498" max="10498" width="40.85546875" style="43" customWidth="1"/>
    <col min="10499" max="10499" width="5.5703125" style="43" customWidth="1"/>
    <col min="10500" max="10500" width="9" style="43" customWidth="1"/>
    <col min="10501" max="10501" width="11.42578125" style="43" customWidth="1"/>
    <col min="10502" max="10502" width="20.28515625" style="43" customWidth="1"/>
    <col min="10503" max="10751" width="11.42578125" style="43"/>
    <col min="10752" max="10752" width="9" style="43" customWidth="1"/>
    <col min="10753" max="10753" width="5.5703125" style="43" customWidth="1"/>
    <col min="10754" max="10754" width="40.85546875" style="43" customWidth="1"/>
    <col min="10755" max="10755" width="5.5703125" style="43" customWidth="1"/>
    <col min="10756" max="10756" width="9" style="43" customWidth="1"/>
    <col min="10757" max="10757" width="11.42578125" style="43" customWidth="1"/>
    <col min="10758" max="10758" width="20.28515625" style="43" customWidth="1"/>
    <col min="10759" max="11007" width="11.42578125" style="43"/>
    <col min="11008" max="11008" width="9" style="43" customWidth="1"/>
    <col min="11009" max="11009" width="5.5703125" style="43" customWidth="1"/>
    <col min="11010" max="11010" width="40.85546875" style="43" customWidth="1"/>
    <col min="11011" max="11011" width="5.5703125" style="43" customWidth="1"/>
    <col min="11012" max="11012" width="9" style="43" customWidth="1"/>
    <col min="11013" max="11013" width="11.42578125" style="43" customWidth="1"/>
    <col min="11014" max="11014" width="20.28515625" style="43" customWidth="1"/>
    <col min="11015" max="11263" width="11.42578125" style="43"/>
    <col min="11264" max="11264" width="9" style="43" customWidth="1"/>
    <col min="11265" max="11265" width="5.5703125" style="43" customWidth="1"/>
    <col min="11266" max="11266" width="40.85546875" style="43" customWidth="1"/>
    <col min="11267" max="11267" width="5.5703125" style="43" customWidth="1"/>
    <col min="11268" max="11268" width="9" style="43" customWidth="1"/>
    <col min="11269" max="11269" width="11.42578125" style="43" customWidth="1"/>
    <col min="11270" max="11270" width="20.28515625" style="43" customWidth="1"/>
    <col min="11271" max="11519" width="11.42578125" style="43"/>
    <col min="11520" max="11520" width="9" style="43" customWidth="1"/>
    <col min="11521" max="11521" width="5.5703125" style="43" customWidth="1"/>
    <col min="11522" max="11522" width="40.85546875" style="43" customWidth="1"/>
    <col min="11523" max="11523" width="5.5703125" style="43" customWidth="1"/>
    <col min="11524" max="11524" width="9" style="43" customWidth="1"/>
    <col min="11525" max="11525" width="11.42578125" style="43" customWidth="1"/>
    <col min="11526" max="11526" width="20.28515625" style="43" customWidth="1"/>
    <col min="11527" max="11775" width="11.42578125" style="43"/>
    <col min="11776" max="11776" width="9" style="43" customWidth="1"/>
    <col min="11777" max="11777" width="5.5703125" style="43" customWidth="1"/>
    <col min="11778" max="11778" width="40.85546875" style="43" customWidth="1"/>
    <col min="11779" max="11779" width="5.5703125" style="43" customWidth="1"/>
    <col min="11780" max="11780" width="9" style="43" customWidth="1"/>
    <col min="11781" max="11781" width="11.42578125" style="43" customWidth="1"/>
    <col min="11782" max="11782" width="20.28515625" style="43" customWidth="1"/>
    <col min="11783" max="12031" width="11.42578125" style="43"/>
    <col min="12032" max="12032" width="9" style="43" customWidth="1"/>
    <col min="12033" max="12033" width="5.5703125" style="43" customWidth="1"/>
    <col min="12034" max="12034" width="40.85546875" style="43" customWidth="1"/>
    <col min="12035" max="12035" width="5.5703125" style="43" customWidth="1"/>
    <col min="12036" max="12036" width="9" style="43" customWidth="1"/>
    <col min="12037" max="12037" width="11.42578125" style="43" customWidth="1"/>
    <col min="12038" max="12038" width="20.28515625" style="43" customWidth="1"/>
    <col min="12039" max="12287" width="11.42578125" style="43"/>
    <col min="12288" max="12288" width="9" style="43" customWidth="1"/>
    <col min="12289" max="12289" width="5.5703125" style="43" customWidth="1"/>
    <col min="12290" max="12290" width="40.85546875" style="43" customWidth="1"/>
    <col min="12291" max="12291" width="5.5703125" style="43" customWidth="1"/>
    <col min="12292" max="12292" width="9" style="43" customWidth="1"/>
    <col min="12293" max="12293" width="11.42578125" style="43" customWidth="1"/>
    <col min="12294" max="12294" width="20.28515625" style="43" customWidth="1"/>
    <col min="12295" max="12543" width="11.42578125" style="43"/>
    <col min="12544" max="12544" width="9" style="43" customWidth="1"/>
    <col min="12545" max="12545" width="5.5703125" style="43" customWidth="1"/>
    <col min="12546" max="12546" width="40.85546875" style="43" customWidth="1"/>
    <col min="12547" max="12547" width="5.5703125" style="43" customWidth="1"/>
    <col min="12548" max="12548" width="9" style="43" customWidth="1"/>
    <col min="12549" max="12549" width="11.42578125" style="43" customWidth="1"/>
    <col min="12550" max="12550" width="20.28515625" style="43" customWidth="1"/>
    <col min="12551" max="12799" width="11.42578125" style="43"/>
    <col min="12800" max="12800" width="9" style="43" customWidth="1"/>
    <col min="12801" max="12801" width="5.5703125" style="43" customWidth="1"/>
    <col min="12802" max="12802" width="40.85546875" style="43" customWidth="1"/>
    <col min="12803" max="12803" width="5.5703125" style="43" customWidth="1"/>
    <col min="12804" max="12804" width="9" style="43" customWidth="1"/>
    <col min="12805" max="12805" width="11.42578125" style="43" customWidth="1"/>
    <col min="12806" max="12806" width="20.28515625" style="43" customWidth="1"/>
    <col min="12807" max="13055" width="11.42578125" style="43"/>
    <col min="13056" max="13056" width="9" style="43" customWidth="1"/>
    <col min="13057" max="13057" width="5.5703125" style="43" customWidth="1"/>
    <col min="13058" max="13058" width="40.85546875" style="43" customWidth="1"/>
    <col min="13059" max="13059" width="5.5703125" style="43" customWidth="1"/>
    <col min="13060" max="13060" width="9" style="43" customWidth="1"/>
    <col min="13061" max="13061" width="11.42578125" style="43" customWidth="1"/>
    <col min="13062" max="13062" width="20.28515625" style="43" customWidth="1"/>
    <col min="13063" max="13311" width="11.42578125" style="43"/>
    <col min="13312" max="13312" width="9" style="43" customWidth="1"/>
    <col min="13313" max="13313" width="5.5703125" style="43" customWidth="1"/>
    <col min="13314" max="13314" width="40.85546875" style="43" customWidth="1"/>
    <col min="13315" max="13315" width="5.5703125" style="43" customWidth="1"/>
    <col min="13316" max="13316" width="9" style="43" customWidth="1"/>
    <col min="13317" max="13317" width="11.42578125" style="43" customWidth="1"/>
    <col min="13318" max="13318" width="20.28515625" style="43" customWidth="1"/>
    <col min="13319" max="13567" width="11.42578125" style="43"/>
    <col min="13568" max="13568" width="9" style="43" customWidth="1"/>
    <col min="13569" max="13569" width="5.5703125" style="43" customWidth="1"/>
    <col min="13570" max="13570" width="40.85546875" style="43" customWidth="1"/>
    <col min="13571" max="13571" width="5.5703125" style="43" customWidth="1"/>
    <col min="13572" max="13572" width="9" style="43" customWidth="1"/>
    <col min="13573" max="13573" width="11.42578125" style="43" customWidth="1"/>
    <col min="13574" max="13574" width="20.28515625" style="43" customWidth="1"/>
    <col min="13575" max="13823" width="11.42578125" style="43"/>
    <col min="13824" max="13824" width="9" style="43" customWidth="1"/>
    <col min="13825" max="13825" width="5.5703125" style="43" customWidth="1"/>
    <col min="13826" max="13826" width="40.85546875" style="43" customWidth="1"/>
    <col min="13827" max="13827" width="5.5703125" style="43" customWidth="1"/>
    <col min="13828" max="13828" width="9" style="43" customWidth="1"/>
    <col min="13829" max="13829" width="11.42578125" style="43" customWidth="1"/>
    <col min="13830" max="13830" width="20.28515625" style="43" customWidth="1"/>
    <col min="13831" max="14079" width="11.42578125" style="43"/>
    <col min="14080" max="14080" width="9" style="43" customWidth="1"/>
    <col min="14081" max="14081" width="5.5703125" style="43" customWidth="1"/>
    <col min="14082" max="14082" width="40.85546875" style="43" customWidth="1"/>
    <col min="14083" max="14083" width="5.5703125" style="43" customWidth="1"/>
    <col min="14084" max="14084" width="9" style="43" customWidth="1"/>
    <col min="14085" max="14085" width="11.42578125" style="43" customWidth="1"/>
    <col min="14086" max="14086" width="20.28515625" style="43" customWidth="1"/>
    <col min="14087" max="14335" width="11.42578125" style="43"/>
    <col min="14336" max="14336" width="9" style="43" customWidth="1"/>
    <col min="14337" max="14337" width="5.5703125" style="43" customWidth="1"/>
    <col min="14338" max="14338" width="40.85546875" style="43" customWidth="1"/>
    <col min="14339" max="14339" width="5.5703125" style="43" customWidth="1"/>
    <col min="14340" max="14340" width="9" style="43" customWidth="1"/>
    <col min="14341" max="14341" width="11.42578125" style="43" customWidth="1"/>
    <col min="14342" max="14342" width="20.28515625" style="43" customWidth="1"/>
    <col min="14343" max="14591" width="11.42578125" style="43"/>
    <col min="14592" max="14592" width="9" style="43" customWidth="1"/>
    <col min="14593" max="14593" width="5.5703125" style="43" customWidth="1"/>
    <col min="14594" max="14594" width="40.85546875" style="43" customWidth="1"/>
    <col min="14595" max="14595" width="5.5703125" style="43" customWidth="1"/>
    <col min="14596" max="14596" width="9" style="43" customWidth="1"/>
    <col min="14597" max="14597" width="11.42578125" style="43" customWidth="1"/>
    <col min="14598" max="14598" width="20.28515625" style="43" customWidth="1"/>
    <col min="14599" max="14847" width="11.42578125" style="43"/>
    <col min="14848" max="14848" width="9" style="43" customWidth="1"/>
    <col min="14849" max="14849" width="5.5703125" style="43" customWidth="1"/>
    <col min="14850" max="14850" width="40.85546875" style="43" customWidth="1"/>
    <col min="14851" max="14851" width="5.5703125" style="43" customWidth="1"/>
    <col min="14852" max="14852" width="9" style="43" customWidth="1"/>
    <col min="14853" max="14853" width="11.42578125" style="43" customWidth="1"/>
    <col min="14854" max="14854" width="20.28515625" style="43" customWidth="1"/>
    <col min="14855" max="15103" width="11.42578125" style="43"/>
    <col min="15104" max="15104" width="9" style="43" customWidth="1"/>
    <col min="15105" max="15105" width="5.5703125" style="43" customWidth="1"/>
    <col min="15106" max="15106" width="40.85546875" style="43" customWidth="1"/>
    <col min="15107" max="15107" width="5.5703125" style="43" customWidth="1"/>
    <col min="15108" max="15108" width="9" style="43" customWidth="1"/>
    <col min="15109" max="15109" width="11.42578125" style="43" customWidth="1"/>
    <col min="15110" max="15110" width="20.28515625" style="43" customWidth="1"/>
    <col min="15111" max="15359" width="11.42578125" style="43"/>
    <col min="15360" max="15360" width="9" style="43" customWidth="1"/>
    <col min="15361" max="15361" width="5.5703125" style="43" customWidth="1"/>
    <col min="15362" max="15362" width="40.85546875" style="43" customWidth="1"/>
    <col min="15363" max="15363" width="5.5703125" style="43" customWidth="1"/>
    <col min="15364" max="15364" width="9" style="43" customWidth="1"/>
    <col min="15365" max="15365" width="11.42578125" style="43" customWidth="1"/>
    <col min="15366" max="15366" width="20.28515625" style="43" customWidth="1"/>
    <col min="15367" max="15615" width="11.42578125" style="43"/>
    <col min="15616" max="15616" width="9" style="43" customWidth="1"/>
    <col min="15617" max="15617" width="5.5703125" style="43" customWidth="1"/>
    <col min="15618" max="15618" width="40.85546875" style="43" customWidth="1"/>
    <col min="15619" max="15619" width="5.5703125" style="43" customWidth="1"/>
    <col min="15620" max="15620" width="9" style="43" customWidth="1"/>
    <col min="15621" max="15621" width="11.42578125" style="43" customWidth="1"/>
    <col min="15622" max="15622" width="20.28515625" style="43" customWidth="1"/>
    <col min="15623" max="15871" width="11.42578125" style="43"/>
    <col min="15872" max="15872" width="9" style="43" customWidth="1"/>
    <col min="15873" max="15873" width="5.5703125" style="43" customWidth="1"/>
    <col min="15874" max="15874" width="40.85546875" style="43" customWidth="1"/>
    <col min="15875" max="15875" width="5.5703125" style="43" customWidth="1"/>
    <col min="15876" max="15876" width="9" style="43" customWidth="1"/>
    <col min="15877" max="15877" width="11.42578125" style="43" customWidth="1"/>
    <col min="15878" max="15878" width="20.28515625" style="43" customWidth="1"/>
    <col min="15879" max="16127" width="11.42578125" style="43"/>
    <col min="16128" max="16128" width="9" style="43" customWidth="1"/>
    <col min="16129" max="16129" width="5.5703125" style="43" customWidth="1"/>
    <col min="16130" max="16130" width="40.85546875" style="43" customWidth="1"/>
    <col min="16131" max="16131" width="5.5703125" style="43" customWidth="1"/>
    <col min="16132" max="16132" width="9" style="43" customWidth="1"/>
    <col min="16133" max="16133" width="11.42578125" style="43" customWidth="1"/>
    <col min="16134" max="16134" width="20.28515625" style="43" customWidth="1"/>
    <col min="16135" max="16384" width="11.42578125" style="43"/>
  </cols>
  <sheetData>
    <row r="1" spans="1:6" x14ac:dyDescent="0.15">
      <c r="A1" s="38"/>
      <c r="B1" s="38"/>
      <c r="C1" s="39"/>
      <c r="D1" s="40"/>
      <c r="E1" s="41"/>
      <c r="F1" s="42"/>
    </row>
    <row r="2" spans="1:6" ht="15.75" customHeight="1" x14ac:dyDescent="0.15">
      <c r="A2" s="44" t="s">
        <v>158</v>
      </c>
      <c r="B2" s="45"/>
      <c r="C2" s="45"/>
      <c r="D2" s="45"/>
      <c r="E2" s="46"/>
      <c r="F2" s="47"/>
    </row>
    <row r="3" spans="1:6" ht="15.75" customHeight="1" x14ac:dyDescent="0.15">
      <c r="A3" s="48"/>
      <c r="B3" s="49"/>
      <c r="C3" s="49"/>
      <c r="D3" s="49"/>
      <c r="E3" s="50"/>
      <c r="F3" s="51"/>
    </row>
    <row r="4" spans="1:6" ht="12.75" customHeight="1" x14ac:dyDescent="0.15">
      <c r="A4" s="52"/>
      <c r="B4" s="53"/>
      <c r="C4" s="53"/>
      <c r="D4" s="49"/>
      <c r="E4" s="50"/>
      <c r="F4" s="54"/>
    </row>
    <row r="5" spans="1:6" ht="11.25" customHeight="1" x14ac:dyDescent="0.15">
      <c r="A5" s="55"/>
      <c r="B5" s="56"/>
      <c r="C5" s="56"/>
      <c r="D5" s="57"/>
      <c r="E5" s="58"/>
      <c r="F5" s="59"/>
    </row>
    <row r="6" spans="1:6" x14ac:dyDescent="0.15">
      <c r="A6" s="60"/>
      <c r="B6" s="61" t="s">
        <v>159</v>
      </c>
      <c r="C6" s="61"/>
      <c r="D6" s="62"/>
      <c r="E6" s="63"/>
      <c r="F6" s="64" t="s">
        <v>160</v>
      </c>
    </row>
    <row r="7" spans="1:6" x14ac:dyDescent="0.15">
      <c r="A7" s="65"/>
      <c r="B7" s="66"/>
      <c r="C7" s="66"/>
      <c r="D7" s="67"/>
      <c r="E7" s="68"/>
      <c r="F7" s="69"/>
    </row>
    <row r="8" spans="1:6" x14ac:dyDescent="0.15">
      <c r="A8" s="70"/>
      <c r="B8" s="39"/>
      <c r="C8" s="39"/>
      <c r="D8" s="62"/>
      <c r="E8" s="71"/>
      <c r="F8" s="72"/>
    </row>
    <row r="9" spans="1:6" s="79" customFormat="1" ht="15" customHeight="1" x14ac:dyDescent="0.25">
      <c r="A9" s="73"/>
      <c r="B9" s="74" t="s">
        <v>161</v>
      </c>
      <c r="C9" s="75"/>
      <c r="D9" s="76"/>
      <c r="E9" s="77"/>
      <c r="F9" s="78"/>
    </row>
    <row r="10" spans="1:6" s="79" customFormat="1" ht="15" customHeight="1" x14ac:dyDescent="0.25">
      <c r="A10" s="80"/>
      <c r="B10" s="81"/>
      <c r="C10" s="82"/>
      <c r="D10" s="83"/>
      <c r="E10" s="84"/>
      <c r="F10" s="85"/>
    </row>
    <row r="11" spans="1:6" s="79" customFormat="1" ht="15" customHeight="1" x14ac:dyDescent="0.25">
      <c r="A11" s="80"/>
      <c r="B11" s="86" t="s">
        <v>162</v>
      </c>
      <c r="C11" s="82"/>
      <c r="D11" s="83"/>
      <c r="E11" s="84"/>
      <c r="F11" s="85"/>
    </row>
    <row r="12" spans="1:6" s="79" customFormat="1" ht="5.45" customHeight="1" x14ac:dyDescent="0.25">
      <c r="A12" s="80"/>
      <c r="B12" s="81"/>
      <c r="C12" s="82"/>
      <c r="D12" s="83"/>
      <c r="E12" s="84"/>
      <c r="F12" s="85"/>
    </row>
    <row r="13" spans="1:6" s="79" customFormat="1" ht="7.15" customHeight="1" x14ac:dyDescent="0.25">
      <c r="A13" s="80"/>
      <c r="B13" s="81"/>
      <c r="C13" s="82"/>
      <c r="D13" s="83"/>
      <c r="E13" s="84"/>
      <c r="F13" s="85"/>
    </row>
    <row r="14" spans="1:6" s="79" customFormat="1" ht="36" customHeight="1" x14ac:dyDescent="0.25">
      <c r="A14" s="80"/>
      <c r="B14" s="81"/>
      <c r="C14" s="87" t="s">
        <v>163</v>
      </c>
      <c r="D14" s="88" t="s">
        <v>164</v>
      </c>
      <c r="E14" s="84"/>
      <c r="F14" s="85">
        <f>+'Bat 04_05'!G60</f>
        <v>0</v>
      </c>
    </row>
    <row r="15" spans="1:6" s="79" customFormat="1" ht="36" customHeight="1" x14ac:dyDescent="0.25">
      <c r="A15" s="80"/>
      <c r="B15" s="81"/>
      <c r="C15" s="87" t="s">
        <v>165</v>
      </c>
      <c r="D15" s="88" t="s">
        <v>164</v>
      </c>
      <c r="E15" s="84"/>
      <c r="F15" s="85">
        <f>+'Bat 06_07'!G57</f>
        <v>0</v>
      </c>
    </row>
    <row r="16" spans="1:6" s="79" customFormat="1" ht="36" customHeight="1" x14ac:dyDescent="0.25">
      <c r="A16" s="80"/>
      <c r="B16" s="81"/>
      <c r="C16" s="87" t="s">
        <v>166</v>
      </c>
      <c r="D16" s="88" t="s">
        <v>164</v>
      </c>
      <c r="E16" s="84"/>
      <c r="F16" s="85">
        <f>+'Bat 08_09'!G60</f>
        <v>0</v>
      </c>
    </row>
    <row r="17" spans="1:6" s="79" customFormat="1" ht="36" customHeight="1" x14ac:dyDescent="0.25">
      <c r="A17" s="80"/>
      <c r="B17" s="81"/>
      <c r="C17" s="87" t="s">
        <v>167</v>
      </c>
      <c r="D17" s="88" t="s">
        <v>164</v>
      </c>
      <c r="E17" s="84"/>
      <c r="F17" s="85">
        <f>+'Bat 10_11'!G60</f>
        <v>0</v>
      </c>
    </row>
    <row r="18" spans="1:6" s="79" customFormat="1" ht="36" customHeight="1" x14ac:dyDescent="0.25">
      <c r="A18" s="80"/>
      <c r="B18" s="81"/>
      <c r="C18" s="87" t="s">
        <v>168</v>
      </c>
      <c r="D18" s="88" t="s">
        <v>164</v>
      </c>
      <c r="E18" s="84"/>
      <c r="F18" s="85">
        <f>+'Bat 12'!G57</f>
        <v>0</v>
      </c>
    </row>
    <row r="19" spans="1:6" s="79" customFormat="1" ht="36" customHeight="1" x14ac:dyDescent="0.25">
      <c r="A19" s="80"/>
      <c r="B19" s="81"/>
      <c r="C19" s="87" t="s">
        <v>169</v>
      </c>
      <c r="D19" s="88" t="s">
        <v>164</v>
      </c>
      <c r="E19" s="84"/>
      <c r="F19" s="85">
        <f>+'Bat 13'!G57</f>
        <v>0</v>
      </c>
    </row>
    <row r="20" spans="1:6" s="79" customFormat="1" ht="36" customHeight="1" x14ac:dyDescent="0.25">
      <c r="A20" s="80"/>
      <c r="B20" s="81"/>
      <c r="C20" s="87" t="s">
        <v>170</v>
      </c>
      <c r="D20" s="88" t="s">
        <v>164</v>
      </c>
      <c r="E20" s="84"/>
      <c r="F20" s="85">
        <f>+'Bat LST'!G62</f>
        <v>0</v>
      </c>
    </row>
    <row r="21" spans="1:6" s="79" customFormat="1" ht="36" customHeight="1" x14ac:dyDescent="0.25">
      <c r="A21" s="80"/>
      <c r="B21" s="81"/>
      <c r="C21" s="87" t="s">
        <v>171</v>
      </c>
      <c r="D21" s="88" t="s">
        <v>164</v>
      </c>
      <c r="E21" s="84"/>
      <c r="F21" s="85">
        <f>+'SdB Bat 04'!G55</f>
        <v>0</v>
      </c>
    </row>
    <row r="22" spans="1:6" s="79" customFormat="1" ht="36" customHeight="1" x14ac:dyDescent="0.25">
      <c r="A22" s="80"/>
      <c r="B22" s="81"/>
      <c r="C22" s="87" t="s">
        <v>172</v>
      </c>
      <c r="D22" s="88" t="s">
        <v>164</v>
      </c>
      <c r="E22" s="84"/>
      <c r="F22" s="85">
        <f>+'SdB Bat 05'!G55</f>
        <v>0</v>
      </c>
    </row>
    <row r="23" spans="1:6" s="79" customFormat="1" ht="36" customHeight="1" x14ac:dyDescent="0.25">
      <c r="A23" s="80"/>
      <c r="B23" s="81"/>
      <c r="C23" s="87" t="s">
        <v>173</v>
      </c>
      <c r="D23" s="88" t="s">
        <v>164</v>
      </c>
      <c r="E23" s="84"/>
      <c r="F23" s="85">
        <f>+'SdB Bat 06'!G55</f>
        <v>0</v>
      </c>
    </row>
    <row r="24" spans="1:6" s="79" customFormat="1" ht="36" customHeight="1" x14ac:dyDescent="0.25">
      <c r="A24" s="80"/>
      <c r="B24" s="81"/>
      <c r="C24" s="87" t="s">
        <v>174</v>
      </c>
      <c r="D24" s="88" t="s">
        <v>164</v>
      </c>
      <c r="E24" s="84"/>
      <c r="F24" s="85">
        <f>+'SdB Bat 07'!G55</f>
        <v>0</v>
      </c>
    </row>
    <row r="25" spans="1:6" s="79" customFormat="1" ht="36" customHeight="1" x14ac:dyDescent="0.25">
      <c r="A25" s="80"/>
      <c r="B25" s="81"/>
      <c r="C25" s="87" t="s">
        <v>175</v>
      </c>
      <c r="D25" s="88" t="s">
        <v>164</v>
      </c>
      <c r="E25" s="84"/>
      <c r="F25" s="85">
        <f>+'SdB Bat 08'!G55</f>
        <v>0</v>
      </c>
    </row>
    <row r="26" spans="1:6" s="79" customFormat="1" ht="36" customHeight="1" x14ac:dyDescent="0.25">
      <c r="A26" s="80"/>
      <c r="B26" s="81"/>
      <c r="C26" s="87" t="s">
        <v>176</v>
      </c>
      <c r="D26" s="88" t="s">
        <v>164</v>
      </c>
      <c r="E26" s="84"/>
      <c r="F26" s="85">
        <f>+'SdB Bat 09'!G55</f>
        <v>0</v>
      </c>
    </row>
    <row r="27" spans="1:6" s="79" customFormat="1" ht="36" customHeight="1" x14ac:dyDescent="0.25">
      <c r="A27" s="80"/>
      <c r="B27" s="81"/>
      <c r="C27" s="87" t="s">
        <v>177</v>
      </c>
      <c r="D27" s="88" t="s">
        <v>164</v>
      </c>
      <c r="E27" s="84"/>
      <c r="F27" s="85">
        <f>+'SdB Bat 10'!G55</f>
        <v>0</v>
      </c>
    </row>
    <row r="28" spans="1:6" s="79" customFormat="1" ht="36" customHeight="1" x14ac:dyDescent="0.25">
      <c r="A28" s="80"/>
      <c r="B28" s="81"/>
      <c r="C28" s="87" t="s">
        <v>178</v>
      </c>
      <c r="D28" s="88" t="s">
        <v>164</v>
      </c>
      <c r="E28" s="84"/>
      <c r="F28" s="85">
        <f>+'SdB Bat 11'!G55</f>
        <v>0</v>
      </c>
    </row>
    <row r="29" spans="1:6" s="79" customFormat="1" ht="36" customHeight="1" x14ac:dyDescent="0.25">
      <c r="A29" s="80"/>
      <c r="B29" s="81"/>
      <c r="C29" s="87" t="s">
        <v>179</v>
      </c>
      <c r="D29" s="88" t="s">
        <v>164</v>
      </c>
      <c r="E29" s="84"/>
      <c r="F29" s="85">
        <f>+'SdB Bat 12'!G55</f>
        <v>0</v>
      </c>
    </row>
    <row r="30" spans="1:6" s="79" customFormat="1" ht="36" customHeight="1" x14ac:dyDescent="0.25">
      <c r="A30" s="80"/>
      <c r="B30" s="81"/>
      <c r="C30" s="87" t="s">
        <v>180</v>
      </c>
      <c r="D30" s="88" t="s">
        <v>164</v>
      </c>
      <c r="E30" s="84"/>
      <c r="F30" s="85">
        <f>+'SdB Bat 13'!G55</f>
        <v>0</v>
      </c>
    </row>
    <row r="31" spans="1:6" s="79" customFormat="1" ht="30" customHeight="1" x14ac:dyDescent="0.25">
      <c r="A31" s="80"/>
      <c r="B31" s="81"/>
      <c r="C31" s="87"/>
      <c r="D31" s="88"/>
      <c r="E31" s="84"/>
      <c r="F31" s="85"/>
    </row>
    <row r="32" spans="1:6" s="79" customFormat="1" ht="6" customHeight="1" x14ac:dyDescent="0.25">
      <c r="A32" s="80"/>
      <c r="B32" s="81"/>
      <c r="C32" s="87"/>
      <c r="D32" s="89"/>
      <c r="E32" s="84"/>
      <c r="F32" s="90"/>
    </row>
    <row r="33" spans="1:6" s="79" customFormat="1" ht="4.9000000000000004" customHeight="1" thickBot="1" x14ac:dyDescent="0.3">
      <c r="A33" s="80"/>
      <c r="B33" s="81"/>
      <c r="C33" s="82"/>
      <c r="D33" s="83"/>
      <c r="E33" s="84"/>
      <c r="F33" s="85"/>
    </row>
    <row r="34" spans="1:6" s="79" customFormat="1" ht="6.6" customHeight="1" x14ac:dyDescent="0.25">
      <c r="A34" s="80"/>
      <c r="B34" s="82"/>
      <c r="C34" s="82"/>
      <c r="D34" s="83"/>
      <c r="E34" s="84"/>
      <c r="F34" s="91"/>
    </row>
    <row r="35" spans="1:6" s="79" customFormat="1" ht="19.5" customHeight="1" x14ac:dyDescent="0.25">
      <c r="A35" s="80"/>
      <c r="B35" s="92" t="s">
        <v>184</v>
      </c>
      <c r="C35" s="93"/>
      <c r="D35" s="88" t="s">
        <v>164</v>
      </c>
      <c r="E35" s="94"/>
      <c r="F35" s="95">
        <f>SUM(F14:F34)</f>
        <v>0</v>
      </c>
    </row>
    <row r="36" spans="1:6" s="79" customFormat="1" ht="3.6" customHeight="1" x14ac:dyDescent="0.25">
      <c r="A36" s="80"/>
      <c r="B36" s="82"/>
      <c r="C36" s="96"/>
      <c r="D36" s="88" t="s">
        <v>164</v>
      </c>
      <c r="E36" s="94"/>
      <c r="F36" s="95"/>
    </row>
    <row r="37" spans="1:6" s="79" customFormat="1" ht="23.25" customHeight="1" x14ac:dyDescent="0.25">
      <c r="A37" s="80"/>
      <c r="B37" s="82"/>
      <c r="C37" s="96" t="s">
        <v>314</v>
      </c>
      <c r="D37" s="88" t="s">
        <v>164</v>
      </c>
      <c r="E37" s="94"/>
      <c r="F37" s="95">
        <f>+'Bat 04_05'!G61+'Bat 06_07'!G58+'Bat 08_09'!G61+'Bat 10_11'!G61+'Bat 12'!G58+'Bat 13'!G58</f>
        <v>0</v>
      </c>
    </row>
    <row r="38" spans="1:6" s="79" customFormat="1" ht="23.25" customHeight="1" x14ac:dyDescent="0.25">
      <c r="A38" s="80"/>
      <c r="B38" s="82"/>
      <c r="C38" s="96" t="s">
        <v>181</v>
      </c>
      <c r="D38" s="88" t="s">
        <v>164</v>
      </c>
      <c r="E38" s="94"/>
      <c r="F38" s="95">
        <f>+'SdB Bat 04'!G56+'SdB Bat 05'!G56+'SdB Bat 06'!G56+'SdB Bat 07'!G56+'SdB Bat 08'!G56+'SdB Bat 09'!G56+'SdB Bat 10'!G56+'SdB Bat 11'!G56+'SdB Bat 12'!G56+'SdB Bat 13'!G56</f>
        <v>0</v>
      </c>
    </row>
    <row r="39" spans="1:6" s="79" customFormat="1" ht="23.25" customHeight="1" x14ac:dyDescent="0.25">
      <c r="A39" s="80"/>
      <c r="B39" s="82"/>
      <c r="C39" s="96" t="s">
        <v>182</v>
      </c>
      <c r="D39" s="88" t="s">
        <v>164</v>
      </c>
      <c r="E39" s="94"/>
      <c r="F39" s="95">
        <f>+'Bat LST'!G63</f>
        <v>0</v>
      </c>
    </row>
    <row r="40" spans="1:6" s="79" customFormat="1" ht="4.1500000000000004" customHeight="1" thickBot="1" x14ac:dyDescent="0.3">
      <c r="A40" s="80"/>
      <c r="B40" s="82"/>
      <c r="C40" s="96"/>
      <c r="D40" s="88" t="s">
        <v>164</v>
      </c>
      <c r="E40" s="94"/>
      <c r="F40" s="97"/>
    </row>
    <row r="41" spans="1:6" s="79" customFormat="1" ht="52.5" customHeight="1" x14ac:dyDescent="0.25">
      <c r="A41" s="80"/>
      <c r="B41" s="82"/>
      <c r="C41" s="98" t="s">
        <v>185</v>
      </c>
      <c r="D41" s="88" t="s">
        <v>164</v>
      </c>
      <c r="E41" s="94"/>
      <c r="F41" s="95">
        <f>SUM(F35:F39)</f>
        <v>0</v>
      </c>
    </row>
    <row r="42" spans="1:6" s="79" customFormat="1" x14ac:dyDescent="0.25">
      <c r="A42" s="80"/>
      <c r="B42" s="82"/>
      <c r="C42" s="98"/>
      <c r="D42" s="89"/>
      <c r="E42" s="94"/>
      <c r="F42" s="95"/>
    </row>
    <row r="43" spans="1:6" s="79" customFormat="1" x14ac:dyDescent="0.25">
      <c r="A43" s="80"/>
      <c r="B43" s="82"/>
      <c r="C43" s="98"/>
      <c r="D43" s="89"/>
      <c r="E43" s="94"/>
      <c r="F43" s="95"/>
    </row>
    <row r="44" spans="1:6" s="79" customFormat="1" x14ac:dyDescent="0.25">
      <c r="A44" s="80"/>
      <c r="B44" s="82"/>
      <c r="C44" s="98"/>
      <c r="D44" s="89"/>
      <c r="E44" s="94"/>
      <c r="F44" s="95"/>
    </row>
    <row r="45" spans="1:6" s="79" customFormat="1" x14ac:dyDescent="0.25">
      <c r="A45" s="80"/>
      <c r="B45" s="82"/>
      <c r="C45" s="98"/>
      <c r="D45" s="89"/>
      <c r="E45" s="94"/>
      <c r="F45" s="95"/>
    </row>
    <row r="46" spans="1:6" s="79" customFormat="1" x14ac:dyDescent="0.25">
      <c r="A46" s="80"/>
      <c r="B46" s="82"/>
      <c r="C46" s="98"/>
      <c r="D46" s="89"/>
      <c r="E46" s="94"/>
      <c r="F46" s="95"/>
    </row>
    <row r="47" spans="1:6" s="79" customFormat="1" x14ac:dyDescent="0.25">
      <c r="A47" s="80"/>
      <c r="B47" s="82"/>
      <c r="C47" s="98"/>
      <c r="D47" s="89"/>
      <c r="E47" s="94"/>
      <c r="F47" s="95"/>
    </row>
    <row r="48" spans="1:6" s="79" customFormat="1" x14ac:dyDescent="0.25">
      <c r="A48" s="80"/>
      <c r="B48" s="82" t="s">
        <v>183</v>
      </c>
      <c r="C48" s="98"/>
      <c r="D48" s="89"/>
      <c r="E48" s="94"/>
      <c r="F48" s="95"/>
    </row>
    <row r="49" spans="1:6" s="79" customFormat="1" x14ac:dyDescent="0.25">
      <c r="A49" s="80"/>
      <c r="B49" s="82"/>
      <c r="C49" s="98"/>
      <c r="D49" s="89"/>
      <c r="E49" s="94"/>
      <c r="F49" s="95"/>
    </row>
    <row r="50" spans="1:6" s="79" customFormat="1" x14ac:dyDescent="0.25">
      <c r="A50" s="80"/>
      <c r="B50" s="82"/>
      <c r="C50" s="98"/>
      <c r="D50" s="89"/>
      <c r="E50" s="94"/>
      <c r="F50" s="95"/>
    </row>
    <row r="51" spans="1:6" s="79" customFormat="1" x14ac:dyDescent="0.25">
      <c r="A51" s="80"/>
      <c r="B51" s="82"/>
      <c r="C51" s="98"/>
      <c r="D51" s="89"/>
      <c r="E51" s="94"/>
      <c r="F51" s="95"/>
    </row>
    <row r="52" spans="1:6" s="79" customFormat="1" x14ac:dyDescent="0.25">
      <c r="A52" s="80"/>
      <c r="B52" s="82"/>
      <c r="C52" s="98"/>
      <c r="D52" s="89"/>
      <c r="E52" s="94"/>
      <c r="F52" s="95"/>
    </row>
    <row r="53" spans="1:6" s="79" customFormat="1" x14ac:dyDescent="0.25">
      <c r="A53" s="80"/>
      <c r="B53" s="82"/>
      <c r="C53" s="98"/>
      <c r="D53" s="89"/>
      <c r="E53" s="94"/>
      <c r="F53" s="95"/>
    </row>
    <row r="54" spans="1:6" s="79" customFormat="1" x14ac:dyDescent="0.25">
      <c r="A54" s="80"/>
      <c r="B54" s="82"/>
      <c r="C54" s="98"/>
      <c r="D54" s="89"/>
      <c r="E54" s="94"/>
      <c r="F54" s="95"/>
    </row>
    <row r="55" spans="1:6" s="79" customFormat="1" x14ac:dyDescent="0.25">
      <c r="A55" s="80"/>
      <c r="B55" s="82"/>
      <c r="C55" s="98"/>
      <c r="D55" s="89"/>
      <c r="E55" s="94"/>
      <c r="F55" s="95"/>
    </row>
    <row r="56" spans="1:6" s="79" customFormat="1" x14ac:dyDescent="0.25">
      <c r="A56" s="80"/>
      <c r="B56" s="82"/>
      <c r="C56" s="98"/>
      <c r="D56" s="89"/>
      <c r="E56" s="94"/>
      <c r="F56" s="95"/>
    </row>
    <row r="57" spans="1:6" s="79" customFormat="1" x14ac:dyDescent="0.25">
      <c r="A57" s="80"/>
      <c r="B57" s="82"/>
      <c r="C57" s="98"/>
      <c r="D57" s="89"/>
      <c r="E57" s="94"/>
      <c r="F57" s="95"/>
    </row>
    <row r="58" spans="1:6" s="79" customFormat="1" x14ac:dyDescent="0.25">
      <c r="A58" s="80"/>
      <c r="B58" s="82"/>
      <c r="C58" s="98"/>
      <c r="D58" s="89"/>
      <c r="E58" s="94"/>
      <c r="F58" s="95"/>
    </row>
    <row r="59" spans="1:6" s="79" customFormat="1" x14ac:dyDescent="0.25">
      <c r="A59" s="80"/>
      <c r="B59" s="82"/>
      <c r="C59" s="98"/>
      <c r="D59" s="89"/>
      <c r="E59" s="94"/>
      <c r="F59" s="95"/>
    </row>
    <row r="60" spans="1:6" s="79" customFormat="1" x14ac:dyDescent="0.25">
      <c r="A60" s="80"/>
      <c r="B60" s="82"/>
      <c r="C60" s="98"/>
      <c r="D60" s="89"/>
      <c r="E60" s="94"/>
      <c r="F60" s="95"/>
    </row>
    <row r="61" spans="1:6" s="79" customFormat="1" x14ac:dyDescent="0.25">
      <c r="A61" s="80"/>
      <c r="B61" s="82"/>
      <c r="C61" s="98"/>
      <c r="D61" s="89"/>
      <c r="E61" s="94"/>
      <c r="F61" s="95"/>
    </row>
    <row r="62" spans="1:6" s="79" customFormat="1" x14ac:dyDescent="0.25">
      <c r="A62" s="80"/>
      <c r="B62" s="82"/>
      <c r="C62" s="98"/>
      <c r="D62" s="89"/>
      <c r="E62" s="94"/>
      <c r="F62" s="95"/>
    </row>
    <row r="63" spans="1:6" s="79" customFormat="1" ht="19.149999999999999" customHeight="1" x14ac:dyDescent="0.25">
      <c r="A63" s="80"/>
      <c r="B63" s="81"/>
      <c r="C63" s="87"/>
      <c r="D63" s="88"/>
      <c r="E63" s="84"/>
      <c r="F63" s="85"/>
    </row>
  </sheetData>
  <mergeCells count="3">
    <mergeCell ref="A2:E4"/>
    <mergeCell ref="F3:F4"/>
    <mergeCell ref="B35:C35"/>
  </mergeCells>
  <printOptions horizontalCentered="1"/>
  <pageMargins left="0.19685039370078741" right="0.19685039370078741" top="0.47244094488188981" bottom="0.59055118110236227" header="0.35433070866141736"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262D7F-E8DB-4876-824C-513DB6378649}">
  <sheetPr>
    <pageSetUpPr fitToPage="1"/>
  </sheetPr>
  <dimension ref="A1:ZZ63"/>
  <sheetViews>
    <sheetView showGridLines="0" zoomScale="145" zoomScaleNormal="145" workbookViewId="0">
      <pane xSplit="2" ySplit="2" topLeftCell="C54" activePane="bottomRight" state="frozen"/>
      <selection activeCell="L12" sqref="L12"/>
      <selection pane="topRight" activeCell="L12" sqref="L12"/>
      <selection pane="bottomLeft" activeCell="L12" sqref="L12"/>
      <selection pane="bottomRight" activeCell="B60" sqref="B60"/>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style="108" customWidth="1"/>
    <col min="9" max="9" width="10.7109375" customWidth="1"/>
    <col min="701" max="703" width="10.7109375" customWidth="1"/>
  </cols>
  <sheetData>
    <row r="1" spans="1:702" ht="72.2" customHeight="1" x14ac:dyDescent="0.25">
      <c r="A1" s="35"/>
      <c r="B1" s="36"/>
      <c r="C1" s="36"/>
      <c r="D1" s="36"/>
      <c r="E1" s="36"/>
      <c r="F1" s="36"/>
      <c r="G1" s="36"/>
      <c r="H1" s="37"/>
    </row>
    <row r="2" spans="1:702" ht="30" x14ac:dyDescent="0.25">
      <c r="A2" s="1"/>
      <c r="B2" s="2"/>
      <c r="C2" s="3" t="s">
        <v>0</v>
      </c>
      <c r="D2" s="4" t="s">
        <v>1</v>
      </c>
      <c r="E2" s="5" t="s">
        <v>2</v>
      </c>
      <c r="F2" s="4" t="s">
        <v>3</v>
      </c>
      <c r="G2" s="4" t="s">
        <v>4</v>
      </c>
      <c r="H2" s="102" t="s">
        <v>5</v>
      </c>
    </row>
    <row r="3" spans="1:702" x14ac:dyDescent="0.25">
      <c r="A3" s="6"/>
      <c r="B3" s="7"/>
      <c r="C3" s="8"/>
      <c r="D3" s="8"/>
      <c r="E3" s="8"/>
      <c r="F3" s="8"/>
      <c r="G3" s="8"/>
      <c r="H3" s="103"/>
    </row>
    <row r="4" spans="1:702" ht="15.75" x14ac:dyDescent="0.25">
      <c r="A4" s="9" t="s">
        <v>6</v>
      </c>
      <c r="B4" s="10" t="s">
        <v>7</v>
      </c>
      <c r="C4" s="11"/>
      <c r="D4" s="11"/>
      <c r="E4" s="11"/>
      <c r="F4" s="11"/>
      <c r="G4" s="11"/>
      <c r="H4" s="104"/>
      <c r="ZY4" t="s">
        <v>8</v>
      </c>
      <c r="ZZ4" s="12"/>
    </row>
    <row r="5" spans="1:702" x14ac:dyDescent="0.25">
      <c r="A5" s="13" t="s">
        <v>9</v>
      </c>
      <c r="B5" s="14" t="s">
        <v>10</v>
      </c>
      <c r="C5" s="15" t="s">
        <v>11</v>
      </c>
      <c r="D5" s="16"/>
      <c r="E5" s="17"/>
      <c r="F5" s="16"/>
      <c r="G5" s="16">
        <f>ROUND(D5*F5,2)</f>
        <v>0</v>
      </c>
      <c r="H5" s="105"/>
      <c r="ZY5" t="s">
        <v>12</v>
      </c>
      <c r="ZZ5" s="12" t="s">
        <v>13</v>
      </c>
    </row>
    <row r="6" spans="1:702" x14ac:dyDescent="0.25">
      <c r="A6" s="18" t="s">
        <v>14</v>
      </c>
      <c r="B6" s="19" t="s">
        <v>15</v>
      </c>
      <c r="C6" s="15" t="s">
        <v>16</v>
      </c>
      <c r="D6" s="16">
        <v>2.7</v>
      </c>
      <c r="E6" s="17"/>
      <c r="F6" s="16"/>
      <c r="G6" s="16">
        <f>ROUND(D6*F6,2)</f>
        <v>0</v>
      </c>
      <c r="H6" s="105">
        <v>5.5E-2</v>
      </c>
      <c r="ZY6" t="s">
        <v>17</v>
      </c>
      <c r="ZZ6" s="12" t="s">
        <v>18</v>
      </c>
    </row>
    <row r="7" spans="1:702" x14ac:dyDescent="0.25">
      <c r="A7" s="20"/>
      <c r="B7" s="21" t="s">
        <v>19</v>
      </c>
      <c r="C7" s="11"/>
      <c r="D7" s="11"/>
      <c r="E7" s="11"/>
      <c r="F7" s="11"/>
      <c r="G7" s="11"/>
      <c r="H7" s="104"/>
    </row>
    <row r="8" spans="1:702" ht="36" x14ac:dyDescent="0.25">
      <c r="A8" s="20"/>
      <c r="B8" s="22" t="s">
        <v>20</v>
      </c>
      <c r="C8" s="11"/>
      <c r="D8" s="11"/>
      <c r="E8" s="11"/>
      <c r="F8" s="11"/>
      <c r="G8" s="11"/>
      <c r="H8" s="104"/>
    </row>
    <row r="9" spans="1:702" ht="22.5" x14ac:dyDescent="0.25">
      <c r="A9" s="18" t="s">
        <v>21</v>
      </c>
      <c r="B9" s="19" t="s">
        <v>22</v>
      </c>
      <c r="C9" s="15" t="s">
        <v>23</v>
      </c>
      <c r="D9" s="16">
        <v>35.200000000000003</v>
      </c>
      <c r="E9" s="17"/>
      <c r="F9" s="16"/>
      <c r="G9" s="16">
        <f>ROUND(D9*F9,2)</f>
        <v>0</v>
      </c>
      <c r="H9" s="105">
        <v>5.5E-2</v>
      </c>
      <c r="ZY9" t="s">
        <v>24</v>
      </c>
      <c r="ZZ9" s="12" t="s">
        <v>25</v>
      </c>
    </row>
    <row r="10" spans="1:702" x14ac:dyDescent="0.25">
      <c r="A10" s="20"/>
      <c r="B10" s="21" t="s">
        <v>26</v>
      </c>
      <c r="C10" s="11"/>
      <c r="D10" s="11"/>
      <c r="E10" s="11"/>
      <c r="F10" s="11"/>
      <c r="G10" s="11"/>
      <c r="H10" s="104"/>
    </row>
    <row r="11" spans="1:702" ht="27" x14ac:dyDescent="0.25">
      <c r="A11" s="20"/>
      <c r="B11" s="22" t="s">
        <v>27</v>
      </c>
      <c r="C11" s="11"/>
      <c r="D11" s="11"/>
      <c r="E11" s="11"/>
      <c r="F11" s="11"/>
      <c r="G11" s="11"/>
      <c r="H11" s="104"/>
    </row>
    <row r="12" spans="1:702" ht="22.5" x14ac:dyDescent="0.25">
      <c r="A12" s="18" t="s">
        <v>28</v>
      </c>
      <c r="B12" s="19" t="s">
        <v>29</v>
      </c>
      <c r="C12" s="15"/>
      <c r="D12" s="16"/>
      <c r="E12" s="17"/>
      <c r="F12" s="16"/>
      <c r="G12" s="16">
        <f>ROUND(D12*F12,2)</f>
        <v>0</v>
      </c>
      <c r="H12" s="105"/>
      <c r="ZY12" t="s">
        <v>30</v>
      </c>
      <c r="ZZ12" s="12" t="s">
        <v>31</v>
      </c>
    </row>
    <row r="13" spans="1:702" x14ac:dyDescent="0.25">
      <c r="A13" s="20"/>
      <c r="B13" s="21" t="s">
        <v>32</v>
      </c>
      <c r="C13" s="11"/>
      <c r="D13" s="11"/>
      <c r="E13" s="11"/>
      <c r="F13" s="11"/>
      <c r="G13" s="11"/>
      <c r="H13" s="104"/>
    </row>
    <row r="14" spans="1:702" ht="27" x14ac:dyDescent="0.25">
      <c r="A14" s="20"/>
      <c r="B14" s="22" t="s">
        <v>33</v>
      </c>
      <c r="C14" s="11"/>
      <c r="D14" s="11"/>
      <c r="E14" s="11"/>
      <c r="F14" s="11"/>
      <c r="G14" s="11"/>
      <c r="H14" s="104"/>
    </row>
    <row r="15" spans="1:702" ht="22.5" x14ac:dyDescent="0.25">
      <c r="A15" s="18"/>
      <c r="B15" s="19" t="s">
        <v>34</v>
      </c>
      <c r="C15" s="15" t="s">
        <v>35</v>
      </c>
      <c r="D15" s="16">
        <v>8.8000000000000007</v>
      </c>
      <c r="E15" s="17"/>
      <c r="F15" s="16"/>
      <c r="G15" s="16">
        <f>ROUND(D15*F15,2)</f>
        <v>0</v>
      </c>
      <c r="H15" s="105">
        <v>5.5E-2</v>
      </c>
      <c r="ZY15" t="s">
        <v>36</v>
      </c>
      <c r="ZZ15" s="12" t="s">
        <v>37</v>
      </c>
    </row>
    <row r="16" spans="1:702" x14ac:dyDescent="0.25">
      <c r="A16" s="18" t="s">
        <v>38</v>
      </c>
      <c r="B16" s="19" t="s">
        <v>39</v>
      </c>
      <c r="C16" s="15" t="s">
        <v>40</v>
      </c>
      <c r="D16" s="16">
        <v>10</v>
      </c>
      <c r="E16" s="17"/>
      <c r="F16" s="16"/>
      <c r="G16" s="16">
        <f>ROUND(D16*F16,2)</f>
        <v>0</v>
      </c>
      <c r="H16" s="105">
        <v>5.5E-2</v>
      </c>
      <c r="ZY16" t="s">
        <v>41</v>
      </c>
      <c r="ZZ16" s="12" t="s">
        <v>42</v>
      </c>
    </row>
    <row r="17" spans="1:702" x14ac:dyDescent="0.25">
      <c r="A17" s="20"/>
      <c r="B17" s="21" t="s">
        <v>43</v>
      </c>
      <c r="C17" s="11"/>
      <c r="D17" s="11"/>
      <c r="E17" s="11"/>
      <c r="F17" s="11"/>
      <c r="G17" s="11"/>
      <c r="H17" s="104"/>
    </row>
    <row r="18" spans="1:702" ht="27" x14ac:dyDescent="0.25">
      <c r="A18" s="20"/>
      <c r="B18" s="22" t="s">
        <v>44</v>
      </c>
      <c r="C18" s="11"/>
      <c r="D18" s="11"/>
      <c r="E18" s="11"/>
      <c r="F18" s="11"/>
      <c r="G18" s="11"/>
      <c r="H18" s="104"/>
    </row>
    <row r="19" spans="1:702" ht="22.5" x14ac:dyDescent="0.25">
      <c r="A19" s="18" t="s">
        <v>45</v>
      </c>
      <c r="B19" s="19" t="s">
        <v>46</v>
      </c>
      <c r="C19" s="15" t="s">
        <v>47</v>
      </c>
      <c r="D19" s="16">
        <v>364.7</v>
      </c>
      <c r="E19" s="17"/>
      <c r="F19" s="16"/>
      <c r="G19" s="16">
        <f>ROUND(D19*F19,2)</f>
        <v>0</v>
      </c>
      <c r="H19" s="105">
        <v>5.5E-2</v>
      </c>
      <c r="ZY19" t="s">
        <v>48</v>
      </c>
      <c r="ZZ19" s="12" t="s">
        <v>49</v>
      </c>
    </row>
    <row r="20" spans="1:702" x14ac:dyDescent="0.25">
      <c r="A20" s="20"/>
      <c r="B20" s="21" t="s">
        <v>50</v>
      </c>
      <c r="C20" s="11"/>
      <c r="D20" s="11"/>
      <c r="E20" s="11"/>
      <c r="F20" s="11"/>
      <c r="G20" s="11"/>
      <c r="H20" s="104"/>
    </row>
    <row r="21" spans="1:702" ht="27" x14ac:dyDescent="0.25">
      <c r="A21" s="20"/>
      <c r="B21" s="22" t="s">
        <v>51</v>
      </c>
      <c r="C21" s="11"/>
      <c r="D21" s="11"/>
      <c r="E21" s="11"/>
      <c r="F21" s="11"/>
      <c r="G21" s="11"/>
      <c r="H21" s="104"/>
    </row>
    <row r="22" spans="1:702" ht="22.5" x14ac:dyDescent="0.25">
      <c r="A22" s="18"/>
      <c r="B22" s="19" t="s">
        <v>52</v>
      </c>
      <c r="C22" s="15" t="s">
        <v>53</v>
      </c>
      <c r="D22" s="16">
        <v>364.7</v>
      </c>
      <c r="E22" s="17"/>
      <c r="F22" s="16"/>
      <c r="G22" s="16">
        <f>ROUND(D22*F22,2)</f>
        <v>0</v>
      </c>
      <c r="H22" s="105">
        <v>5.5E-2</v>
      </c>
      <c r="ZY22" t="s">
        <v>54</v>
      </c>
      <c r="ZZ22" s="12" t="s">
        <v>55</v>
      </c>
    </row>
    <row r="23" spans="1:702" ht="33.75" x14ac:dyDescent="0.25">
      <c r="A23" s="18" t="s">
        <v>56</v>
      </c>
      <c r="B23" s="19" t="s">
        <v>57</v>
      </c>
      <c r="C23" s="15" t="s">
        <v>58</v>
      </c>
      <c r="D23" s="16">
        <v>381.8</v>
      </c>
      <c r="E23" s="17"/>
      <c r="F23" s="16"/>
      <c r="G23" s="16">
        <f>ROUND(D23*F23,2)</f>
        <v>0</v>
      </c>
      <c r="H23" s="105">
        <v>5.5E-2</v>
      </c>
      <c r="ZY23" t="s">
        <v>59</v>
      </c>
      <c r="ZZ23" s="12" t="s">
        <v>60</v>
      </c>
    </row>
    <row r="24" spans="1:702" x14ac:dyDescent="0.25">
      <c r="A24" s="20"/>
      <c r="B24" s="21" t="s">
        <v>61</v>
      </c>
      <c r="C24" s="11"/>
      <c r="D24" s="11"/>
      <c r="E24" s="11"/>
      <c r="F24" s="11"/>
      <c r="G24" s="11"/>
      <c r="H24" s="104"/>
    </row>
    <row r="25" spans="1:702" ht="18" x14ac:dyDescent="0.25">
      <c r="A25" s="20"/>
      <c r="B25" s="22" t="s">
        <v>62</v>
      </c>
      <c r="C25" s="11"/>
      <c r="D25" s="11"/>
      <c r="E25" s="11"/>
      <c r="F25" s="11"/>
      <c r="G25" s="11"/>
      <c r="H25" s="104"/>
    </row>
    <row r="26" spans="1:702" x14ac:dyDescent="0.25">
      <c r="A26" s="18" t="s">
        <v>63</v>
      </c>
      <c r="B26" s="19" t="s">
        <v>64</v>
      </c>
      <c r="C26" s="15" t="s">
        <v>65</v>
      </c>
      <c r="D26" s="16">
        <v>2</v>
      </c>
      <c r="E26" s="17"/>
      <c r="F26" s="16"/>
      <c r="G26" s="16">
        <f>ROUND(D26*F26,2)</f>
        <v>0</v>
      </c>
      <c r="H26" s="105">
        <v>5.5E-2</v>
      </c>
      <c r="ZY26" t="s">
        <v>66</v>
      </c>
      <c r="ZZ26" s="12" t="s">
        <v>67</v>
      </c>
    </row>
    <row r="27" spans="1:702" x14ac:dyDescent="0.25">
      <c r="A27" s="20"/>
      <c r="B27" s="21" t="s">
        <v>68</v>
      </c>
      <c r="C27" s="11"/>
      <c r="D27" s="11"/>
      <c r="E27" s="11"/>
      <c r="F27" s="11"/>
      <c r="G27" s="11"/>
      <c r="H27" s="104"/>
    </row>
    <row r="28" spans="1:702" x14ac:dyDescent="0.25">
      <c r="A28" s="20"/>
      <c r="B28" s="22" t="s">
        <v>69</v>
      </c>
      <c r="C28" s="11"/>
      <c r="D28" s="11"/>
      <c r="E28" s="11"/>
      <c r="F28" s="11"/>
      <c r="G28" s="11"/>
      <c r="H28" s="104"/>
    </row>
    <row r="29" spans="1:702" x14ac:dyDescent="0.25">
      <c r="A29" s="18" t="s">
        <v>70</v>
      </c>
      <c r="B29" s="19" t="s">
        <v>71</v>
      </c>
      <c r="C29" s="15" t="s">
        <v>72</v>
      </c>
      <c r="D29" s="16">
        <v>1</v>
      </c>
      <c r="E29" s="17"/>
      <c r="F29" s="16"/>
      <c r="G29" s="16">
        <f>ROUND(D29*F29,2)</f>
        <v>0</v>
      </c>
      <c r="H29" s="105">
        <v>5.5E-2</v>
      </c>
      <c r="ZY29" t="s">
        <v>73</v>
      </c>
      <c r="ZZ29" s="12" t="s">
        <v>74</v>
      </c>
    </row>
    <row r="30" spans="1:702" x14ac:dyDescent="0.25">
      <c r="A30" s="23" t="s">
        <v>75</v>
      </c>
      <c r="B30" s="24" t="s">
        <v>76</v>
      </c>
      <c r="C30" s="15" t="s">
        <v>77</v>
      </c>
      <c r="D30" s="16">
        <v>1</v>
      </c>
      <c r="E30" s="17"/>
      <c r="F30" s="16"/>
      <c r="G30" s="16">
        <f>ROUND(D30*F30,2)</f>
        <v>0</v>
      </c>
      <c r="H30" s="105">
        <v>5.5E-2</v>
      </c>
      <c r="ZY30" t="s">
        <v>78</v>
      </c>
      <c r="ZZ30" s="12" t="s">
        <v>79</v>
      </c>
    </row>
    <row r="31" spans="1:702" ht="31.5" x14ac:dyDescent="0.25">
      <c r="A31" s="9" t="s">
        <v>80</v>
      </c>
      <c r="B31" s="10" t="s">
        <v>81</v>
      </c>
      <c r="C31" s="11"/>
      <c r="D31" s="11"/>
      <c r="E31" s="11"/>
      <c r="F31" s="11"/>
      <c r="G31" s="11"/>
      <c r="H31" s="104"/>
      <c r="ZY31" t="s">
        <v>82</v>
      </c>
      <c r="ZZ31" s="12"/>
    </row>
    <row r="32" spans="1:702" ht="45" x14ac:dyDescent="0.25">
      <c r="A32" s="13" t="s">
        <v>83</v>
      </c>
      <c r="B32" s="14" t="s">
        <v>84</v>
      </c>
      <c r="C32" s="15" t="s">
        <v>85</v>
      </c>
      <c r="D32" s="16">
        <v>2</v>
      </c>
      <c r="E32" s="17"/>
      <c r="F32" s="16"/>
      <c r="G32" s="16">
        <f>ROUND(D32*F32,2)</f>
        <v>0</v>
      </c>
      <c r="H32" s="105">
        <v>5.5E-2</v>
      </c>
      <c r="ZY32" t="s">
        <v>86</v>
      </c>
      <c r="ZZ32" s="12" t="s">
        <v>87</v>
      </c>
    </row>
    <row r="33" spans="1:702" x14ac:dyDescent="0.25">
      <c r="A33" s="20"/>
      <c r="B33" s="21" t="s">
        <v>88</v>
      </c>
      <c r="C33" s="11"/>
      <c r="D33" s="11"/>
      <c r="E33" s="11"/>
      <c r="F33" s="11"/>
      <c r="G33" s="11"/>
      <c r="H33" s="104"/>
    </row>
    <row r="34" spans="1:702" ht="27" x14ac:dyDescent="0.25">
      <c r="A34" s="25"/>
      <c r="B34" s="26" t="s">
        <v>89</v>
      </c>
      <c r="C34" s="11"/>
      <c r="D34" s="11"/>
      <c r="E34" s="11"/>
      <c r="F34" s="11"/>
      <c r="G34" s="11"/>
      <c r="H34" s="104"/>
    </row>
    <row r="35" spans="1:702" ht="15.75" x14ac:dyDescent="0.25">
      <c r="A35" s="9" t="s">
        <v>90</v>
      </c>
      <c r="B35" s="10" t="s">
        <v>91</v>
      </c>
      <c r="C35" s="11"/>
      <c r="D35" s="11"/>
      <c r="E35" s="11"/>
      <c r="F35" s="11"/>
      <c r="G35" s="11"/>
      <c r="H35" s="104"/>
      <c r="ZY35" t="s">
        <v>92</v>
      </c>
      <c r="ZZ35" s="12"/>
    </row>
    <row r="36" spans="1:702" x14ac:dyDescent="0.25">
      <c r="A36" s="13" t="s">
        <v>93</v>
      </c>
      <c r="B36" s="14" t="s">
        <v>94</v>
      </c>
      <c r="C36" s="15" t="s">
        <v>95</v>
      </c>
      <c r="D36" s="16">
        <v>4.5</v>
      </c>
      <c r="E36" s="17"/>
      <c r="F36" s="16"/>
      <c r="G36" s="16">
        <f>ROUND(D36*F36,2)</f>
        <v>0</v>
      </c>
      <c r="H36" s="105">
        <v>5.5E-2</v>
      </c>
      <c r="ZY36" t="s">
        <v>96</v>
      </c>
      <c r="ZZ36" s="12" t="s">
        <v>97</v>
      </c>
    </row>
    <row r="37" spans="1:702" x14ac:dyDescent="0.25">
      <c r="A37" s="20"/>
      <c r="B37" s="21" t="s">
        <v>98</v>
      </c>
      <c r="C37" s="11"/>
      <c r="D37" s="11"/>
      <c r="E37" s="11"/>
      <c r="F37" s="11"/>
      <c r="G37" s="11"/>
      <c r="H37" s="104"/>
    </row>
    <row r="38" spans="1:702" ht="18" x14ac:dyDescent="0.25">
      <c r="A38" s="20"/>
      <c r="B38" s="22" t="s">
        <v>99</v>
      </c>
      <c r="C38" s="11"/>
      <c r="D38" s="11"/>
      <c r="E38" s="11"/>
      <c r="F38" s="11"/>
      <c r="G38" s="11"/>
      <c r="H38" s="104"/>
    </row>
    <row r="39" spans="1:702" x14ac:dyDescent="0.25">
      <c r="A39" s="18" t="s">
        <v>100</v>
      </c>
      <c r="B39" s="19" t="s">
        <v>101</v>
      </c>
      <c r="C39" s="15" t="s">
        <v>102</v>
      </c>
      <c r="D39" s="16">
        <v>10</v>
      </c>
      <c r="E39" s="17"/>
      <c r="F39" s="16"/>
      <c r="G39" s="16">
        <f>ROUND(D39*F39,2)</f>
        <v>0</v>
      </c>
      <c r="H39" s="105">
        <v>5.5E-2</v>
      </c>
      <c r="ZY39" t="s">
        <v>103</v>
      </c>
      <c r="ZZ39" s="12" t="s">
        <v>104</v>
      </c>
    </row>
    <row r="40" spans="1:702" x14ac:dyDescent="0.25">
      <c r="A40" s="20"/>
      <c r="B40" s="21" t="s">
        <v>105</v>
      </c>
      <c r="C40" s="11"/>
      <c r="D40" s="11"/>
      <c r="E40" s="11"/>
      <c r="F40" s="11"/>
      <c r="G40" s="11"/>
      <c r="H40" s="104"/>
    </row>
    <row r="41" spans="1:702" ht="18" x14ac:dyDescent="0.25">
      <c r="A41" s="20"/>
      <c r="B41" s="22" t="s">
        <v>106</v>
      </c>
      <c r="C41" s="11"/>
      <c r="D41" s="11"/>
      <c r="E41" s="11"/>
      <c r="F41" s="11"/>
      <c r="G41" s="11"/>
      <c r="H41" s="104"/>
    </row>
    <row r="42" spans="1:702" ht="22.5" x14ac:dyDescent="0.25">
      <c r="A42" s="18" t="s">
        <v>107</v>
      </c>
      <c r="B42" s="19" t="s">
        <v>108</v>
      </c>
      <c r="C42" s="15" t="s">
        <v>109</v>
      </c>
      <c r="D42" s="16">
        <v>39.200000000000003</v>
      </c>
      <c r="E42" s="17"/>
      <c r="F42" s="16"/>
      <c r="G42" s="16">
        <f>ROUND(D42*F42,2)</f>
        <v>0</v>
      </c>
      <c r="H42" s="105">
        <v>5.5E-2</v>
      </c>
      <c r="ZY42" t="s">
        <v>110</v>
      </c>
      <c r="ZZ42" s="12" t="s">
        <v>111</v>
      </c>
    </row>
    <row r="43" spans="1:702" x14ac:dyDescent="0.25">
      <c r="A43" s="20"/>
      <c r="B43" s="21" t="s">
        <v>112</v>
      </c>
      <c r="C43" s="11"/>
      <c r="D43" s="11"/>
      <c r="E43" s="11"/>
      <c r="F43" s="11"/>
      <c r="G43" s="11"/>
      <c r="H43" s="104"/>
    </row>
    <row r="44" spans="1:702" ht="18" x14ac:dyDescent="0.25">
      <c r="A44" s="20"/>
      <c r="B44" s="22" t="s">
        <v>113</v>
      </c>
      <c r="C44" s="11"/>
      <c r="D44" s="11"/>
      <c r="E44" s="11"/>
      <c r="F44" s="11"/>
      <c r="G44" s="11"/>
      <c r="H44" s="104"/>
    </row>
    <row r="45" spans="1:702" x14ac:dyDescent="0.25">
      <c r="A45" s="18" t="s">
        <v>114</v>
      </c>
      <c r="B45" s="19" t="s">
        <v>115</v>
      </c>
      <c r="C45" s="15" t="s">
        <v>116</v>
      </c>
      <c r="D45" s="16">
        <v>25.8</v>
      </c>
      <c r="E45" s="17"/>
      <c r="F45" s="16"/>
      <c r="G45" s="16">
        <f>ROUND(D45*F45,2)</f>
        <v>0</v>
      </c>
      <c r="H45" s="105">
        <v>5.5E-2</v>
      </c>
      <c r="ZY45" t="s">
        <v>117</v>
      </c>
      <c r="ZZ45" s="12" t="s">
        <v>118</v>
      </c>
    </row>
    <row r="46" spans="1:702" x14ac:dyDescent="0.25">
      <c r="A46" s="20"/>
      <c r="B46" s="21" t="s">
        <v>119</v>
      </c>
      <c r="C46" s="11"/>
      <c r="D46" s="11"/>
      <c r="E46" s="11"/>
      <c r="F46" s="11"/>
      <c r="G46" s="11"/>
      <c r="H46" s="104"/>
    </row>
    <row r="47" spans="1:702" ht="18" x14ac:dyDescent="0.25">
      <c r="A47" s="25"/>
      <c r="B47" s="26" t="s">
        <v>120</v>
      </c>
      <c r="C47" s="11"/>
      <c r="D47" s="11"/>
      <c r="E47" s="11"/>
      <c r="F47" s="11"/>
      <c r="G47" s="11"/>
      <c r="H47" s="104"/>
    </row>
    <row r="48" spans="1:702" ht="15.75" x14ac:dyDescent="0.25">
      <c r="A48" s="9" t="s">
        <v>121</v>
      </c>
      <c r="B48" s="10" t="s">
        <v>122</v>
      </c>
      <c r="C48" s="11"/>
      <c r="D48" s="11"/>
      <c r="E48" s="11"/>
      <c r="F48" s="11"/>
      <c r="G48" s="11"/>
      <c r="H48" s="104"/>
      <c r="ZY48" t="s">
        <v>123</v>
      </c>
      <c r="ZZ48" s="12"/>
    </row>
    <row r="49" spans="1:702" x14ac:dyDescent="0.25">
      <c r="A49" s="13" t="s">
        <v>124</v>
      </c>
      <c r="B49" s="14" t="s">
        <v>125</v>
      </c>
      <c r="C49" s="15"/>
      <c r="D49" s="27"/>
      <c r="E49" s="17"/>
      <c r="F49" s="16"/>
      <c r="G49" s="16">
        <f>ROUND(D49*F49,2)</f>
        <v>0</v>
      </c>
      <c r="H49" s="105"/>
      <c r="ZY49" t="s">
        <v>126</v>
      </c>
      <c r="ZZ49" s="12" t="s">
        <v>127</v>
      </c>
    </row>
    <row r="50" spans="1:702" x14ac:dyDescent="0.25">
      <c r="A50" s="20"/>
      <c r="B50" s="21" t="s">
        <v>128</v>
      </c>
      <c r="C50" s="11"/>
      <c r="D50" s="11"/>
      <c r="E50" s="11"/>
      <c r="F50" s="11"/>
      <c r="G50" s="11"/>
      <c r="H50" s="104"/>
    </row>
    <row r="51" spans="1:702" x14ac:dyDescent="0.25">
      <c r="A51" s="20"/>
      <c r="B51" s="22" t="s">
        <v>129</v>
      </c>
      <c r="C51" s="11"/>
      <c r="D51" s="11"/>
      <c r="E51" s="11"/>
      <c r="F51" s="11"/>
      <c r="G51" s="11"/>
      <c r="H51" s="104"/>
    </row>
    <row r="52" spans="1:702" x14ac:dyDescent="0.25">
      <c r="A52" s="18"/>
      <c r="B52" s="19" t="s">
        <v>130</v>
      </c>
      <c r="C52" s="15" t="s">
        <v>131</v>
      </c>
      <c r="D52" s="16">
        <v>2</v>
      </c>
      <c r="E52" s="17"/>
      <c r="F52" s="16"/>
      <c r="G52" s="16">
        <f>ROUND(D52*F52,2)</f>
        <v>0</v>
      </c>
      <c r="H52" s="105">
        <v>5.5E-2</v>
      </c>
      <c r="ZY52" t="s">
        <v>132</v>
      </c>
      <c r="ZZ52" s="12" t="s">
        <v>133</v>
      </c>
    </row>
    <row r="53" spans="1:702" x14ac:dyDescent="0.25">
      <c r="A53" s="18"/>
      <c r="B53" s="19" t="s">
        <v>134</v>
      </c>
      <c r="C53" s="15" t="s">
        <v>135</v>
      </c>
      <c r="D53" s="16">
        <v>2</v>
      </c>
      <c r="E53" s="17"/>
      <c r="F53" s="16"/>
      <c r="G53" s="16">
        <f>ROUND(D53*F53,2)</f>
        <v>0</v>
      </c>
      <c r="H53" s="105">
        <v>5.5E-2</v>
      </c>
      <c r="ZY53" t="s">
        <v>136</v>
      </c>
      <c r="ZZ53" s="12" t="s">
        <v>137</v>
      </c>
    </row>
    <row r="54" spans="1:702" ht="33.75" x14ac:dyDescent="0.25">
      <c r="A54" s="23"/>
      <c r="B54" s="24" t="s">
        <v>138</v>
      </c>
      <c r="C54" s="15" t="s">
        <v>139</v>
      </c>
      <c r="D54" s="27"/>
      <c r="E54" s="17"/>
      <c r="F54" s="16"/>
      <c r="G54" s="16">
        <f>ROUND(D54*F54,2)</f>
        <v>0</v>
      </c>
      <c r="H54" s="105"/>
      <c r="ZY54" t="s">
        <v>140</v>
      </c>
      <c r="ZZ54" s="12" t="s">
        <v>141</v>
      </c>
    </row>
    <row r="55" spans="1:702" ht="15.75" x14ac:dyDescent="0.25">
      <c r="A55" s="9" t="s">
        <v>142</v>
      </c>
      <c r="B55" s="10" t="s">
        <v>143</v>
      </c>
      <c r="C55" s="11"/>
      <c r="D55" s="11"/>
      <c r="E55" s="11"/>
      <c r="F55" s="11"/>
      <c r="G55" s="11"/>
      <c r="H55" s="104"/>
      <c r="ZY55" t="s">
        <v>144</v>
      </c>
      <c r="ZZ55" s="12"/>
    </row>
    <row r="56" spans="1:702" ht="22.5" x14ac:dyDescent="0.25">
      <c r="A56" s="13" t="s">
        <v>145</v>
      </c>
      <c r="B56" s="14" t="s">
        <v>146</v>
      </c>
      <c r="C56" s="15" t="s">
        <v>147</v>
      </c>
      <c r="D56" s="27"/>
      <c r="E56" s="17"/>
      <c r="F56" s="16"/>
      <c r="G56" s="16">
        <f>ROUND(D56*F56,2)</f>
        <v>0</v>
      </c>
      <c r="H56" s="105"/>
      <c r="ZY56" t="s">
        <v>148</v>
      </c>
      <c r="ZZ56" s="12" t="s">
        <v>149</v>
      </c>
    </row>
    <row r="57" spans="1:702" x14ac:dyDescent="0.25">
      <c r="A57" s="18" t="s">
        <v>150</v>
      </c>
      <c r="B57" s="19" t="s">
        <v>151</v>
      </c>
      <c r="C57" s="15" t="s">
        <v>152</v>
      </c>
      <c r="D57" s="16">
        <v>1</v>
      </c>
      <c r="E57" s="17"/>
      <c r="F57" s="16"/>
      <c r="G57" s="16">
        <f>ROUND(D57*F57,2)</f>
        <v>0</v>
      </c>
      <c r="H57" s="105">
        <v>5.5E-2</v>
      </c>
      <c r="ZY57" t="s">
        <v>153</v>
      </c>
      <c r="ZZ57" s="12" t="s">
        <v>154</v>
      </c>
    </row>
    <row r="58" spans="1:702" x14ac:dyDescent="0.25">
      <c r="A58" s="28"/>
      <c r="B58" s="29"/>
      <c r="C58" s="30"/>
      <c r="D58" s="30"/>
      <c r="E58" s="30"/>
      <c r="F58" s="30"/>
      <c r="G58" s="30"/>
      <c r="H58" s="106"/>
    </row>
    <row r="59" spans="1:702" x14ac:dyDescent="0.25">
      <c r="A59" s="31"/>
      <c r="B59" s="31"/>
      <c r="C59" s="31"/>
      <c r="D59" s="31"/>
      <c r="E59" s="31"/>
      <c r="F59" s="31"/>
      <c r="G59" s="31"/>
      <c r="H59" s="107"/>
    </row>
    <row r="60" spans="1:702" ht="45" x14ac:dyDescent="0.25">
      <c r="B60" s="32" t="s">
        <v>309</v>
      </c>
      <c r="G60" s="33">
        <f>SUM(G3:G58)</f>
        <v>0</v>
      </c>
      <c r="ZY60" t="s">
        <v>155</v>
      </c>
    </row>
    <row r="61" spans="1:702" x14ac:dyDescent="0.25">
      <c r="A61" s="34">
        <v>5.5</v>
      </c>
      <c r="B61" s="32" t="s">
        <v>306</v>
      </c>
      <c r="G61" s="33">
        <f>+G60*0.055</f>
        <v>0</v>
      </c>
      <c r="ZY61" t="s">
        <v>156</v>
      </c>
    </row>
    <row r="62" spans="1:702" x14ac:dyDescent="0.25">
      <c r="G62" s="33"/>
    </row>
    <row r="63" spans="1:702" x14ac:dyDescent="0.25">
      <c r="G63" s="33"/>
    </row>
  </sheetData>
  <sheetProtection selectLockedCells="1"/>
  <mergeCells count="1">
    <mergeCell ref="A1:H1"/>
  </mergeCells>
  <printOptions horizontalCentered="1"/>
  <pageMargins left="0.06" right="0.06" top="0.06" bottom="0.06" header="0.76" footer="0.76"/>
  <pageSetup paperSize="9" scale="88"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38442-BD9B-4DBF-98A7-BBE655533DD5}">
  <sheetPr>
    <pageSetUpPr fitToPage="1"/>
  </sheetPr>
  <dimension ref="A1:ZZ60"/>
  <sheetViews>
    <sheetView showGridLines="0" workbookViewId="0">
      <pane xSplit="2" ySplit="2" topLeftCell="C29" activePane="bottomRight" state="frozen"/>
      <selection activeCell="L12" sqref="L12"/>
      <selection pane="topRight" activeCell="L12" sqref="L12"/>
      <selection pane="bottomLeft" activeCell="L12" sqref="L12"/>
      <selection pane="bottomRight" activeCell="B57" sqref="B57"/>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style="108" customWidth="1"/>
    <col min="9" max="9" width="10.7109375" customWidth="1"/>
    <col min="701" max="703" width="10.7109375" customWidth="1"/>
  </cols>
  <sheetData>
    <row r="1" spans="1:702" ht="72.2" customHeight="1" x14ac:dyDescent="0.25">
      <c r="A1" s="35"/>
      <c r="B1" s="36"/>
      <c r="C1" s="36"/>
      <c r="D1" s="36"/>
      <c r="E1" s="36"/>
      <c r="F1" s="36"/>
      <c r="G1" s="36"/>
      <c r="H1" s="37"/>
    </row>
    <row r="2" spans="1:702" ht="30" x14ac:dyDescent="0.25">
      <c r="A2" s="1"/>
      <c r="B2" s="2"/>
      <c r="C2" s="3" t="s">
        <v>0</v>
      </c>
      <c r="D2" s="4" t="s">
        <v>1</v>
      </c>
      <c r="E2" s="5" t="s">
        <v>2</v>
      </c>
      <c r="F2" s="4" t="s">
        <v>3</v>
      </c>
      <c r="G2" s="4" t="s">
        <v>4</v>
      </c>
      <c r="H2" s="102" t="s">
        <v>5</v>
      </c>
    </row>
    <row r="3" spans="1:702" x14ac:dyDescent="0.25">
      <c r="A3" s="6"/>
      <c r="B3" s="7"/>
      <c r="C3" s="8"/>
      <c r="D3" s="8"/>
      <c r="E3" s="8"/>
      <c r="F3" s="8"/>
      <c r="G3" s="8"/>
      <c r="H3" s="103"/>
    </row>
    <row r="4" spans="1:702" ht="15.75" x14ac:dyDescent="0.25">
      <c r="A4" s="9" t="s">
        <v>6</v>
      </c>
      <c r="B4" s="10" t="s">
        <v>7</v>
      </c>
      <c r="C4" s="11"/>
      <c r="D4" s="11"/>
      <c r="E4" s="11"/>
      <c r="F4" s="11"/>
      <c r="G4" s="11"/>
      <c r="H4" s="104"/>
      <c r="ZY4" t="s">
        <v>8</v>
      </c>
      <c r="ZZ4" s="12"/>
    </row>
    <row r="5" spans="1:702" x14ac:dyDescent="0.25">
      <c r="A5" s="13" t="s">
        <v>9</v>
      </c>
      <c r="B5" s="14" t="s">
        <v>10</v>
      </c>
      <c r="C5" s="15" t="s">
        <v>11</v>
      </c>
      <c r="D5" s="16"/>
      <c r="E5" s="17"/>
      <c r="F5" s="16"/>
      <c r="G5" s="16">
        <f>ROUND(D5*F5,2)</f>
        <v>0</v>
      </c>
      <c r="H5" s="105"/>
      <c r="ZY5" t="s">
        <v>12</v>
      </c>
      <c r="ZZ5" s="12" t="s">
        <v>13</v>
      </c>
    </row>
    <row r="6" spans="1:702" ht="22.5" x14ac:dyDescent="0.25">
      <c r="A6" s="18" t="s">
        <v>21</v>
      </c>
      <c r="B6" s="19" t="s">
        <v>22</v>
      </c>
      <c r="C6" s="15" t="s">
        <v>16</v>
      </c>
      <c r="D6" s="16">
        <v>35.200000000000003</v>
      </c>
      <c r="E6" s="17"/>
      <c r="F6" s="16"/>
      <c r="G6" s="16">
        <f>ROUND(D6*F6,2)</f>
        <v>0</v>
      </c>
      <c r="H6" s="105">
        <v>5.5E-2</v>
      </c>
      <c r="ZY6" t="s">
        <v>12</v>
      </c>
      <c r="ZZ6" s="12" t="s">
        <v>25</v>
      </c>
    </row>
    <row r="7" spans="1:702" x14ac:dyDescent="0.25">
      <c r="A7" s="20"/>
      <c r="B7" s="21" t="s">
        <v>19</v>
      </c>
      <c r="C7" s="11"/>
      <c r="D7" s="11"/>
      <c r="E7" s="11"/>
      <c r="F7" s="11"/>
      <c r="G7" s="11"/>
      <c r="H7" s="104"/>
    </row>
    <row r="8" spans="1:702" ht="27" x14ac:dyDescent="0.25">
      <c r="A8" s="20"/>
      <c r="B8" s="22" t="s">
        <v>299</v>
      </c>
      <c r="C8" s="11"/>
      <c r="D8" s="11"/>
      <c r="E8" s="11"/>
      <c r="F8" s="11"/>
      <c r="G8" s="11"/>
      <c r="H8" s="104"/>
    </row>
    <row r="9" spans="1:702" ht="22.5" x14ac:dyDescent="0.25">
      <c r="A9" s="18" t="s">
        <v>28</v>
      </c>
      <c r="B9" s="19" t="s">
        <v>29</v>
      </c>
      <c r="C9" s="15"/>
      <c r="D9" s="16"/>
      <c r="E9" s="17"/>
      <c r="F9" s="16"/>
      <c r="G9" s="16">
        <f>ROUND(D9*F9,2)</f>
        <v>0</v>
      </c>
      <c r="H9" s="105"/>
      <c r="ZY9" t="s">
        <v>12</v>
      </c>
      <c r="ZZ9" s="12" t="s">
        <v>31</v>
      </c>
    </row>
    <row r="10" spans="1:702" x14ac:dyDescent="0.25">
      <c r="A10" s="20"/>
      <c r="B10" s="21" t="s">
        <v>19</v>
      </c>
      <c r="C10" s="11"/>
      <c r="D10" s="11"/>
      <c r="E10" s="11"/>
      <c r="F10" s="11"/>
      <c r="G10" s="11"/>
      <c r="H10" s="104"/>
    </row>
    <row r="11" spans="1:702" ht="27" x14ac:dyDescent="0.25">
      <c r="A11" s="20"/>
      <c r="B11" s="22" t="s">
        <v>33</v>
      </c>
      <c r="C11" s="11"/>
      <c r="D11" s="11"/>
      <c r="E11" s="11"/>
      <c r="F11" s="11"/>
      <c r="G11" s="11"/>
      <c r="H11" s="104"/>
    </row>
    <row r="12" spans="1:702" ht="22.5" x14ac:dyDescent="0.25">
      <c r="A12" s="18"/>
      <c r="B12" s="19" t="s">
        <v>34</v>
      </c>
      <c r="C12" s="15" t="s">
        <v>35</v>
      </c>
      <c r="D12" s="16">
        <v>8.8000000000000007</v>
      </c>
      <c r="E12" s="17"/>
      <c r="F12" s="16"/>
      <c r="G12" s="16">
        <f>ROUND(D12*F12,2)</f>
        <v>0</v>
      </c>
      <c r="H12" s="105">
        <v>5.5E-2</v>
      </c>
      <c r="ZY12" t="s">
        <v>12</v>
      </c>
      <c r="ZZ12" s="12" t="s">
        <v>37</v>
      </c>
    </row>
    <row r="13" spans="1:702" x14ac:dyDescent="0.25">
      <c r="A13" s="18" t="s">
        <v>38</v>
      </c>
      <c r="B13" s="19" t="s">
        <v>39</v>
      </c>
      <c r="C13" s="15" t="s">
        <v>16</v>
      </c>
      <c r="D13" s="16">
        <v>10</v>
      </c>
      <c r="E13" s="17"/>
      <c r="F13" s="16"/>
      <c r="G13" s="16">
        <f>ROUND(D13*F13,2)</f>
        <v>0</v>
      </c>
      <c r="H13" s="104">
        <v>5.5E-2</v>
      </c>
      <c r="ZY13" t="s">
        <v>12</v>
      </c>
      <c r="ZZ13" s="12" t="s">
        <v>42</v>
      </c>
    </row>
    <row r="14" spans="1:702" x14ac:dyDescent="0.25">
      <c r="A14" s="20"/>
      <c r="B14" s="21" t="s">
        <v>19</v>
      </c>
      <c r="C14" s="11"/>
      <c r="D14" s="11"/>
      <c r="E14" s="11"/>
      <c r="F14" s="11"/>
      <c r="G14" s="11"/>
      <c r="H14" s="104"/>
    </row>
    <row r="15" spans="1:702" ht="27" x14ac:dyDescent="0.25">
      <c r="A15" s="20"/>
      <c r="B15" s="22" t="s">
        <v>298</v>
      </c>
      <c r="C15" s="11"/>
      <c r="D15" s="11"/>
      <c r="E15" s="11"/>
      <c r="F15" s="11"/>
      <c r="G15" s="11"/>
      <c r="H15" s="105"/>
    </row>
    <row r="16" spans="1:702" ht="22.5" x14ac:dyDescent="0.25">
      <c r="A16" s="18" t="s">
        <v>45</v>
      </c>
      <c r="B16" s="19" t="s">
        <v>46</v>
      </c>
      <c r="C16" s="15" t="s">
        <v>16</v>
      </c>
      <c r="D16" s="16">
        <v>377.9</v>
      </c>
      <c r="E16" s="17"/>
      <c r="F16" s="16"/>
      <c r="G16" s="16">
        <f>ROUND(D16*F16,2)</f>
        <v>0</v>
      </c>
      <c r="H16" s="105">
        <v>5.5E-2</v>
      </c>
      <c r="ZY16" t="s">
        <v>12</v>
      </c>
      <c r="ZZ16" s="12" t="s">
        <v>49</v>
      </c>
    </row>
    <row r="17" spans="1:702" x14ac:dyDescent="0.25">
      <c r="A17" s="20"/>
      <c r="B17" s="21" t="s">
        <v>19</v>
      </c>
      <c r="C17" s="11"/>
      <c r="D17" s="11"/>
      <c r="E17" s="11"/>
      <c r="F17" s="11"/>
      <c r="G17" s="11"/>
      <c r="H17" s="104"/>
    </row>
    <row r="18" spans="1:702" ht="27" x14ac:dyDescent="0.25">
      <c r="A18" s="20"/>
      <c r="B18" s="22" t="s">
        <v>297</v>
      </c>
      <c r="C18" s="11"/>
      <c r="D18" s="11"/>
      <c r="E18" s="11"/>
      <c r="F18" s="11"/>
      <c r="G18" s="11"/>
      <c r="H18" s="104"/>
    </row>
    <row r="19" spans="1:702" ht="22.5" x14ac:dyDescent="0.25">
      <c r="A19" s="18"/>
      <c r="B19" s="19" t="s">
        <v>52</v>
      </c>
      <c r="C19" s="15" t="s">
        <v>16</v>
      </c>
      <c r="D19" s="16">
        <v>377.9</v>
      </c>
      <c r="E19" s="17"/>
      <c r="F19" s="16"/>
      <c r="G19" s="16">
        <f>ROUND(D19*F19,2)</f>
        <v>0</v>
      </c>
      <c r="H19" s="105">
        <v>5.5E-2</v>
      </c>
      <c r="ZY19" t="s">
        <v>12</v>
      </c>
      <c r="ZZ19" s="12" t="s">
        <v>55</v>
      </c>
    </row>
    <row r="20" spans="1:702" ht="33.75" x14ac:dyDescent="0.25">
      <c r="A20" s="18" t="s">
        <v>56</v>
      </c>
      <c r="B20" s="19" t="s">
        <v>57</v>
      </c>
      <c r="C20" s="15" t="s">
        <v>16</v>
      </c>
      <c r="D20" s="16">
        <v>399.5</v>
      </c>
      <c r="E20" s="17"/>
      <c r="F20" s="16"/>
      <c r="G20" s="16">
        <f>ROUND(D20*F20,2)</f>
        <v>0</v>
      </c>
      <c r="H20" s="104">
        <v>5.5E-2</v>
      </c>
      <c r="ZY20" t="s">
        <v>12</v>
      </c>
      <c r="ZZ20" s="12" t="s">
        <v>60</v>
      </c>
    </row>
    <row r="21" spans="1:702" x14ac:dyDescent="0.25">
      <c r="A21" s="20"/>
      <c r="B21" s="21" t="s">
        <v>19</v>
      </c>
      <c r="C21" s="11"/>
      <c r="D21" s="11"/>
      <c r="E21" s="11"/>
      <c r="F21" s="11"/>
      <c r="G21" s="11"/>
      <c r="H21" s="104"/>
    </row>
    <row r="22" spans="1:702" ht="18" x14ac:dyDescent="0.25">
      <c r="A22" s="20"/>
      <c r="B22" s="22" t="s">
        <v>296</v>
      </c>
      <c r="C22" s="11"/>
      <c r="D22" s="11"/>
      <c r="E22" s="11"/>
      <c r="F22" s="11"/>
      <c r="G22" s="11"/>
      <c r="H22" s="105"/>
    </row>
    <row r="23" spans="1:702" x14ac:dyDescent="0.25">
      <c r="A23" s="18" t="s">
        <v>63</v>
      </c>
      <c r="B23" s="19" t="s">
        <v>64</v>
      </c>
      <c r="C23" s="15" t="s">
        <v>65</v>
      </c>
      <c r="D23" s="16">
        <v>2</v>
      </c>
      <c r="E23" s="17"/>
      <c r="F23" s="16"/>
      <c r="G23" s="16">
        <f>ROUND(D23*F23,2)</f>
        <v>0</v>
      </c>
      <c r="H23" s="105">
        <v>5.5E-2</v>
      </c>
      <c r="ZY23" t="s">
        <v>12</v>
      </c>
      <c r="ZZ23" s="12" t="s">
        <v>67</v>
      </c>
    </row>
    <row r="24" spans="1:702" x14ac:dyDescent="0.25">
      <c r="A24" s="20"/>
      <c r="B24" s="21" t="s">
        <v>19</v>
      </c>
      <c r="C24" s="11"/>
      <c r="D24" s="11"/>
      <c r="E24" s="11"/>
      <c r="F24" s="11"/>
      <c r="G24" s="11"/>
      <c r="H24" s="104"/>
    </row>
    <row r="25" spans="1:702" x14ac:dyDescent="0.25">
      <c r="A25" s="20"/>
      <c r="B25" s="22" t="s">
        <v>69</v>
      </c>
      <c r="C25" s="11"/>
      <c r="D25" s="11"/>
      <c r="E25" s="11"/>
      <c r="F25" s="11"/>
      <c r="G25" s="11"/>
      <c r="H25" s="104"/>
    </row>
    <row r="26" spans="1:702" x14ac:dyDescent="0.25">
      <c r="A26" s="18" t="s">
        <v>70</v>
      </c>
      <c r="B26" s="19" t="s">
        <v>71</v>
      </c>
      <c r="C26" s="15" t="s">
        <v>72</v>
      </c>
      <c r="D26" s="16">
        <v>1</v>
      </c>
      <c r="E26" s="17"/>
      <c r="F26" s="16"/>
      <c r="G26" s="16">
        <f>ROUND(D26*F26,2)</f>
        <v>0</v>
      </c>
      <c r="H26" s="105">
        <v>5.5E-2</v>
      </c>
      <c r="ZY26" t="s">
        <v>12</v>
      </c>
      <c r="ZZ26" s="12" t="s">
        <v>74</v>
      </c>
    </row>
    <row r="27" spans="1:702" x14ac:dyDescent="0.25">
      <c r="A27" s="23" t="s">
        <v>75</v>
      </c>
      <c r="B27" s="24" t="s">
        <v>76</v>
      </c>
      <c r="C27" s="15" t="s">
        <v>72</v>
      </c>
      <c r="D27" s="16">
        <v>1</v>
      </c>
      <c r="E27" s="17"/>
      <c r="F27" s="16"/>
      <c r="G27" s="16">
        <f>ROUND(D27*F27,2)</f>
        <v>0</v>
      </c>
      <c r="H27" s="104">
        <v>5.5E-2</v>
      </c>
      <c r="ZY27" t="s">
        <v>12</v>
      </c>
      <c r="ZZ27" s="12" t="s">
        <v>79</v>
      </c>
    </row>
    <row r="28" spans="1:702" ht="31.5" x14ac:dyDescent="0.25">
      <c r="A28" s="9" t="s">
        <v>80</v>
      </c>
      <c r="B28" s="10" t="s">
        <v>81</v>
      </c>
      <c r="C28" s="11"/>
      <c r="D28" s="11"/>
      <c r="E28" s="11"/>
      <c r="F28" s="11"/>
      <c r="G28" s="11"/>
      <c r="H28" s="104"/>
      <c r="ZY28" t="s">
        <v>8</v>
      </c>
      <c r="ZZ28" s="12"/>
    </row>
    <row r="29" spans="1:702" ht="45" x14ac:dyDescent="0.25">
      <c r="A29" s="13" t="s">
        <v>83</v>
      </c>
      <c r="B29" s="14" t="s">
        <v>84</v>
      </c>
      <c r="C29" s="15" t="s">
        <v>65</v>
      </c>
      <c r="D29" s="16">
        <v>2</v>
      </c>
      <c r="E29" s="17"/>
      <c r="F29" s="16"/>
      <c r="G29" s="16">
        <f>ROUND(D29*F29,2)</f>
        <v>0</v>
      </c>
      <c r="H29" s="105">
        <v>5.5E-2</v>
      </c>
      <c r="ZY29" t="s">
        <v>12</v>
      </c>
      <c r="ZZ29" s="12" t="s">
        <v>87</v>
      </c>
    </row>
    <row r="30" spans="1:702" x14ac:dyDescent="0.25">
      <c r="A30" s="20"/>
      <c r="B30" s="21" t="s">
        <v>19</v>
      </c>
      <c r="C30" s="11"/>
      <c r="D30" s="11"/>
      <c r="E30" s="11"/>
      <c r="F30" s="11"/>
      <c r="G30" s="11"/>
      <c r="H30" s="105"/>
    </row>
    <row r="31" spans="1:702" ht="27" x14ac:dyDescent="0.25">
      <c r="A31" s="25"/>
      <c r="B31" s="26" t="s">
        <v>295</v>
      </c>
      <c r="C31" s="11"/>
      <c r="D31" s="11"/>
      <c r="E31" s="11"/>
      <c r="F31" s="11"/>
      <c r="G31" s="11"/>
      <c r="H31" s="104"/>
    </row>
    <row r="32" spans="1:702" ht="15.75" x14ac:dyDescent="0.25">
      <c r="A32" s="9" t="s">
        <v>90</v>
      </c>
      <c r="B32" s="10" t="s">
        <v>91</v>
      </c>
      <c r="C32" s="11"/>
      <c r="D32" s="11"/>
      <c r="E32" s="11"/>
      <c r="F32" s="11"/>
      <c r="G32" s="11"/>
      <c r="H32" s="105"/>
      <c r="ZY32" t="s">
        <v>8</v>
      </c>
      <c r="ZZ32" s="12"/>
    </row>
    <row r="33" spans="1:702" x14ac:dyDescent="0.25">
      <c r="A33" s="13" t="s">
        <v>93</v>
      </c>
      <c r="B33" s="14" t="s">
        <v>94</v>
      </c>
      <c r="C33" s="15" t="s">
        <v>16</v>
      </c>
      <c r="D33" s="16">
        <v>9</v>
      </c>
      <c r="E33" s="17"/>
      <c r="F33" s="16"/>
      <c r="G33" s="16">
        <f>ROUND(D33*F33,2)</f>
        <v>0</v>
      </c>
      <c r="H33" s="104">
        <v>5.5E-2</v>
      </c>
      <c r="ZY33" t="s">
        <v>12</v>
      </c>
      <c r="ZZ33" s="12" t="s">
        <v>97</v>
      </c>
    </row>
    <row r="34" spans="1:702" x14ac:dyDescent="0.25">
      <c r="A34" s="20"/>
      <c r="B34" s="21" t="s">
        <v>19</v>
      </c>
      <c r="C34" s="11"/>
      <c r="D34" s="11"/>
      <c r="E34" s="11"/>
      <c r="F34" s="11"/>
      <c r="G34" s="11"/>
      <c r="H34" s="104"/>
    </row>
    <row r="35" spans="1:702" ht="18" x14ac:dyDescent="0.25">
      <c r="A35" s="20"/>
      <c r="B35" s="22" t="s">
        <v>99</v>
      </c>
      <c r="C35" s="11"/>
      <c r="D35" s="11"/>
      <c r="E35" s="11"/>
      <c r="F35" s="11"/>
      <c r="G35" s="11"/>
      <c r="H35" s="104"/>
    </row>
    <row r="36" spans="1:702" x14ac:dyDescent="0.25">
      <c r="A36" s="18" t="s">
        <v>100</v>
      </c>
      <c r="B36" s="19" t="s">
        <v>101</v>
      </c>
      <c r="C36" s="15" t="s">
        <v>16</v>
      </c>
      <c r="D36" s="16">
        <v>10</v>
      </c>
      <c r="E36" s="17"/>
      <c r="F36" s="16"/>
      <c r="G36" s="16">
        <f>ROUND(D36*F36,2)</f>
        <v>0</v>
      </c>
      <c r="H36" s="105">
        <v>5.5E-2</v>
      </c>
      <c r="ZY36" t="s">
        <v>12</v>
      </c>
      <c r="ZZ36" s="12" t="s">
        <v>104</v>
      </c>
    </row>
    <row r="37" spans="1:702" x14ac:dyDescent="0.25">
      <c r="A37" s="20"/>
      <c r="B37" s="21" t="s">
        <v>19</v>
      </c>
      <c r="C37" s="11"/>
      <c r="D37" s="11"/>
      <c r="E37" s="11"/>
      <c r="F37" s="11"/>
      <c r="G37" s="11"/>
      <c r="H37" s="104"/>
    </row>
    <row r="38" spans="1:702" ht="18" x14ac:dyDescent="0.25">
      <c r="A38" s="20"/>
      <c r="B38" s="22" t="s">
        <v>294</v>
      </c>
      <c r="C38" s="11"/>
      <c r="D38" s="11"/>
      <c r="E38" s="11"/>
      <c r="F38" s="11"/>
      <c r="G38" s="11"/>
      <c r="H38" s="104"/>
    </row>
    <row r="39" spans="1:702" ht="22.5" x14ac:dyDescent="0.25">
      <c r="A39" s="18" t="s">
        <v>107</v>
      </c>
      <c r="B39" s="19" t="s">
        <v>108</v>
      </c>
      <c r="C39" s="15" t="s">
        <v>16</v>
      </c>
      <c r="D39" s="16">
        <v>39.200000000000003</v>
      </c>
      <c r="E39" s="17"/>
      <c r="F39" s="16"/>
      <c r="G39" s="16">
        <f>ROUND(D39*F39,2)</f>
        <v>0</v>
      </c>
      <c r="H39" s="105">
        <v>5.5E-2</v>
      </c>
      <c r="ZY39" t="s">
        <v>12</v>
      </c>
      <c r="ZZ39" s="12" t="s">
        <v>111</v>
      </c>
    </row>
    <row r="40" spans="1:702" x14ac:dyDescent="0.25">
      <c r="A40" s="20"/>
      <c r="B40" s="21" t="s">
        <v>19</v>
      </c>
      <c r="C40" s="11"/>
      <c r="D40" s="11"/>
      <c r="E40" s="11"/>
      <c r="F40" s="11"/>
      <c r="G40" s="11"/>
      <c r="H40" s="104"/>
    </row>
    <row r="41" spans="1:702" ht="18" x14ac:dyDescent="0.25">
      <c r="A41" s="20"/>
      <c r="B41" s="22" t="s">
        <v>293</v>
      </c>
      <c r="C41" s="11"/>
      <c r="D41" s="11"/>
      <c r="E41" s="11"/>
      <c r="F41" s="11"/>
      <c r="G41" s="11"/>
      <c r="H41" s="104"/>
    </row>
    <row r="42" spans="1:702" x14ac:dyDescent="0.25">
      <c r="A42" s="18" t="s">
        <v>114</v>
      </c>
      <c r="B42" s="19" t="s">
        <v>115</v>
      </c>
      <c r="C42" s="15" t="s">
        <v>16</v>
      </c>
      <c r="D42" s="16">
        <v>25.8</v>
      </c>
      <c r="E42" s="17"/>
      <c r="F42" s="16"/>
      <c r="G42" s="16">
        <f>ROUND(D42*F42,2)</f>
        <v>0</v>
      </c>
      <c r="H42" s="105">
        <v>5.5E-2</v>
      </c>
      <c r="ZY42" t="s">
        <v>12</v>
      </c>
      <c r="ZZ42" s="12" t="s">
        <v>118</v>
      </c>
    </row>
    <row r="43" spans="1:702" x14ac:dyDescent="0.25">
      <c r="A43" s="20"/>
      <c r="B43" s="21" t="s">
        <v>19</v>
      </c>
      <c r="C43" s="11"/>
      <c r="D43" s="11"/>
      <c r="E43" s="11"/>
      <c r="F43" s="11"/>
      <c r="G43" s="11"/>
      <c r="H43" s="104"/>
    </row>
    <row r="44" spans="1:702" ht="18" x14ac:dyDescent="0.25">
      <c r="A44" s="25"/>
      <c r="B44" s="26" t="s">
        <v>120</v>
      </c>
      <c r="C44" s="11"/>
      <c r="D44" s="11"/>
      <c r="E44" s="11"/>
      <c r="F44" s="11"/>
      <c r="G44" s="11"/>
      <c r="H44" s="104"/>
    </row>
    <row r="45" spans="1:702" ht="15.75" x14ac:dyDescent="0.25">
      <c r="A45" s="9" t="s">
        <v>121</v>
      </c>
      <c r="B45" s="10" t="s">
        <v>122</v>
      </c>
      <c r="C45" s="11"/>
      <c r="D45" s="11"/>
      <c r="E45" s="11"/>
      <c r="F45" s="11"/>
      <c r="G45" s="11"/>
      <c r="H45" s="105"/>
      <c r="ZY45" t="s">
        <v>8</v>
      </c>
      <c r="ZZ45" s="12"/>
    </row>
    <row r="46" spans="1:702" x14ac:dyDescent="0.25">
      <c r="A46" s="13" t="s">
        <v>124</v>
      </c>
      <c r="B46" s="14" t="s">
        <v>125</v>
      </c>
      <c r="C46" s="15"/>
      <c r="D46" s="27"/>
      <c r="E46" s="17"/>
      <c r="F46" s="16"/>
      <c r="G46" s="16">
        <f>ROUND(D46*F46,2)</f>
        <v>0</v>
      </c>
      <c r="H46" s="104"/>
      <c r="ZY46" t="s">
        <v>12</v>
      </c>
      <c r="ZZ46" s="12" t="s">
        <v>127</v>
      </c>
    </row>
    <row r="47" spans="1:702" x14ac:dyDescent="0.25">
      <c r="A47" s="20"/>
      <c r="B47" s="21" t="s">
        <v>19</v>
      </c>
      <c r="C47" s="11"/>
      <c r="D47" s="11"/>
      <c r="E47" s="11"/>
      <c r="F47" s="11"/>
      <c r="G47" s="11"/>
      <c r="H47" s="104"/>
    </row>
    <row r="48" spans="1:702" x14ac:dyDescent="0.25">
      <c r="A48" s="20"/>
      <c r="B48" s="22" t="s">
        <v>129</v>
      </c>
      <c r="C48" s="11"/>
      <c r="D48" s="11"/>
      <c r="E48" s="11"/>
      <c r="F48" s="11"/>
      <c r="G48" s="11"/>
      <c r="H48" s="104"/>
    </row>
    <row r="49" spans="1:702" x14ac:dyDescent="0.25">
      <c r="A49" s="18"/>
      <c r="B49" s="19" t="s">
        <v>130</v>
      </c>
      <c r="C49" s="15" t="s">
        <v>72</v>
      </c>
      <c r="D49" s="16">
        <v>2</v>
      </c>
      <c r="E49" s="17"/>
      <c r="F49" s="16"/>
      <c r="G49" s="16">
        <f>ROUND(D49*F49,2)</f>
        <v>0</v>
      </c>
      <c r="H49" s="105">
        <v>5.5E-2</v>
      </c>
      <c r="ZY49" t="s">
        <v>12</v>
      </c>
      <c r="ZZ49" s="12" t="s">
        <v>133</v>
      </c>
    </row>
    <row r="50" spans="1:702" x14ac:dyDescent="0.25">
      <c r="A50" s="18"/>
      <c r="B50" s="19" t="s">
        <v>134</v>
      </c>
      <c r="C50" s="15" t="s">
        <v>72</v>
      </c>
      <c r="D50" s="16">
        <v>2</v>
      </c>
      <c r="E50" s="17"/>
      <c r="F50" s="16"/>
      <c r="G50" s="16">
        <f>ROUND(D50*F50,2)</f>
        <v>0</v>
      </c>
      <c r="H50" s="104">
        <v>5.5E-2</v>
      </c>
      <c r="ZY50" t="s">
        <v>12</v>
      </c>
      <c r="ZZ50" s="12" t="s">
        <v>137</v>
      </c>
    </row>
    <row r="51" spans="1:702" ht="33.75" x14ac:dyDescent="0.25">
      <c r="A51" s="23"/>
      <c r="B51" s="24" t="s">
        <v>138</v>
      </c>
      <c r="C51" s="15" t="s">
        <v>139</v>
      </c>
      <c r="D51" s="27"/>
      <c r="E51" s="17"/>
      <c r="F51" s="16"/>
      <c r="G51" s="16">
        <f>ROUND(D51*F51,2)</f>
        <v>0</v>
      </c>
      <c r="H51" s="104"/>
      <c r="ZY51" t="s">
        <v>12</v>
      </c>
      <c r="ZZ51" s="12" t="s">
        <v>141</v>
      </c>
    </row>
    <row r="52" spans="1:702" ht="15.75" x14ac:dyDescent="0.25">
      <c r="A52" s="9" t="s">
        <v>142</v>
      </c>
      <c r="B52" s="10" t="s">
        <v>143</v>
      </c>
      <c r="C52" s="11"/>
      <c r="D52" s="11"/>
      <c r="E52" s="11"/>
      <c r="F52" s="11"/>
      <c r="G52" s="11"/>
      <c r="H52" s="105"/>
      <c r="ZY52" t="s">
        <v>8</v>
      </c>
      <c r="ZZ52" s="12"/>
    </row>
    <row r="53" spans="1:702" ht="22.5" x14ac:dyDescent="0.25">
      <c r="A53" s="13" t="s">
        <v>145</v>
      </c>
      <c r="B53" s="14" t="s">
        <v>146</v>
      </c>
      <c r="C53" s="15" t="s">
        <v>147</v>
      </c>
      <c r="D53" s="27"/>
      <c r="E53" s="17"/>
      <c r="F53" s="16"/>
      <c r="G53" s="16">
        <f>ROUND(D53*F53,2)</f>
        <v>0</v>
      </c>
      <c r="H53" s="105"/>
      <c r="ZY53" t="s">
        <v>12</v>
      </c>
      <c r="ZZ53" s="12" t="s">
        <v>149</v>
      </c>
    </row>
    <row r="54" spans="1:702" x14ac:dyDescent="0.25">
      <c r="A54" s="18" t="s">
        <v>150</v>
      </c>
      <c r="B54" s="19" t="s">
        <v>151</v>
      </c>
      <c r="C54" s="15" t="s">
        <v>72</v>
      </c>
      <c r="D54" s="16">
        <v>1</v>
      </c>
      <c r="E54" s="17"/>
      <c r="F54" s="16"/>
      <c r="G54" s="16">
        <f>ROUND(D54*F54,2)</f>
        <v>0</v>
      </c>
      <c r="H54" s="105">
        <v>5.5E-2</v>
      </c>
      <c r="ZY54" t="s">
        <v>12</v>
      </c>
      <c r="ZZ54" s="12" t="s">
        <v>154</v>
      </c>
    </row>
    <row r="55" spans="1:702" x14ac:dyDescent="0.25">
      <c r="A55" s="28"/>
      <c r="B55" s="29"/>
      <c r="C55" s="30"/>
      <c r="D55" s="30"/>
      <c r="E55" s="30"/>
      <c r="F55" s="30"/>
      <c r="G55" s="30"/>
      <c r="H55" s="104"/>
    </row>
    <row r="56" spans="1:702" x14ac:dyDescent="0.25">
      <c r="A56" s="31"/>
      <c r="B56" s="31"/>
      <c r="C56" s="31"/>
      <c r="D56" s="31"/>
      <c r="E56" s="31"/>
      <c r="F56" s="31"/>
      <c r="G56" s="31"/>
    </row>
    <row r="57" spans="1:702" ht="45" x14ac:dyDescent="0.25">
      <c r="B57" s="32" t="s">
        <v>310</v>
      </c>
      <c r="G57" s="33">
        <f>SUM(G5:G54)</f>
        <v>0</v>
      </c>
      <c r="ZY57" t="s">
        <v>155</v>
      </c>
    </row>
    <row r="58" spans="1:702" x14ac:dyDescent="0.25">
      <c r="A58" s="34">
        <v>5.5</v>
      </c>
      <c r="B58" s="32" t="s">
        <v>306</v>
      </c>
      <c r="G58" s="33">
        <f>+G57*0.055</f>
        <v>0</v>
      </c>
      <c r="ZY58" t="s">
        <v>156</v>
      </c>
    </row>
    <row r="59" spans="1:702" x14ac:dyDescent="0.25">
      <c r="G59" s="33"/>
    </row>
    <row r="60" spans="1:702" x14ac:dyDescent="0.25">
      <c r="G60" s="33"/>
    </row>
  </sheetData>
  <mergeCells count="1">
    <mergeCell ref="A1:H1"/>
  </mergeCells>
  <printOptions horizontalCentered="1"/>
  <pageMargins left="0.06" right="0.06" top="0.06" bottom="0.06" header="0.76" footer="0.76"/>
  <pageSetup paperSize="9" scale="88"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30EDED-84F3-4D48-BCAC-919B3EC96246}">
  <sheetPr>
    <pageSetUpPr fitToPage="1"/>
  </sheetPr>
  <dimension ref="A1:ZZ63"/>
  <sheetViews>
    <sheetView showGridLines="0" workbookViewId="0">
      <pane xSplit="2" ySplit="2" topLeftCell="C27" activePane="bottomRight" state="frozen"/>
      <selection activeCell="L12" sqref="L12"/>
      <selection pane="topRight" activeCell="L12" sqref="L12"/>
      <selection pane="bottomLeft" activeCell="L12" sqref="L12"/>
      <selection pane="bottomRight" activeCell="B60" sqref="B60"/>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style="108" customWidth="1"/>
    <col min="9" max="9" width="10.7109375" customWidth="1"/>
    <col min="701" max="703" width="10.7109375" customWidth="1"/>
  </cols>
  <sheetData>
    <row r="1" spans="1:702" ht="72.2" customHeight="1" x14ac:dyDescent="0.25">
      <c r="A1" s="35"/>
      <c r="B1" s="36"/>
      <c r="C1" s="36"/>
      <c r="D1" s="36"/>
      <c r="E1" s="36"/>
      <c r="F1" s="36"/>
      <c r="G1" s="36"/>
      <c r="H1" s="37"/>
    </row>
    <row r="2" spans="1:702" ht="30" x14ac:dyDescent="0.25">
      <c r="A2" s="1"/>
      <c r="B2" s="2"/>
      <c r="C2" s="3" t="s">
        <v>0</v>
      </c>
      <c r="D2" s="4" t="s">
        <v>1</v>
      </c>
      <c r="E2" s="5" t="s">
        <v>2</v>
      </c>
      <c r="F2" s="4" t="s">
        <v>3</v>
      </c>
      <c r="G2" s="4" t="s">
        <v>4</v>
      </c>
      <c r="H2" s="102" t="s">
        <v>5</v>
      </c>
    </row>
    <row r="3" spans="1:702" x14ac:dyDescent="0.25">
      <c r="A3" s="6"/>
      <c r="B3" s="7"/>
      <c r="C3" s="8"/>
      <c r="D3" s="8"/>
      <c r="E3" s="8"/>
      <c r="F3" s="8"/>
      <c r="G3" s="8"/>
      <c r="H3" s="103"/>
    </row>
    <row r="4" spans="1:702" ht="15.75" x14ac:dyDescent="0.25">
      <c r="A4" s="9" t="s">
        <v>6</v>
      </c>
      <c r="B4" s="10" t="s">
        <v>7</v>
      </c>
      <c r="C4" s="11"/>
      <c r="D4" s="11"/>
      <c r="E4" s="11"/>
      <c r="F4" s="11"/>
      <c r="G4" s="11"/>
      <c r="H4" s="104"/>
      <c r="ZY4" t="s">
        <v>8</v>
      </c>
      <c r="ZZ4" s="12"/>
    </row>
    <row r="5" spans="1:702" x14ac:dyDescent="0.25">
      <c r="A5" s="13" t="s">
        <v>9</v>
      </c>
      <c r="B5" s="14" t="s">
        <v>10</v>
      </c>
      <c r="C5" s="15" t="s">
        <v>11</v>
      </c>
      <c r="D5" s="16"/>
      <c r="E5" s="17"/>
      <c r="F5" s="16"/>
      <c r="G5" s="16">
        <f>ROUND(D5*F5,2)</f>
        <v>0</v>
      </c>
      <c r="H5" s="105"/>
      <c r="ZY5" t="s">
        <v>12</v>
      </c>
      <c r="ZZ5" s="12" t="s">
        <v>13</v>
      </c>
    </row>
    <row r="6" spans="1:702" x14ac:dyDescent="0.25">
      <c r="A6" s="18" t="s">
        <v>14</v>
      </c>
      <c r="B6" s="19" t="s">
        <v>15</v>
      </c>
      <c r="C6" s="15" t="s">
        <v>16</v>
      </c>
      <c r="D6" s="16">
        <v>33</v>
      </c>
      <c r="E6" s="17"/>
      <c r="F6" s="16"/>
      <c r="G6" s="16">
        <f>ROUND(D6*F6,2)</f>
        <v>0</v>
      </c>
      <c r="H6" s="105">
        <v>5.5E-2</v>
      </c>
      <c r="ZY6" t="s">
        <v>12</v>
      </c>
      <c r="ZZ6" s="12" t="s">
        <v>18</v>
      </c>
    </row>
    <row r="7" spans="1:702" x14ac:dyDescent="0.25">
      <c r="A7" s="20"/>
      <c r="B7" s="21" t="s">
        <v>19</v>
      </c>
      <c r="C7" s="11"/>
      <c r="D7" s="11"/>
      <c r="E7" s="11"/>
      <c r="F7" s="11"/>
      <c r="G7" s="11"/>
      <c r="H7" s="104"/>
    </row>
    <row r="8" spans="1:702" ht="27" x14ac:dyDescent="0.25">
      <c r="A8" s="20"/>
      <c r="B8" s="22" t="s">
        <v>292</v>
      </c>
      <c r="C8" s="11"/>
      <c r="D8" s="11"/>
      <c r="E8" s="11"/>
      <c r="F8" s="11"/>
      <c r="G8" s="11"/>
      <c r="H8" s="104"/>
    </row>
    <row r="9" spans="1:702" ht="22.5" x14ac:dyDescent="0.25">
      <c r="A9" s="18" t="s">
        <v>21</v>
      </c>
      <c r="B9" s="19" t="s">
        <v>22</v>
      </c>
      <c r="C9" s="15" t="s">
        <v>16</v>
      </c>
      <c r="D9" s="16">
        <v>35.200000000000003</v>
      </c>
      <c r="E9" s="17"/>
      <c r="F9" s="16"/>
      <c r="G9" s="16">
        <f>ROUND(D9*F9,2)</f>
        <v>0</v>
      </c>
      <c r="H9" s="105">
        <v>5.5E-2</v>
      </c>
      <c r="ZY9" t="s">
        <v>12</v>
      </c>
      <c r="ZZ9" s="12" t="s">
        <v>25</v>
      </c>
    </row>
    <row r="10" spans="1:702" x14ac:dyDescent="0.25">
      <c r="A10" s="20"/>
      <c r="B10" s="21" t="s">
        <v>19</v>
      </c>
      <c r="C10" s="11"/>
      <c r="D10" s="11"/>
      <c r="E10" s="11"/>
      <c r="F10" s="11"/>
      <c r="G10" s="11"/>
      <c r="H10" s="104"/>
    </row>
    <row r="11" spans="1:702" ht="27" x14ac:dyDescent="0.25">
      <c r="A11" s="20"/>
      <c r="B11" s="22" t="s">
        <v>291</v>
      </c>
      <c r="C11" s="11"/>
      <c r="D11" s="11"/>
      <c r="E11" s="11"/>
      <c r="F11" s="11"/>
      <c r="G11" s="11"/>
      <c r="H11" s="104"/>
    </row>
    <row r="12" spans="1:702" ht="22.5" x14ac:dyDescent="0.25">
      <c r="A12" s="18" t="s">
        <v>28</v>
      </c>
      <c r="B12" s="19" t="s">
        <v>29</v>
      </c>
      <c r="C12" s="15"/>
      <c r="D12" s="16"/>
      <c r="E12" s="17"/>
      <c r="F12" s="16"/>
      <c r="G12" s="16">
        <f>ROUND(D12*F12,2)</f>
        <v>0</v>
      </c>
      <c r="H12" s="105"/>
      <c r="ZY12" t="s">
        <v>12</v>
      </c>
      <c r="ZZ12" s="12" t="s">
        <v>31</v>
      </c>
    </row>
    <row r="13" spans="1:702" x14ac:dyDescent="0.25">
      <c r="A13" s="20"/>
      <c r="B13" s="21" t="s">
        <v>19</v>
      </c>
      <c r="C13" s="11"/>
      <c r="D13" s="11"/>
      <c r="E13" s="11"/>
      <c r="F13" s="11"/>
      <c r="G13" s="11"/>
      <c r="H13" s="104"/>
    </row>
    <row r="14" spans="1:702" ht="27" x14ac:dyDescent="0.25">
      <c r="A14" s="20"/>
      <c r="B14" s="22" t="s">
        <v>33</v>
      </c>
      <c r="C14" s="11"/>
      <c r="D14" s="11"/>
      <c r="E14" s="11"/>
      <c r="F14" s="11"/>
      <c r="G14" s="11"/>
      <c r="H14" s="104"/>
    </row>
    <row r="15" spans="1:702" ht="22.5" x14ac:dyDescent="0.25">
      <c r="A15" s="18"/>
      <c r="B15" s="19" t="s">
        <v>34</v>
      </c>
      <c r="C15" s="15" t="s">
        <v>35</v>
      </c>
      <c r="D15" s="16">
        <v>8.8000000000000007</v>
      </c>
      <c r="E15" s="17"/>
      <c r="F15" s="16"/>
      <c r="G15" s="16">
        <f>ROUND(D15*F15,2)</f>
        <v>0</v>
      </c>
      <c r="H15" s="105">
        <v>5.5E-2</v>
      </c>
      <c r="ZY15" t="s">
        <v>12</v>
      </c>
      <c r="ZZ15" s="12" t="s">
        <v>37</v>
      </c>
    </row>
    <row r="16" spans="1:702" x14ac:dyDescent="0.25">
      <c r="A16" s="18" t="s">
        <v>38</v>
      </c>
      <c r="B16" s="19" t="s">
        <v>39</v>
      </c>
      <c r="C16" s="15" t="s">
        <v>16</v>
      </c>
      <c r="D16" s="16">
        <v>10</v>
      </c>
      <c r="E16" s="17"/>
      <c r="F16" s="16"/>
      <c r="G16" s="16">
        <f>ROUND(D16*F16,2)</f>
        <v>0</v>
      </c>
      <c r="H16" s="105">
        <v>5.5E-2</v>
      </c>
      <c r="ZY16" t="s">
        <v>12</v>
      </c>
      <c r="ZZ16" s="12" t="s">
        <v>42</v>
      </c>
    </row>
    <row r="17" spans="1:702" x14ac:dyDescent="0.25">
      <c r="A17" s="20"/>
      <c r="B17" s="21" t="s">
        <v>19</v>
      </c>
      <c r="C17" s="11"/>
      <c r="D17" s="11"/>
      <c r="E17" s="11"/>
      <c r="F17" s="11"/>
      <c r="G17" s="11"/>
      <c r="H17" s="104"/>
    </row>
    <row r="18" spans="1:702" ht="27" x14ac:dyDescent="0.25">
      <c r="A18" s="20"/>
      <c r="B18" s="22" t="s">
        <v>290</v>
      </c>
      <c r="C18" s="11"/>
      <c r="D18" s="11"/>
      <c r="E18" s="11"/>
      <c r="F18" s="11"/>
      <c r="G18" s="11"/>
      <c r="H18" s="104"/>
    </row>
    <row r="19" spans="1:702" ht="22.5" x14ac:dyDescent="0.25">
      <c r="A19" s="18" t="s">
        <v>45</v>
      </c>
      <c r="B19" s="19" t="s">
        <v>46</v>
      </c>
      <c r="C19" s="15" t="s">
        <v>16</v>
      </c>
      <c r="D19" s="16">
        <v>321.3</v>
      </c>
      <c r="E19" s="17"/>
      <c r="F19" s="16"/>
      <c r="G19" s="16">
        <f>ROUND(D19*F19,2)</f>
        <v>0</v>
      </c>
      <c r="H19" s="105">
        <v>5.5E-2</v>
      </c>
      <c r="ZY19" t="s">
        <v>12</v>
      </c>
      <c r="ZZ19" s="12" t="s">
        <v>49</v>
      </c>
    </row>
    <row r="20" spans="1:702" x14ac:dyDescent="0.25">
      <c r="A20" s="20"/>
      <c r="B20" s="21" t="s">
        <v>19</v>
      </c>
      <c r="C20" s="11"/>
      <c r="D20" s="11"/>
      <c r="E20" s="11"/>
      <c r="F20" s="11"/>
      <c r="G20" s="11"/>
      <c r="H20" s="104"/>
    </row>
    <row r="21" spans="1:702" ht="27" x14ac:dyDescent="0.25">
      <c r="A21" s="20"/>
      <c r="B21" s="22" t="s">
        <v>289</v>
      </c>
      <c r="C21" s="11"/>
      <c r="D21" s="11"/>
      <c r="E21" s="11"/>
      <c r="F21" s="11"/>
      <c r="G21" s="11"/>
      <c r="H21" s="104"/>
    </row>
    <row r="22" spans="1:702" ht="22.5" x14ac:dyDescent="0.25">
      <c r="A22" s="18"/>
      <c r="B22" s="19" t="s">
        <v>52</v>
      </c>
      <c r="C22" s="15" t="s">
        <v>16</v>
      </c>
      <c r="D22" s="16">
        <v>321.3</v>
      </c>
      <c r="E22" s="17"/>
      <c r="F22" s="16"/>
      <c r="G22" s="16">
        <f>ROUND(D22*F22,2)</f>
        <v>0</v>
      </c>
      <c r="H22" s="105">
        <v>5.5E-2</v>
      </c>
      <c r="ZY22" t="s">
        <v>12</v>
      </c>
      <c r="ZZ22" s="12" t="s">
        <v>55</v>
      </c>
    </row>
    <row r="23" spans="1:702" ht="33.75" x14ac:dyDescent="0.25">
      <c r="A23" s="18" t="s">
        <v>56</v>
      </c>
      <c r="B23" s="19" t="s">
        <v>57</v>
      </c>
      <c r="C23" s="15" t="s">
        <v>16</v>
      </c>
      <c r="D23" s="16">
        <v>346.2</v>
      </c>
      <c r="E23" s="17"/>
      <c r="F23" s="16"/>
      <c r="G23" s="16">
        <f>ROUND(D23*F23,2)</f>
        <v>0</v>
      </c>
      <c r="H23" s="105">
        <v>5.5E-2</v>
      </c>
      <c r="ZY23" t="s">
        <v>12</v>
      </c>
      <c r="ZZ23" s="12" t="s">
        <v>60</v>
      </c>
    </row>
    <row r="24" spans="1:702" x14ac:dyDescent="0.25">
      <c r="A24" s="20"/>
      <c r="B24" s="21" t="s">
        <v>19</v>
      </c>
      <c r="C24" s="11"/>
      <c r="D24" s="11"/>
      <c r="E24" s="11"/>
      <c r="F24" s="11"/>
      <c r="G24" s="11"/>
      <c r="H24" s="104"/>
    </row>
    <row r="25" spans="1:702" ht="18" x14ac:dyDescent="0.25">
      <c r="A25" s="20"/>
      <c r="B25" s="22" t="s">
        <v>288</v>
      </c>
      <c r="C25" s="11"/>
      <c r="D25" s="11"/>
      <c r="E25" s="11"/>
      <c r="F25" s="11"/>
      <c r="G25" s="11"/>
      <c r="H25" s="104"/>
    </row>
    <row r="26" spans="1:702" x14ac:dyDescent="0.25">
      <c r="A26" s="18" t="s">
        <v>63</v>
      </c>
      <c r="B26" s="19" t="s">
        <v>64</v>
      </c>
      <c r="C26" s="15" t="s">
        <v>65</v>
      </c>
      <c r="D26" s="16">
        <v>2</v>
      </c>
      <c r="E26" s="17"/>
      <c r="F26" s="16"/>
      <c r="G26" s="16">
        <f>ROUND(D26*F26,2)</f>
        <v>0</v>
      </c>
      <c r="H26" s="105">
        <v>5.5E-2</v>
      </c>
      <c r="ZY26" t="s">
        <v>12</v>
      </c>
      <c r="ZZ26" s="12" t="s">
        <v>67</v>
      </c>
    </row>
    <row r="27" spans="1:702" x14ac:dyDescent="0.25">
      <c r="A27" s="20"/>
      <c r="B27" s="21" t="s">
        <v>19</v>
      </c>
      <c r="C27" s="11"/>
      <c r="D27" s="11"/>
      <c r="E27" s="11"/>
      <c r="F27" s="11"/>
      <c r="G27" s="11"/>
      <c r="H27" s="104"/>
    </row>
    <row r="28" spans="1:702" x14ac:dyDescent="0.25">
      <c r="A28" s="20"/>
      <c r="B28" s="22" t="s">
        <v>69</v>
      </c>
      <c r="C28" s="11"/>
      <c r="D28" s="11"/>
      <c r="E28" s="11"/>
      <c r="F28" s="11"/>
      <c r="G28" s="11"/>
      <c r="H28" s="104"/>
    </row>
    <row r="29" spans="1:702" x14ac:dyDescent="0.25">
      <c r="A29" s="18" t="s">
        <v>70</v>
      </c>
      <c r="B29" s="19" t="s">
        <v>71</v>
      </c>
      <c r="C29" s="15" t="s">
        <v>72</v>
      </c>
      <c r="D29" s="16">
        <v>1</v>
      </c>
      <c r="E29" s="17"/>
      <c r="F29" s="16"/>
      <c r="G29" s="16">
        <f>ROUND(D29*F29,2)</f>
        <v>0</v>
      </c>
      <c r="H29" s="105">
        <v>5.5E-2</v>
      </c>
      <c r="ZY29" t="s">
        <v>12</v>
      </c>
      <c r="ZZ29" s="12" t="s">
        <v>74</v>
      </c>
    </row>
    <row r="30" spans="1:702" x14ac:dyDescent="0.25">
      <c r="A30" s="23" t="s">
        <v>75</v>
      </c>
      <c r="B30" s="24" t="s">
        <v>76</v>
      </c>
      <c r="C30" s="15" t="s">
        <v>72</v>
      </c>
      <c r="D30" s="16">
        <v>1</v>
      </c>
      <c r="E30" s="17"/>
      <c r="F30" s="16"/>
      <c r="G30" s="16">
        <f>ROUND(D30*F30,2)</f>
        <v>0</v>
      </c>
      <c r="H30" s="105">
        <v>5.5E-2</v>
      </c>
      <c r="ZY30" t="s">
        <v>12</v>
      </c>
      <c r="ZZ30" s="12" t="s">
        <v>79</v>
      </c>
    </row>
    <row r="31" spans="1:702" ht="31.5" x14ac:dyDescent="0.25">
      <c r="A31" s="9" t="s">
        <v>80</v>
      </c>
      <c r="B31" s="10" t="s">
        <v>81</v>
      </c>
      <c r="C31" s="11"/>
      <c r="D31" s="11"/>
      <c r="E31" s="11"/>
      <c r="F31" s="11"/>
      <c r="G31" s="11"/>
      <c r="H31" s="104"/>
      <c r="ZY31" t="s">
        <v>8</v>
      </c>
      <c r="ZZ31" s="12"/>
    </row>
    <row r="32" spans="1:702" ht="45" x14ac:dyDescent="0.25">
      <c r="A32" s="13" t="s">
        <v>83</v>
      </c>
      <c r="B32" s="14" t="s">
        <v>84</v>
      </c>
      <c r="C32" s="15" t="s">
        <v>65</v>
      </c>
      <c r="D32" s="16">
        <v>2</v>
      </c>
      <c r="E32" s="17"/>
      <c r="F32" s="16"/>
      <c r="G32" s="16">
        <f>ROUND(D32*F32,2)</f>
        <v>0</v>
      </c>
      <c r="H32" s="105">
        <v>5.5E-2</v>
      </c>
      <c r="ZY32" t="s">
        <v>12</v>
      </c>
      <c r="ZZ32" s="12" t="s">
        <v>87</v>
      </c>
    </row>
    <row r="33" spans="1:702" x14ac:dyDescent="0.25">
      <c r="A33" s="20"/>
      <c r="B33" s="21" t="s">
        <v>19</v>
      </c>
      <c r="C33" s="11"/>
      <c r="D33" s="11"/>
      <c r="E33" s="11"/>
      <c r="F33" s="11"/>
      <c r="G33" s="11"/>
      <c r="H33" s="104"/>
    </row>
    <row r="34" spans="1:702" ht="27" x14ac:dyDescent="0.25">
      <c r="A34" s="25"/>
      <c r="B34" s="26" t="s">
        <v>287</v>
      </c>
      <c r="C34" s="11"/>
      <c r="D34" s="11"/>
      <c r="E34" s="11"/>
      <c r="F34" s="11"/>
      <c r="G34" s="11"/>
      <c r="H34" s="104"/>
    </row>
    <row r="35" spans="1:702" ht="15.75" x14ac:dyDescent="0.25">
      <c r="A35" s="9" t="s">
        <v>90</v>
      </c>
      <c r="B35" s="10" t="s">
        <v>91</v>
      </c>
      <c r="C35" s="11"/>
      <c r="D35" s="11"/>
      <c r="E35" s="11"/>
      <c r="F35" s="11"/>
      <c r="G35" s="11"/>
      <c r="H35" s="104"/>
      <c r="ZY35" t="s">
        <v>8</v>
      </c>
      <c r="ZZ35" s="12"/>
    </row>
    <row r="36" spans="1:702" x14ac:dyDescent="0.25">
      <c r="A36" s="13" t="s">
        <v>93</v>
      </c>
      <c r="B36" s="14" t="s">
        <v>94</v>
      </c>
      <c r="C36" s="15" t="s">
        <v>16</v>
      </c>
      <c r="D36" s="16">
        <v>10</v>
      </c>
      <c r="E36" s="17"/>
      <c r="F36" s="16"/>
      <c r="G36" s="16">
        <f>ROUND(D36*F36,2)</f>
        <v>0</v>
      </c>
      <c r="H36" s="105">
        <v>5.5E-2</v>
      </c>
      <c r="ZY36" t="s">
        <v>12</v>
      </c>
      <c r="ZZ36" s="12" t="s">
        <v>97</v>
      </c>
    </row>
    <row r="37" spans="1:702" x14ac:dyDescent="0.25">
      <c r="A37" s="20"/>
      <c r="B37" s="21" t="s">
        <v>19</v>
      </c>
      <c r="C37" s="11"/>
      <c r="D37" s="11"/>
      <c r="E37" s="11"/>
      <c r="F37" s="11"/>
      <c r="G37" s="11"/>
      <c r="H37" s="104"/>
    </row>
    <row r="38" spans="1:702" ht="18" x14ac:dyDescent="0.25">
      <c r="A38" s="20"/>
      <c r="B38" s="22" t="s">
        <v>99</v>
      </c>
      <c r="C38" s="11"/>
      <c r="D38" s="11"/>
      <c r="E38" s="11"/>
      <c r="F38" s="11"/>
      <c r="G38" s="11"/>
      <c r="H38" s="104"/>
    </row>
    <row r="39" spans="1:702" x14ac:dyDescent="0.25">
      <c r="A39" s="18" t="s">
        <v>100</v>
      </c>
      <c r="B39" s="19" t="s">
        <v>101</v>
      </c>
      <c r="C39" s="15" t="s">
        <v>16</v>
      </c>
      <c r="D39" s="16">
        <v>10</v>
      </c>
      <c r="E39" s="17"/>
      <c r="F39" s="16"/>
      <c r="G39" s="16">
        <f>ROUND(D39*F39,2)</f>
        <v>0</v>
      </c>
      <c r="H39" s="105">
        <v>5.5E-2</v>
      </c>
      <c r="ZY39" t="s">
        <v>12</v>
      </c>
      <c r="ZZ39" s="12" t="s">
        <v>104</v>
      </c>
    </row>
    <row r="40" spans="1:702" x14ac:dyDescent="0.25">
      <c r="A40" s="20"/>
      <c r="B40" s="21" t="s">
        <v>19</v>
      </c>
      <c r="C40" s="11"/>
      <c r="D40" s="11"/>
      <c r="E40" s="11"/>
      <c r="F40" s="11"/>
      <c r="G40" s="11"/>
      <c r="H40" s="104"/>
    </row>
    <row r="41" spans="1:702" ht="18" x14ac:dyDescent="0.25">
      <c r="A41" s="20"/>
      <c r="B41" s="22" t="s">
        <v>286</v>
      </c>
      <c r="C41" s="11"/>
      <c r="D41" s="11"/>
      <c r="E41" s="11"/>
      <c r="F41" s="11"/>
      <c r="G41" s="11"/>
      <c r="H41" s="104"/>
    </row>
    <row r="42" spans="1:702" ht="22.5" x14ac:dyDescent="0.25">
      <c r="A42" s="18" t="s">
        <v>107</v>
      </c>
      <c r="B42" s="19" t="s">
        <v>108</v>
      </c>
      <c r="C42" s="15" t="s">
        <v>16</v>
      </c>
      <c r="D42" s="16">
        <v>39.200000000000003</v>
      </c>
      <c r="E42" s="17"/>
      <c r="F42" s="16"/>
      <c r="G42" s="16">
        <f>ROUND(D42*F42,2)</f>
        <v>0</v>
      </c>
      <c r="H42" s="105">
        <v>5.5E-2</v>
      </c>
      <c r="ZY42" t="s">
        <v>12</v>
      </c>
      <c r="ZZ42" s="12" t="s">
        <v>111</v>
      </c>
    </row>
    <row r="43" spans="1:702" x14ac:dyDescent="0.25">
      <c r="A43" s="20"/>
      <c r="B43" s="21" t="s">
        <v>19</v>
      </c>
      <c r="C43" s="11"/>
      <c r="D43" s="11"/>
      <c r="E43" s="11"/>
      <c r="F43" s="11"/>
      <c r="G43" s="11"/>
      <c r="H43" s="104"/>
    </row>
    <row r="44" spans="1:702" ht="18" x14ac:dyDescent="0.25">
      <c r="A44" s="20"/>
      <c r="B44" s="22" t="s">
        <v>285</v>
      </c>
      <c r="C44" s="11"/>
      <c r="D44" s="11"/>
      <c r="E44" s="11"/>
      <c r="F44" s="11"/>
      <c r="G44" s="11"/>
      <c r="H44" s="104"/>
    </row>
    <row r="45" spans="1:702" x14ac:dyDescent="0.25">
      <c r="A45" s="18" t="s">
        <v>114</v>
      </c>
      <c r="B45" s="19" t="s">
        <v>115</v>
      </c>
      <c r="C45" s="15" t="s">
        <v>16</v>
      </c>
      <c r="D45" s="16">
        <v>25.8</v>
      </c>
      <c r="E45" s="17"/>
      <c r="F45" s="16"/>
      <c r="G45" s="16">
        <f>ROUND(D45*F45,2)</f>
        <v>0</v>
      </c>
      <c r="H45" s="105">
        <v>5.5E-2</v>
      </c>
      <c r="ZY45" t="s">
        <v>12</v>
      </c>
      <c r="ZZ45" s="12" t="s">
        <v>118</v>
      </c>
    </row>
    <row r="46" spans="1:702" x14ac:dyDescent="0.25">
      <c r="A46" s="20"/>
      <c r="B46" s="21" t="s">
        <v>19</v>
      </c>
      <c r="C46" s="11"/>
      <c r="D46" s="11"/>
      <c r="E46" s="11"/>
      <c r="F46" s="11"/>
      <c r="G46" s="11"/>
      <c r="H46" s="104"/>
    </row>
    <row r="47" spans="1:702" ht="18" x14ac:dyDescent="0.25">
      <c r="A47" s="25"/>
      <c r="B47" s="26" t="s">
        <v>120</v>
      </c>
      <c r="C47" s="11"/>
      <c r="D47" s="11"/>
      <c r="E47" s="11"/>
      <c r="F47" s="11"/>
      <c r="G47" s="11"/>
      <c r="H47" s="104"/>
    </row>
    <row r="48" spans="1:702" ht="15.75" x14ac:dyDescent="0.25">
      <c r="A48" s="9" t="s">
        <v>121</v>
      </c>
      <c r="B48" s="10" t="s">
        <v>122</v>
      </c>
      <c r="C48" s="11"/>
      <c r="D48" s="11"/>
      <c r="E48" s="11"/>
      <c r="F48" s="11"/>
      <c r="G48" s="11"/>
      <c r="H48" s="104"/>
      <c r="ZY48" t="s">
        <v>8</v>
      </c>
      <c r="ZZ48" s="12"/>
    </row>
    <row r="49" spans="1:702" x14ac:dyDescent="0.25">
      <c r="A49" s="13" t="s">
        <v>124</v>
      </c>
      <c r="B49" s="14" t="s">
        <v>125</v>
      </c>
      <c r="C49" s="15"/>
      <c r="D49" s="27"/>
      <c r="E49" s="17"/>
      <c r="F49" s="16"/>
      <c r="G49" s="16">
        <f>ROUND(D49*F49,2)</f>
        <v>0</v>
      </c>
      <c r="H49" s="105"/>
      <c r="ZY49" t="s">
        <v>12</v>
      </c>
      <c r="ZZ49" s="12" t="s">
        <v>127</v>
      </c>
    </row>
    <row r="50" spans="1:702" x14ac:dyDescent="0.25">
      <c r="A50" s="20"/>
      <c r="B50" s="21" t="s">
        <v>19</v>
      </c>
      <c r="C50" s="11"/>
      <c r="D50" s="11"/>
      <c r="E50" s="11"/>
      <c r="F50" s="11"/>
      <c r="G50" s="11"/>
      <c r="H50" s="104"/>
    </row>
    <row r="51" spans="1:702" x14ac:dyDescent="0.25">
      <c r="A51" s="20"/>
      <c r="B51" s="22" t="s">
        <v>129</v>
      </c>
      <c r="C51" s="11"/>
      <c r="D51" s="11"/>
      <c r="E51" s="11"/>
      <c r="F51" s="11"/>
      <c r="G51" s="11"/>
      <c r="H51" s="104"/>
    </row>
    <row r="52" spans="1:702" x14ac:dyDescent="0.25">
      <c r="A52" s="18"/>
      <c r="B52" s="19" t="s">
        <v>130</v>
      </c>
      <c r="C52" s="15" t="s">
        <v>72</v>
      </c>
      <c r="D52" s="16">
        <v>2</v>
      </c>
      <c r="E52" s="17"/>
      <c r="F52" s="16"/>
      <c r="G52" s="16">
        <f>ROUND(D52*F52,2)</f>
        <v>0</v>
      </c>
      <c r="H52" s="105">
        <v>5.5E-2</v>
      </c>
      <c r="ZY52" t="s">
        <v>12</v>
      </c>
      <c r="ZZ52" s="12" t="s">
        <v>133</v>
      </c>
    </row>
    <row r="53" spans="1:702" x14ac:dyDescent="0.25">
      <c r="A53" s="18"/>
      <c r="B53" s="19" t="s">
        <v>134</v>
      </c>
      <c r="C53" s="15" t="s">
        <v>72</v>
      </c>
      <c r="D53" s="16">
        <v>2</v>
      </c>
      <c r="E53" s="17"/>
      <c r="F53" s="16"/>
      <c r="G53" s="16">
        <f>ROUND(D53*F53,2)</f>
        <v>0</v>
      </c>
      <c r="H53" s="105">
        <v>5.5E-2</v>
      </c>
      <c r="ZY53" t="s">
        <v>12</v>
      </c>
      <c r="ZZ53" s="12" t="s">
        <v>137</v>
      </c>
    </row>
    <row r="54" spans="1:702" ht="33.75" x14ac:dyDescent="0.25">
      <c r="A54" s="23"/>
      <c r="B54" s="24" t="s">
        <v>138</v>
      </c>
      <c r="C54" s="15" t="s">
        <v>139</v>
      </c>
      <c r="D54" s="27"/>
      <c r="E54" s="17"/>
      <c r="F54" s="16"/>
      <c r="G54" s="16">
        <f>ROUND(D54*F54,2)</f>
        <v>0</v>
      </c>
      <c r="H54" s="105"/>
      <c r="ZY54" t="s">
        <v>12</v>
      </c>
      <c r="ZZ54" s="12" t="s">
        <v>141</v>
      </c>
    </row>
    <row r="55" spans="1:702" ht="15.75" x14ac:dyDescent="0.25">
      <c r="A55" s="9" t="s">
        <v>142</v>
      </c>
      <c r="B55" s="10" t="s">
        <v>143</v>
      </c>
      <c r="C55" s="11"/>
      <c r="D55" s="11"/>
      <c r="E55" s="11"/>
      <c r="F55" s="11"/>
      <c r="G55" s="11"/>
      <c r="H55" s="104"/>
      <c r="ZY55" t="s">
        <v>8</v>
      </c>
      <c r="ZZ55" s="12"/>
    </row>
    <row r="56" spans="1:702" ht="22.5" x14ac:dyDescent="0.25">
      <c r="A56" s="13" t="s">
        <v>145</v>
      </c>
      <c r="B56" s="14" t="s">
        <v>146</v>
      </c>
      <c r="C56" s="15" t="s">
        <v>147</v>
      </c>
      <c r="D56" s="27"/>
      <c r="E56" s="17"/>
      <c r="F56" s="16"/>
      <c r="G56" s="16">
        <f>ROUND(D56*F56,2)</f>
        <v>0</v>
      </c>
      <c r="H56" s="105"/>
      <c r="ZY56" t="s">
        <v>12</v>
      </c>
      <c r="ZZ56" s="12" t="s">
        <v>149</v>
      </c>
    </row>
    <row r="57" spans="1:702" x14ac:dyDescent="0.25">
      <c r="A57" s="18" t="s">
        <v>150</v>
      </c>
      <c r="B57" s="19" t="s">
        <v>151</v>
      </c>
      <c r="C57" s="15" t="s">
        <v>72</v>
      </c>
      <c r="D57" s="16">
        <v>1</v>
      </c>
      <c r="E57" s="17"/>
      <c r="F57" s="16"/>
      <c r="G57" s="16">
        <f>ROUND(D57*F57,2)</f>
        <v>0</v>
      </c>
      <c r="H57" s="105">
        <v>5.5E-2</v>
      </c>
      <c r="ZY57" t="s">
        <v>12</v>
      </c>
      <c r="ZZ57" s="12" t="s">
        <v>154</v>
      </c>
    </row>
    <row r="58" spans="1:702" x14ac:dyDescent="0.25">
      <c r="A58" s="28"/>
      <c r="B58" s="29"/>
      <c r="C58" s="30"/>
      <c r="D58" s="30"/>
      <c r="E58" s="30"/>
      <c r="F58" s="30"/>
      <c r="G58" s="30"/>
      <c r="H58" s="106"/>
    </row>
    <row r="59" spans="1:702" x14ac:dyDescent="0.25">
      <c r="A59" s="31"/>
      <c r="B59" s="31"/>
      <c r="C59" s="31"/>
      <c r="D59" s="31"/>
      <c r="E59" s="31"/>
      <c r="F59" s="31"/>
      <c r="G59" s="31"/>
      <c r="H59" s="107"/>
    </row>
    <row r="60" spans="1:702" ht="45" x14ac:dyDescent="0.25">
      <c r="B60" s="32" t="s">
        <v>310</v>
      </c>
      <c r="G60" s="33">
        <f>SUM(G4:G58)</f>
        <v>0</v>
      </c>
      <c r="ZY60" t="s">
        <v>155</v>
      </c>
    </row>
    <row r="61" spans="1:702" x14ac:dyDescent="0.25">
      <c r="A61" s="34">
        <v>5.5</v>
      </c>
      <c r="B61" s="32" t="s">
        <v>306</v>
      </c>
      <c r="G61" s="33">
        <f>+G60*0.055</f>
        <v>0</v>
      </c>
      <c r="ZY61" t="s">
        <v>156</v>
      </c>
    </row>
    <row r="62" spans="1:702" x14ac:dyDescent="0.25">
      <c r="G62" s="33"/>
    </row>
    <row r="63" spans="1:702" x14ac:dyDescent="0.25">
      <c r="G63" s="33"/>
    </row>
  </sheetData>
  <mergeCells count="1">
    <mergeCell ref="A1:H1"/>
  </mergeCells>
  <printOptions horizontalCentered="1"/>
  <pageMargins left="0.06" right="0.06" top="0.06" bottom="0.06" header="0.76" footer="0.76"/>
  <pageSetup paperSize="9" scale="88"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B6E6ED-333E-4376-B285-01BA3F4D1F62}">
  <sheetPr>
    <pageSetUpPr fitToPage="1"/>
  </sheetPr>
  <dimension ref="A1:ZZ63"/>
  <sheetViews>
    <sheetView showGridLines="0" workbookViewId="0">
      <pane xSplit="2" ySplit="2" topLeftCell="C24" activePane="bottomRight" state="frozen"/>
      <selection activeCell="L12" sqref="L12"/>
      <selection pane="topRight" activeCell="L12" sqref="L12"/>
      <selection pane="bottomLeft" activeCell="L12" sqref="L12"/>
      <selection pane="bottomRight" activeCell="B60" sqref="B60"/>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style="108" customWidth="1"/>
    <col min="9" max="9" width="10.7109375" customWidth="1"/>
    <col min="701" max="703" width="10.7109375" customWidth="1"/>
  </cols>
  <sheetData>
    <row r="1" spans="1:702" ht="72.2" customHeight="1" x14ac:dyDescent="0.25">
      <c r="A1" s="35"/>
      <c r="B1" s="36"/>
      <c r="C1" s="36"/>
      <c r="D1" s="36"/>
      <c r="E1" s="36"/>
      <c r="F1" s="36"/>
      <c r="G1" s="36"/>
      <c r="H1" s="37"/>
    </row>
    <row r="2" spans="1:702" ht="30" x14ac:dyDescent="0.25">
      <c r="A2" s="1"/>
      <c r="B2" s="2"/>
      <c r="C2" s="3" t="s">
        <v>0</v>
      </c>
      <c r="D2" s="4" t="s">
        <v>1</v>
      </c>
      <c r="E2" s="5" t="s">
        <v>2</v>
      </c>
      <c r="F2" s="4" t="s">
        <v>3</v>
      </c>
      <c r="G2" s="4" t="s">
        <v>4</v>
      </c>
      <c r="H2" s="102" t="s">
        <v>5</v>
      </c>
    </row>
    <row r="3" spans="1:702" x14ac:dyDescent="0.25">
      <c r="A3" s="6"/>
      <c r="B3" s="7"/>
      <c r="C3" s="8"/>
      <c r="D3" s="8"/>
      <c r="E3" s="8"/>
      <c r="F3" s="8"/>
      <c r="G3" s="8"/>
      <c r="H3" s="103"/>
    </row>
    <row r="4" spans="1:702" ht="15.75" x14ac:dyDescent="0.25">
      <c r="A4" s="9" t="s">
        <v>6</v>
      </c>
      <c r="B4" s="10" t="s">
        <v>7</v>
      </c>
      <c r="C4" s="11"/>
      <c r="D4" s="11"/>
      <c r="E4" s="11"/>
      <c r="F4" s="11"/>
      <c r="G4" s="11"/>
      <c r="H4" s="104"/>
      <c r="ZY4" t="s">
        <v>8</v>
      </c>
      <c r="ZZ4" s="12"/>
    </row>
    <row r="5" spans="1:702" x14ac:dyDescent="0.25">
      <c r="A5" s="13" t="s">
        <v>9</v>
      </c>
      <c r="B5" s="14" t="s">
        <v>10</v>
      </c>
      <c r="C5" s="15" t="s">
        <v>11</v>
      </c>
      <c r="D5" s="16"/>
      <c r="E5" s="17"/>
      <c r="F5" s="16"/>
      <c r="G5" s="16">
        <f>ROUND(D5*F5,2)</f>
        <v>0</v>
      </c>
      <c r="H5" s="105"/>
      <c r="ZY5" t="s">
        <v>12</v>
      </c>
      <c r="ZZ5" s="12" t="s">
        <v>13</v>
      </c>
    </row>
    <row r="6" spans="1:702" x14ac:dyDescent="0.25">
      <c r="A6" s="18" t="s">
        <v>14</v>
      </c>
      <c r="B6" s="19" t="s">
        <v>15</v>
      </c>
      <c r="C6" s="15" t="s">
        <v>16</v>
      </c>
      <c r="D6" s="16">
        <v>10</v>
      </c>
      <c r="E6" s="17"/>
      <c r="F6" s="16"/>
      <c r="G6" s="16">
        <f>ROUND(D6*F6,2)</f>
        <v>0</v>
      </c>
      <c r="H6" s="105">
        <v>5.5E-2</v>
      </c>
      <c r="ZY6" t="s">
        <v>12</v>
      </c>
      <c r="ZZ6" s="12" t="s">
        <v>18</v>
      </c>
    </row>
    <row r="7" spans="1:702" x14ac:dyDescent="0.25">
      <c r="A7" s="20"/>
      <c r="B7" s="21" t="s">
        <v>19</v>
      </c>
      <c r="C7" s="11"/>
      <c r="D7" s="11"/>
      <c r="E7" s="11"/>
      <c r="F7" s="11"/>
      <c r="G7" s="11"/>
      <c r="H7" s="104"/>
    </row>
    <row r="8" spans="1:702" ht="36" x14ac:dyDescent="0.25">
      <c r="A8" s="20"/>
      <c r="B8" s="22" t="s">
        <v>284</v>
      </c>
      <c r="C8" s="11"/>
      <c r="D8" s="11"/>
      <c r="E8" s="11"/>
      <c r="F8" s="11"/>
      <c r="G8" s="11"/>
      <c r="H8" s="104"/>
    </row>
    <row r="9" spans="1:702" ht="22.5" x14ac:dyDescent="0.25">
      <c r="A9" s="18" t="s">
        <v>21</v>
      </c>
      <c r="B9" s="19" t="s">
        <v>22</v>
      </c>
      <c r="C9" s="15" t="s">
        <v>16</v>
      </c>
      <c r="D9" s="16">
        <v>35.200000000000003</v>
      </c>
      <c r="E9" s="17"/>
      <c r="F9" s="16"/>
      <c r="G9" s="16">
        <f>ROUND(D9*F9,2)</f>
        <v>0</v>
      </c>
      <c r="H9" s="105">
        <v>5.5E-2</v>
      </c>
      <c r="ZY9" t="s">
        <v>12</v>
      </c>
      <c r="ZZ9" s="12" t="s">
        <v>25</v>
      </c>
    </row>
    <row r="10" spans="1:702" x14ac:dyDescent="0.25">
      <c r="A10" s="20"/>
      <c r="B10" s="21" t="s">
        <v>19</v>
      </c>
      <c r="C10" s="11"/>
      <c r="D10" s="11"/>
      <c r="E10" s="11"/>
      <c r="F10" s="11"/>
      <c r="G10" s="11"/>
      <c r="H10" s="104"/>
    </row>
    <row r="11" spans="1:702" ht="27" x14ac:dyDescent="0.25">
      <c r="A11" s="20"/>
      <c r="B11" s="22" t="s">
        <v>283</v>
      </c>
      <c r="C11" s="11"/>
      <c r="D11" s="11"/>
      <c r="E11" s="11"/>
      <c r="F11" s="11"/>
      <c r="G11" s="11"/>
      <c r="H11" s="104"/>
    </row>
    <row r="12" spans="1:702" ht="22.5" x14ac:dyDescent="0.25">
      <c r="A12" s="18" t="s">
        <v>28</v>
      </c>
      <c r="B12" s="19" t="s">
        <v>29</v>
      </c>
      <c r="C12" s="15"/>
      <c r="D12" s="16"/>
      <c r="E12" s="17"/>
      <c r="F12" s="16"/>
      <c r="G12" s="16">
        <f>ROUND(D12*F12,2)</f>
        <v>0</v>
      </c>
      <c r="H12" s="105"/>
      <c r="ZY12" t="s">
        <v>12</v>
      </c>
      <c r="ZZ12" s="12" t="s">
        <v>31</v>
      </c>
    </row>
    <row r="13" spans="1:702" x14ac:dyDescent="0.25">
      <c r="A13" s="20"/>
      <c r="B13" s="21" t="s">
        <v>19</v>
      </c>
      <c r="C13" s="11"/>
      <c r="D13" s="11"/>
      <c r="E13" s="11"/>
      <c r="F13" s="11"/>
      <c r="G13" s="11"/>
      <c r="H13" s="104"/>
    </row>
    <row r="14" spans="1:702" ht="27" x14ac:dyDescent="0.25">
      <c r="A14" s="20"/>
      <c r="B14" s="22" t="s">
        <v>33</v>
      </c>
      <c r="C14" s="11"/>
      <c r="D14" s="11"/>
      <c r="E14" s="11"/>
      <c r="F14" s="11"/>
      <c r="G14" s="11"/>
      <c r="H14" s="104"/>
    </row>
    <row r="15" spans="1:702" ht="22.5" x14ac:dyDescent="0.25">
      <c r="A15" s="18"/>
      <c r="B15" s="19" t="s">
        <v>34</v>
      </c>
      <c r="C15" s="15" t="s">
        <v>35</v>
      </c>
      <c r="D15" s="16">
        <v>8.8000000000000007</v>
      </c>
      <c r="E15" s="17"/>
      <c r="F15" s="16"/>
      <c r="G15" s="16">
        <f>ROUND(D15*F15,2)</f>
        <v>0</v>
      </c>
      <c r="H15" s="105">
        <v>5.5E-2</v>
      </c>
      <c r="ZY15" t="s">
        <v>12</v>
      </c>
      <c r="ZZ15" s="12" t="s">
        <v>37</v>
      </c>
    </row>
    <row r="16" spans="1:702" x14ac:dyDescent="0.25">
      <c r="A16" s="18" t="s">
        <v>38</v>
      </c>
      <c r="B16" s="19" t="s">
        <v>39</v>
      </c>
      <c r="C16" s="15" t="s">
        <v>16</v>
      </c>
      <c r="D16" s="16">
        <v>10</v>
      </c>
      <c r="E16" s="17"/>
      <c r="F16" s="16"/>
      <c r="G16" s="16">
        <f>ROUND(D16*F16,2)</f>
        <v>0</v>
      </c>
      <c r="H16" s="105">
        <v>5.5E-2</v>
      </c>
      <c r="ZY16" t="s">
        <v>12</v>
      </c>
      <c r="ZZ16" s="12" t="s">
        <v>42</v>
      </c>
    </row>
    <row r="17" spans="1:702" x14ac:dyDescent="0.25">
      <c r="A17" s="20"/>
      <c r="B17" s="21" t="s">
        <v>19</v>
      </c>
      <c r="C17" s="11"/>
      <c r="D17" s="11"/>
      <c r="E17" s="11"/>
      <c r="F17" s="11"/>
      <c r="G17" s="11"/>
      <c r="H17" s="104"/>
    </row>
    <row r="18" spans="1:702" ht="27" x14ac:dyDescent="0.25">
      <c r="A18" s="20"/>
      <c r="B18" s="22" t="s">
        <v>282</v>
      </c>
      <c r="C18" s="11"/>
      <c r="D18" s="11"/>
      <c r="E18" s="11"/>
      <c r="F18" s="11"/>
      <c r="G18" s="11"/>
      <c r="H18" s="104"/>
    </row>
    <row r="19" spans="1:702" ht="22.5" x14ac:dyDescent="0.25">
      <c r="A19" s="18" t="s">
        <v>45</v>
      </c>
      <c r="B19" s="19" t="s">
        <v>46</v>
      </c>
      <c r="C19" s="15" t="s">
        <v>16</v>
      </c>
      <c r="D19" s="16">
        <v>377.6</v>
      </c>
      <c r="E19" s="17"/>
      <c r="F19" s="16"/>
      <c r="G19" s="16">
        <f>ROUND(D19*F19,2)</f>
        <v>0</v>
      </c>
      <c r="H19" s="105">
        <v>5.5E-2</v>
      </c>
      <c r="ZY19" t="s">
        <v>12</v>
      </c>
      <c r="ZZ19" s="12" t="s">
        <v>49</v>
      </c>
    </row>
    <row r="20" spans="1:702" x14ac:dyDescent="0.25">
      <c r="A20" s="20"/>
      <c r="B20" s="21" t="s">
        <v>19</v>
      </c>
      <c r="C20" s="11"/>
      <c r="D20" s="11"/>
      <c r="E20" s="11"/>
      <c r="F20" s="11"/>
      <c r="G20" s="11"/>
      <c r="H20" s="104"/>
    </row>
    <row r="21" spans="1:702" ht="27" x14ac:dyDescent="0.25">
      <c r="A21" s="20"/>
      <c r="B21" s="22" t="s">
        <v>281</v>
      </c>
      <c r="C21" s="11"/>
      <c r="D21" s="11"/>
      <c r="E21" s="11"/>
      <c r="F21" s="11"/>
      <c r="G21" s="11"/>
      <c r="H21" s="104"/>
    </row>
    <row r="22" spans="1:702" ht="22.5" x14ac:dyDescent="0.25">
      <c r="A22" s="18"/>
      <c r="B22" s="19" t="s">
        <v>52</v>
      </c>
      <c r="C22" s="15" t="s">
        <v>16</v>
      </c>
      <c r="D22" s="16">
        <v>377.6</v>
      </c>
      <c r="E22" s="17"/>
      <c r="F22" s="16"/>
      <c r="G22" s="16">
        <f>ROUND(D22*F22,2)</f>
        <v>0</v>
      </c>
      <c r="H22" s="105">
        <v>5.5E-2</v>
      </c>
      <c r="ZY22" t="s">
        <v>12</v>
      </c>
      <c r="ZZ22" s="12" t="s">
        <v>55</v>
      </c>
    </row>
    <row r="23" spans="1:702" ht="33.75" x14ac:dyDescent="0.25">
      <c r="A23" s="18" t="s">
        <v>56</v>
      </c>
      <c r="B23" s="19" t="s">
        <v>57</v>
      </c>
      <c r="C23" s="15" t="s">
        <v>16</v>
      </c>
      <c r="D23" s="16">
        <v>405.7</v>
      </c>
      <c r="E23" s="17"/>
      <c r="F23" s="16"/>
      <c r="G23" s="16">
        <f>ROUND(D23*F23,2)</f>
        <v>0</v>
      </c>
      <c r="H23" s="105">
        <v>5.5E-2</v>
      </c>
      <c r="ZY23" t="s">
        <v>12</v>
      </c>
      <c r="ZZ23" s="12" t="s">
        <v>60</v>
      </c>
    </row>
    <row r="24" spans="1:702" x14ac:dyDescent="0.25">
      <c r="A24" s="20"/>
      <c r="B24" s="21" t="s">
        <v>19</v>
      </c>
      <c r="C24" s="11"/>
      <c r="D24" s="11"/>
      <c r="E24" s="11"/>
      <c r="F24" s="11"/>
      <c r="G24" s="11"/>
      <c r="H24" s="104"/>
    </row>
    <row r="25" spans="1:702" ht="18" x14ac:dyDescent="0.25">
      <c r="A25" s="20"/>
      <c r="B25" s="22" t="s">
        <v>280</v>
      </c>
      <c r="C25" s="11"/>
      <c r="D25" s="11"/>
      <c r="E25" s="11"/>
      <c r="F25" s="11"/>
      <c r="G25" s="11"/>
      <c r="H25" s="104"/>
    </row>
    <row r="26" spans="1:702" x14ac:dyDescent="0.25">
      <c r="A26" s="18" t="s">
        <v>63</v>
      </c>
      <c r="B26" s="19" t="s">
        <v>64</v>
      </c>
      <c r="C26" s="15" t="s">
        <v>65</v>
      </c>
      <c r="D26" s="16">
        <v>2</v>
      </c>
      <c r="E26" s="17"/>
      <c r="F26" s="16"/>
      <c r="G26" s="16">
        <f>ROUND(D26*F26,2)</f>
        <v>0</v>
      </c>
      <c r="H26" s="105">
        <v>5.5E-2</v>
      </c>
      <c r="ZY26" t="s">
        <v>12</v>
      </c>
      <c r="ZZ26" s="12" t="s">
        <v>67</v>
      </c>
    </row>
    <row r="27" spans="1:702" x14ac:dyDescent="0.25">
      <c r="A27" s="20"/>
      <c r="B27" s="21" t="s">
        <v>19</v>
      </c>
      <c r="C27" s="11"/>
      <c r="D27" s="11"/>
      <c r="E27" s="11"/>
      <c r="F27" s="11"/>
      <c r="G27" s="11"/>
      <c r="H27" s="104"/>
    </row>
    <row r="28" spans="1:702" x14ac:dyDescent="0.25">
      <c r="A28" s="20"/>
      <c r="B28" s="22" t="s">
        <v>69</v>
      </c>
      <c r="C28" s="11"/>
      <c r="D28" s="11"/>
      <c r="E28" s="11"/>
      <c r="F28" s="11"/>
      <c r="G28" s="11"/>
      <c r="H28" s="104"/>
    </row>
    <row r="29" spans="1:702" x14ac:dyDescent="0.25">
      <c r="A29" s="18" t="s">
        <v>70</v>
      </c>
      <c r="B29" s="19" t="s">
        <v>71</v>
      </c>
      <c r="C29" s="15" t="s">
        <v>72</v>
      </c>
      <c r="D29" s="16">
        <v>1</v>
      </c>
      <c r="E29" s="17"/>
      <c r="F29" s="16"/>
      <c r="G29" s="16">
        <f>ROUND(D29*F29,2)</f>
        <v>0</v>
      </c>
      <c r="H29" s="105">
        <v>5.5E-2</v>
      </c>
      <c r="ZY29" t="s">
        <v>12</v>
      </c>
      <c r="ZZ29" s="12" t="s">
        <v>74</v>
      </c>
    </row>
    <row r="30" spans="1:702" x14ac:dyDescent="0.25">
      <c r="A30" s="23" t="s">
        <v>75</v>
      </c>
      <c r="B30" s="24" t="s">
        <v>76</v>
      </c>
      <c r="C30" s="15" t="s">
        <v>72</v>
      </c>
      <c r="D30" s="16">
        <v>1</v>
      </c>
      <c r="E30" s="17"/>
      <c r="F30" s="16"/>
      <c r="G30" s="16">
        <f>ROUND(D30*F30,2)</f>
        <v>0</v>
      </c>
      <c r="H30" s="105">
        <v>5.5E-2</v>
      </c>
      <c r="ZY30" t="s">
        <v>12</v>
      </c>
      <c r="ZZ30" s="12" t="s">
        <v>79</v>
      </c>
    </row>
    <row r="31" spans="1:702" ht="31.5" x14ac:dyDescent="0.25">
      <c r="A31" s="9" t="s">
        <v>80</v>
      </c>
      <c r="B31" s="10" t="s">
        <v>81</v>
      </c>
      <c r="C31" s="11"/>
      <c r="D31" s="11"/>
      <c r="E31" s="11"/>
      <c r="F31" s="11"/>
      <c r="G31" s="11"/>
      <c r="H31" s="104"/>
      <c r="ZY31" t="s">
        <v>8</v>
      </c>
      <c r="ZZ31" s="12"/>
    </row>
    <row r="32" spans="1:702" ht="45" x14ac:dyDescent="0.25">
      <c r="A32" s="13" t="s">
        <v>83</v>
      </c>
      <c r="B32" s="14" t="s">
        <v>84</v>
      </c>
      <c r="C32" s="15" t="s">
        <v>65</v>
      </c>
      <c r="D32" s="16">
        <v>2</v>
      </c>
      <c r="E32" s="17"/>
      <c r="F32" s="16"/>
      <c r="G32" s="16">
        <f>ROUND(D32*F32,2)</f>
        <v>0</v>
      </c>
      <c r="H32" s="105">
        <v>5.5E-2</v>
      </c>
      <c r="ZY32" t="s">
        <v>12</v>
      </c>
      <c r="ZZ32" s="12" t="s">
        <v>87</v>
      </c>
    </row>
    <row r="33" spans="1:702" x14ac:dyDescent="0.25">
      <c r="A33" s="20"/>
      <c r="B33" s="21" t="s">
        <v>19</v>
      </c>
      <c r="C33" s="11"/>
      <c r="D33" s="11"/>
      <c r="E33" s="11"/>
      <c r="F33" s="11"/>
      <c r="G33" s="11"/>
      <c r="H33" s="104"/>
    </row>
    <row r="34" spans="1:702" ht="27" x14ac:dyDescent="0.25">
      <c r="A34" s="25"/>
      <c r="B34" s="26" t="s">
        <v>279</v>
      </c>
      <c r="C34" s="11"/>
      <c r="D34" s="11"/>
      <c r="E34" s="11"/>
      <c r="F34" s="11"/>
      <c r="G34" s="11"/>
      <c r="H34" s="104"/>
    </row>
    <row r="35" spans="1:702" ht="15.75" x14ac:dyDescent="0.25">
      <c r="A35" s="9" t="s">
        <v>90</v>
      </c>
      <c r="B35" s="10" t="s">
        <v>91</v>
      </c>
      <c r="C35" s="11"/>
      <c r="D35" s="11"/>
      <c r="E35" s="11"/>
      <c r="F35" s="11"/>
      <c r="G35" s="11"/>
      <c r="H35" s="104"/>
      <c r="ZY35" t="s">
        <v>8</v>
      </c>
      <c r="ZZ35" s="12"/>
    </row>
    <row r="36" spans="1:702" x14ac:dyDescent="0.25">
      <c r="A36" s="13" t="s">
        <v>93</v>
      </c>
      <c r="B36" s="14" t="s">
        <v>94</v>
      </c>
      <c r="C36" s="15" t="s">
        <v>16</v>
      </c>
      <c r="D36" s="16">
        <v>16.7</v>
      </c>
      <c r="E36" s="17"/>
      <c r="F36" s="16"/>
      <c r="G36" s="16">
        <f>ROUND(D36*F36,2)</f>
        <v>0</v>
      </c>
      <c r="H36" s="105">
        <v>5.5E-2</v>
      </c>
      <c r="ZY36" t="s">
        <v>12</v>
      </c>
      <c r="ZZ36" s="12" t="s">
        <v>97</v>
      </c>
    </row>
    <row r="37" spans="1:702" x14ac:dyDescent="0.25">
      <c r="A37" s="20"/>
      <c r="B37" s="21" t="s">
        <v>19</v>
      </c>
      <c r="C37" s="11"/>
      <c r="D37" s="11"/>
      <c r="E37" s="11"/>
      <c r="F37" s="11"/>
      <c r="G37" s="11"/>
      <c r="H37" s="104"/>
    </row>
    <row r="38" spans="1:702" ht="27" x14ac:dyDescent="0.25">
      <c r="A38" s="20"/>
      <c r="B38" s="22" t="s">
        <v>278</v>
      </c>
      <c r="C38" s="11"/>
      <c r="D38" s="11"/>
      <c r="E38" s="11"/>
      <c r="F38" s="11"/>
      <c r="G38" s="11"/>
      <c r="H38" s="104"/>
    </row>
    <row r="39" spans="1:702" x14ac:dyDescent="0.25">
      <c r="A39" s="18" t="s">
        <v>100</v>
      </c>
      <c r="B39" s="19" t="s">
        <v>101</v>
      </c>
      <c r="C39" s="15" t="s">
        <v>16</v>
      </c>
      <c r="D39" s="16">
        <v>10</v>
      </c>
      <c r="E39" s="17"/>
      <c r="F39" s="16"/>
      <c r="G39" s="16">
        <f>ROUND(D39*F39,2)</f>
        <v>0</v>
      </c>
      <c r="H39" s="105">
        <v>5.5E-2</v>
      </c>
      <c r="ZY39" t="s">
        <v>12</v>
      </c>
      <c r="ZZ39" s="12" t="s">
        <v>104</v>
      </c>
    </row>
    <row r="40" spans="1:702" x14ac:dyDescent="0.25">
      <c r="A40" s="20"/>
      <c r="B40" s="21" t="s">
        <v>19</v>
      </c>
      <c r="C40" s="11"/>
      <c r="D40" s="11"/>
      <c r="E40" s="11"/>
      <c r="F40" s="11"/>
      <c r="G40" s="11"/>
      <c r="H40" s="104"/>
    </row>
    <row r="41" spans="1:702" ht="18" x14ac:dyDescent="0.25">
      <c r="A41" s="20"/>
      <c r="B41" s="22" t="s">
        <v>277</v>
      </c>
      <c r="C41" s="11"/>
      <c r="D41" s="11"/>
      <c r="E41" s="11"/>
      <c r="F41" s="11"/>
      <c r="G41" s="11"/>
      <c r="H41" s="104"/>
    </row>
    <row r="42" spans="1:702" ht="22.5" x14ac:dyDescent="0.25">
      <c r="A42" s="18" t="s">
        <v>107</v>
      </c>
      <c r="B42" s="19" t="s">
        <v>108</v>
      </c>
      <c r="C42" s="15" t="s">
        <v>16</v>
      </c>
      <c r="D42" s="16">
        <v>39.200000000000003</v>
      </c>
      <c r="E42" s="17"/>
      <c r="F42" s="16"/>
      <c r="G42" s="16">
        <f>ROUND(D42*F42,2)</f>
        <v>0</v>
      </c>
      <c r="H42" s="105">
        <v>5.5E-2</v>
      </c>
      <c r="ZY42" t="s">
        <v>12</v>
      </c>
      <c r="ZZ42" s="12" t="s">
        <v>111</v>
      </c>
    </row>
    <row r="43" spans="1:702" x14ac:dyDescent="0.25">
      <c r="A43" s="20"/>
      <c r="B43" s="21" t="s">
        <v>19</v>
      </c>
      <c r="C43" s="11"/>
      <c r="D43" s="11"/>
      <c r="E43" s="11"/>
      <c r="F43" s="11"/>
      <c r="G43" s="11"/>
      <c r="H43" s="104"/>
    </row>
    <row r="44" spans="1:702" ht="18" x14ac:dyDescent="0.25">
      <c r="A44" s="20"/>
      <c r="B44" s="22" t="s">
        <v>276</v>
      </c>
      <c r="C44" s="11"/>
      <c r="D44" s="11"/>
      <c r="E44" s="11"/>
      <c r="F44" s="11"/>
      <c r="G44" s="11"/>
      <c r="H44" s="104"/>
    </row>
    <row r="45" spans="1:702" x14ac:dyDescent="0.25">
      <c r="A45" s="18" t="s">
        <v>114</v>
      </c>
      <c r="B45" s="19" t="s">
        <v>115</v>
      </c>
      <c r="C45" s="15" t="s">
        <v>16</v>
      </c>
      <c r="D45" s="16">
        <v>25.8</v>
      </c>
      <c r="E45" s="17"/>
      <c r="F45" s="16"/>
      <c r="G45" s="16">
        <f>ROUND(D45*F45,2)</f>
        <v>0</v>
      </c>
      <c r="H45" s="105">
        <v>5.5E-2</v>
      </c>
      <c r="ZY45" t="s">
        <v>12</v>
      </c>
      <c r="ZZ45" s="12" t="s">
        <v>118</v>
      </c>
    </row>
    <row r="46" spans="1:702" x14ac:dyDescent="0.25">
      <c r="A46" s="20"/>
      <c r="B46" s="21" t="s">
        <v>19</v>
      </c>
      <c r="C46" s="11"/>
      <c r="D46" s="11"/>
      <c r="E46" s="11"/>
      <c r="F46" s="11"/>
      <c r="G46" s="11"/>
      <c r="H46" s="104"/>
    </row>
    <row r="47" spans="1:702" ht="18" x14ac:dyDescent="0.25">
      <c r="A47" s="25"/>
      <c r="B47" s="26" t="s">
        <v>120</v>
      </c>
      <c r="C47" s="11"/>
      <c r="D47" s="11"/>
      <c r="E47" s="11"/>
      <c r="F47" s="11"/>
      <c r="G47" s="11"/>
      <c r="H47" s="104"/>
    </row>
    <row r="48" spans="1:702" ht="15.75" x14ac:dyDescent="0.25">
      <c r="A48" s="9" t="s">
        <v>121</v>
      </c>
      <c r="B48" s="10" t="s">
        <v>122</v>
      </c>
      <c r="C48" s="11"/>
      <c r="D48" s="11"/>
      <c r="E48" s="11"/>
      <c r="F48" s="11"/>
      <c r="G48" s="11"/>
      <c r="H48" s="104"/>
      <c r="ZY48" t="s">
        <v>8</v>
      </c>
      <c r="ZZ48" s="12"/>
    </row>
    <row r="49" spans="1:702" x14ac:dyDescent="0.25">
      <c r="A49" s="13" t="s">
        <v>124</v>
      </c>
      <c r="B49" s="14" t="s">
        <v>125</v>
      </c>
      <c r="C49" s="15"/>
      <c r="D49" s="27"/>
      <c r="E49" s="17"/>
      <c r="F49" s="16"/>
      <c r="G49" s="16">
        <f>ROUND(D49*F49,2)</f>
        <v>0</v>
      </c>
      <c r="H49" s="105"/>
      <c r="ZY49" t="s">
        <v>12</v>
      </c>
      <c r="ZZ49" s="12" t="s">
        <v>127</v>
      </c>
    </row>
    <row r="50" spans="1:702" x14ac:dyDescent="0.25">
      <c r="A50" s="20"/>
      <c r="B50" s="21" t="s">
        <v>19</v>
      </c>
      <c r="C50" s="11"/>
      <c r="D50" s="11"/>
      <c r="E50" s="11"/>
      <c r="F50" s="11"/>
      <c r="G50" s="11"/>
      <c r="H50" s="104"/>
    </row>
    <row r="51" spans="1:702" x14ac:dyDescent="0.25">
      <c r="A51" s="20"/>
      <c r="B51" s="22" t="s">
        <v>129</v>
      </c>
      <c r="C51" s="11"/>
      <c r="D51" s="11"/>
      <c r="E51" s="11"/>
      <c r="F51" s="11"/>
      <c r="G51" s="11"/>
      <c r="H51" s="104"/>
    </row>
    <row r="52" spans="1:702" x14ac:dyDescent="0.25">
      <c r="A52" s="18"/>
      <c r="B52" s="19" t="s">
        <v>130</v>
      </c>
      <c r="C52" s="15" t="s">
        <v>72</v>
      </c>
      <c r="D52" s="16">
        <v>2</v>
      </c>
      <c r="E52" s="17"/>
      <c r="F52" s="16"/>
      <c r="G52" s="16">
        <f>ROUND(D52*F52,2)</f>
        <v>0</v>
      </c>
      <c r="H52" s="105">
        <v>5.5E-2</v>
      </c>
      <c r="ZY52" t="s">
        <v>12</v>
      </c>
      <c r="ZZ52" s="12" t="s">
        <v>133</v>
      </c>
    </row>
    <row r="53" spans="1:702" x14ac:dyDescent="0.25">
      <c r="A53" s="18"/>
      <c r="B53" s="19" t="s">
        <v>134</v>
      </c>
      <c r="C53" s="15" t="s">
        <v>72</v>
      </c>
      <c r="D53" s="16">
        <v>2</v>
      </c>
      <c r="E53" s="17"/>
      <c r="F53" s="16"/>
      <c r="G53" s="16">
        <f>ROUND(D53*F53,2)</f>
        <v>0</v>
      </c>
      <c r="H53" s="105">
        <v>5.5E-2</v>
      </c>
      <c r="ZY53" t="s">
        <v>12</v>
      </c>
      <c r="ZZ53" s="12" t="s">
        <v>137</v>
      </c>
    </row>
    <row r="54" spans="1:702" ht="33.75" x14ac:dyDescent="0.25">
      <c r="A54" s="23"/>
      <c r="B54" s="24" t="s">
        <v>138</v>
      </c>
      <c r="C54" s="15" t="s">
        <v>139</v>
      </c>
      <c r="D54" s="27"/>
      <c r="E54" s="17"/>
      <c r="F54" s="16"/>
      <c r="G54" s="16">
        <f>ROUND(D54*F54,2)</f>
        <v>0</v>
      </c>
      <c r="H54" s="105"/>
      <c r="ZY54" t="s">
        <v>12</v>
      </c>
      <c r="ZZ54" s="12" t="s">
        <v>141</v>
      </c>
    </row>
    <row r="55" spans="1:702" ht="15.75" x14ac:dyDescent="0.25">
      <c r="A55" s="9" t="s">
        <v>142</v>
      </c>
      <c r="B55" s="10" t="s">
        <v>143</v>
      </c>
      <c r="C55" s="11"/>
      <c r="D55" s="11"/>
      <c r="E55" s="11"/>
      <c r="F55" s="11"/>
      <c r="G55" s="11"/>
      <c r="H55" s="104"/>
      <c r="ZY55" t="s">
        <v>8</v>
      </c>
      <c r="ZZ55" s="12"/>
    </row>
    <row r="56" spans="1:702" ht="22.5" x14ac:dyDescent="0.25">
      <c r="A56" s="13" t="s">
        <v>145</v>
      </c>
      <c r="B56" s="14" t="s">
        <v>146</v>
      </c>
      <c r="C56" s="15" t="s">
        <v>147</v>
      </c>
      <c r="D56" s="27"/>
      <c r="E56" s="17"/>
      <c r="F56" s="16"/>
      <c r="G56" s="16">
        <f>ROUND(D56*F56,2)</f>
        <v>0</v>
      </c>
      <c r="H56" s="105"/>
      <c r="ZY56" t="s">
        <v>12</v>
      </c>
      <c r="ZZ56" s="12" t="s">
        <v>149</v>
      </c>
    </row>
    <row r="57" spans="1:702" x14ac:dyDescent="0.25">
      <c r="A57" s="18" t="s">
        <v>150</v>
      </c>
      <c r="B57" s="19" t="s">
        <v>151</v>
      </c>
      <c r="C57" s="15" t="s">
        <v>72</v>
      </c>
      <c r="D57" s="16">
        <v>1</v>
      </c>
      <c r="E57" s="17"/>
      <c r="F57" s="16"/>
      <c r="G57" s="16">
        <f>ROUND(D57*F57,2)</f>
        <v>0</v>
      </c>
      <c r="H57" s="105">
        <v>5.5E-2</v>
      </c>
      <c r="ZY57" t="s">
        <v>12</v>
      </c>
      <c r="ZZ57" s="12" t="s">
        <v>154</v>
      </c>
    </row>
    <row r="58" spans="1:702" x14ac:dyDescent="0.25">
      <c r="A58" s="28"/>
      <c r="B58" s="29"/>
      <c r="C58" s="30"/>
      <c r="D58" s="30"/>
      <c r="E58" s="30"/>
      <c r="F58" s="30"/>
      <c r="G58" s="30"/>
      <c r="H58" s="106"/>
    </row>
    <row r="59" spans="1:702" x14ac:dyDescent="0.25">
      <c r="A59" s="31"/>
      <c r="B59" s="31"/>
      <c r="C59" s="31"/>
      <c r="D59" s="31"/>
      <c r="E59" s="31"/>
      <c r="F59" s="31"/>
      <c r="G59" s="31"/>
      <c r="H59" s="107"/>
    </row>
    <row r="60" spans="1:702" ht="45" x14ac:dyDescent="0.25">
      <c r="B60" s="32" t="s">
        <v>311</v>
      </c>
      <c r="G60" s="33">
        <f>SUM(G4:G57)</f>
        <v>0</v>
      </c>
      <c r="ZY60" t="s">
        <v>155</v>
      </c>
    </row>
    <row r="61" spans="1:702" x14ac:dyDescent="0.25">
      <c r="A61" s="34">
        <v>5.5</v>
      </c>
      <c r="B61" s="32" t="s">
        <v>306</v>
      </c>
      <c r="G61" s="33">
        <f>+G60*0.055</f>
        <v>0</v>
      </c>
      <c r="ZY61" t="s">
        <v>156</v>
      </c>
    </row>
    <row r="62" spans="1:702" x14ac:dyDescent="0.25">
      <c r="G62" s="33"/>
    </row>
    <row r="63" spans="1:702" x14ac:dyDescent="0.25">
      <c r="G63" s="33"/>
    </row>
  </sheetData>
  <mergeCells count="1">
    <mergeCell ref="A1:H1"/>
  </mergeCells>
  <printOptions horizontalCentered="1"/>
  <pageMargins left="0.06" right="0.06" top="0.06" bottom="0.06" header="0.76" footer="0.76"/>
  <pageSetup paperSize="9" scale="88"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FA6F03-D45E-4D8D-8A4F-0455BD1A5373}">
  <sheetPr>
    <pageSetUpPr fitToPage="1"/>
  </sheetPr>
  <dimension ref="A1:ZZ60"/>
  <sheetViews>
    <sheetView showGridLines="0" workbookViewId="0">
      <pane xSplit="2" ySplit="2" topLeftCell="C24" activePane="bottomRight" state="frozen"/>
      <selection activeCell="L12" sqref="L12"/>
      <selection pane="topRight" activeCell="L12" sqref="L12"/>
      <selection pane="bottomLeft" activeCell="L12" sqref="L12"/>
      <selection pane="bottomRight" activeCell="B57" sqref="B57"/>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style="108" customWidth="1"/>
    <col min="9" max="9" width="10.7109375" customWidth="1"/>
    <col min="701" max="703" width="10.7109375" customWidth="1"/>
  </cols>
  <sheetData>
    <row r="1" spans="1:702" ht="72.2" customHeight="1" x14ac:dyDescent="0.25">
      <c r="A1" s="35"/>
      <c r="B1" s="36"/>
      <c r="C1" s="36"/>
      <c r="D1" s="36"/>
      <c r="E1" s="36"/>
      <c r="F1" s="36"/>
      <c r="G1" s="36"/>
      <c r="H1" s="37"/>
    </row>
    <row r="2" spans="1:702" ht="30" x14ac:dyDescent="0.25">
      <c r="A2" s="1"/>
      <c r="B2" s="2"/>
      <c r="C2" s="3" t="s">
        <v>0</v>
      </c>
      <c r="D2" s="4" t="s">
        <v>1</v>
      </c>
      <c r="E2" s="5" t="s">
        <v>2</v>
      </c>
      <c r="F2" s="4" t="s">
        <v>3</v>
      </c>
      <c r="G2" s="4" t="s">
        <v>4</v>
      </c>
      <c r="H2" s="102" t="s">
        <v>5</v>
      </c>
    </row>
    <row r="3" spans="1:702" x14ac:dyDescent="0.25">
      <c r="A3" s="6"/>
      <c r="B3" s="7"/>
      <c r="C3" s="8"/>
      <c r="D3" s="8"/>
      <c r="E3" s="8"/>
      <c r="F3" s="8"/>
      <c r="G3" s="8"/>
      <c r="H3" s="103"/>
    </row>
    <row r="4" spans="1:702" ht="15.75" x14ac:dyDescent="0.25">
      <c r="A4" s="9" t="s">
        <v>6</v>
      </c>
      <c r="B4" s="10" t="s">
        <v>7</v>
      </c>
      <c r="C4" s="11"/>
      <c r="D4" s="11"/>
      <c r="E4" s="11"/>
      <c r="F4" s="11"/>
      <c r="G4" s="11"/>
      <c r="H4" s="104"/>
      <c r="ZY4" t="s">
        <v>8</v>
      </c>
      <c r="ZZ4" s="12"/>
    </row>
    <row r="5" spans="1:702" x14ac:dyDescent="0.25">
      <c r="A5" s="13" t="s">
        <v>9</v>
      </c>
      <c r="B5" s="14" t="s">
        <v>10</v>
      </c>
      <c r="C5" s="15" t="s">
        <v>11</v>
      </c>
      <c r="D5" s="16"/>
      <c r="E5" s="17"/>
      <c r="F5" s="16"/>
      <c r="G5" s="16">
        <f>ROUND(D5*F5,2)</f>
        <v>0</v>
      </c>
      <c r="H5" s="105"/>
      <c r="ZY5" t="s">
        <v>12</v>
      </c>
      <c r="ZZ5" s="12" t="s">
        <v>13</v>
      </c>
    </row>
    <row r="6" spans="1:702" ht="22.5" x14ac:dyDescent="0.25">
      <c r="A6" s="18" t="s">
        <v>21</v>
      </c>
      <c r="B6" s="19" t="s">
        <v>22</v>
      </c>
      <c r="C6" s="15" t="s">
        <v>16</v>
      </c>
      <c r="D6" s="16">
        <v>17.600000000000001</v>
      </c>
      <c r="E6" s="17"/>
      <c r="F6" s="16"/>
      <c r="G6" s="16">
        <f>ROUND(D6*F6,2)</f>
        <v>0</v>
      </c>
      <c r="H6" s="105">
        <v>5.5E-2</v>
      </c>
      <c r="ZY6" t="s">
        <v>12</v>
      </c>
      <c r="ZZ6" s="12" t="s">
        <v>25</v>
      </c>
    </row>
    <row r="7" spans="1:702" x14ac:dyDescent="0.25">
      <c r="A7" s="20"/>
      <c r="B7" s="21" t="s">
        <v>19</v>
      </c>
      <c r="C7" s="11"/>
      <c r="D7" s="11"/>
      <c r="E7" s="11"/>
      <c r="F7" s="11"/>
      <c r="G7" s="11"/>
      <c r="H7" s="104"/>
    </row>
    <row r="8" spans="1:702" ht="27" x14ac:dyDescent="0.25">
      <c r="A8" s="20"/>
      <c r="B8" s="22" t="s">
        <v>275</v>
      </c>
      <c r="C8" s="11"/>
      <c r="D8" s="11"/>
      <c r="E8" s="11"/>
      <c r="F8" s="11"/>
      <c r="G8" s="11"/>
      <c r="H8" s="104"/>
    </row>
    <row r="9" spans="1:702" ht="22.5" x14ac:dyDescent="0.25">
      <c r="A9" s="18" t="s">
        <v>28</v>
      </c>
      <c r="B9" s="19" t="s">
        <v>29</v>
      </c>
      <c r="C9" s="15"/>
      <c r="D9" s="16"/>
      <c r="E9" s="17"/>
      <c r="F9" s="16"/>
      <c r="G9" s="16">
        <f>ROUND(D9*F9,2)</f>
        <v>0</v>
      </c>
      <c r="H9" s="105"/>
      <c r="ZY9" t="s">
        <v>12</v>
      </c>
      <c r="ZZ9" s="12" t="s">
        <v>31</v>
      </c>
    </row>
    <row r="10" spans="1:702" x14ac:dyDescent="0.25">
      <c r="A10" s="20"/>
      <c r="B10" s="21" t="s">
        <v>19</v>
      </c>
      <c r="C10" s="11"/>
      <c r="D10" s="11"/>
      <c r="E10" s="11"/>
      <c r="F10" s="11"/>
      <c r="G10" s="11"/>
      <c r="H10" s="104"/>
    </row>
    <row r="11" spans="1:702" ht="27" x14ac:dyDescent="0.25">
      <c r="A11" s="20"/>
      <c r="B11" s="22" t="s">
        <v>33</v>
      </c>
      <c r="C11" s="11"/>
      <c r="D11" s="11"/>
      <c r="E11" s="11"/>
      <c r="F11" s="11"/>
      <c r="G11" s="11"/>
      <c r="H11" s="104"/>
    </row>
    <row r="12" spans="1:702" ht="22.5" x14ac:dyDescent="0.25">
      <c r="A12" s="18"/>
      <c r="B12" s="19" t="s">
        <v>34</v>
      </c>
      <c r="C12" s="15" t="s">
        <v>35</v>
      </c>
      <c r="D12" s="16">
        <v>4.4000000000000004</v>
      </c>
      <c r="E12" s="17"/>
      <c r="F12" s="16"/>
      <c r="G12" s="16">
        <f>ROUND(D12*F12,2)</f>
        <v>0</v>
      </c>
      <c r="H12" s="105">
        <v>5.5E-2</v>
      </c>
      <c r="ZY12" t="s">
        <v>12</v>
      </c>
      <c r="ZZ12" s="12" t="s">
        <v>37</v>
      </c>
    </row>
    <row r="13" spans="1:702" x14ac:dyDescent="0.25">
      <c r="A13" s="18" t="s">
        <v>38</v>
      </c>
      <c r="B13" s="19" t="s">
        <v>39</v>
      </c>
      <c r="C13" s="15" t="s">
        <v>16</v>
      </c>
      <c r="D13" s="16">
        <v>5</v>
      </c>
      <c r="E13" s="17"/>
      <c r="F13" s="16"/>
      <c r="G13" s="16">
        <f>ROUND(D13*F13,2)</f>
        <v>0</v>
      </c>
      <c r="H13" s="105">
        <v>5.5E-2</v>
      </c>
      <c r="ZY13" t="s">
        <v>12</v>
      </c>
      <c r="ZZ13" s="12" t="s">
        <v>42</v>
      </c>
    </row>
    <row r="14" spans="1:702" x14ac:dyDescent="0.25">
      <c r="A14" s="20"/>
      <c r="B14" s="21" t="s">
        <v>19</v>
      </c>
      <c r="C14" s="11"/>
      <c r="D14" s="11"/>
      <c r="E14" s="11"/>
      <c r="F14" s="11"/>
      <c r="G14" s="11"/>
      <c r="H14" s="104"/>
    </row>
    <row r="15" spans="1:702" ht="27" x14ac:dyDescent="0.25">
      <c r="A15" s="20"/>
      <c r="B15" s="22" t="s">
        <v>274</v>
      </c>
      <c r="C15" s="11"/>
      <c r="D15" s="11"/>
      <c r="E15" s="11"/>
      <c r="F15" s="11"/>
      <c r="G15" s="11"/>
      <c r="H15" s="104"/>
    </row>
    <row r="16" spans="1:702" ht="22.5" x14ac:dyDescent="0.25">
      <c r="A16" s="18" t="s">
        <v>45</v>
      </c>
      <c r="B16" s="19" t="s">
        <v>46</v>
      </c>
      <c r="C16" s="15" t="s">
        <v>16</v>
      </c>
      <c r="D16" s="16">
        <v>189.2</v>
      </c>
      <c r="E16" s="17"/>
      <c r="F16" s="16"/>
      <c r="G16" s="16">
        <f>ROUND(D16*F16,2)</f>
        <v>0</v>
      </c>
      <c r="H16" s="105">
        <v>5.5E-2</v>
      </c>
      <c r="ZY16" t="s">
        <v>12</v>
      </c>
      <c r="ZZ16" s="12" t="s">
        <v>49</v>
      </c>
    </row>
    <row r="17" spans="1:702" x14ac:dyDescent="0.25">
      <c r="A17" s="20"/>
      <c r="B17" s="21" t="s">
        <v>19</v>
      </c>
      <c r="C17" s="11"/>
      <c r="D17" s="11"/>
      <c r="E17" s="11"/>
      <c r="F17" s="11"/>
      <c r="G17" s="11"/>
      <c r="H17" s="104"/>
    </row>
    <row r="18" spans="1:702" ht="27" x14ac:dyDescent="0.25">
      <c r="A18" s="20"/>
      <c r="B18" s="22" t="s">
        <v>273</v>
      </c>
      <c r="C18" s="11"/>
      <c r="D18" s="11"/>
      <c r="E18" s="11"/>
      <c r="F18" s="11"/>
      <c r="G18" s="11"/>
      <c r="H18" s="104"/>
    </row>
    <row r="19" spans="1:702" ht="22.5" x14ac:dyDescent="0.25">
      <c r="A19" s="18"/>
      <c r="B19" s="19" t="s">
        <v>52</v>
      </c>
      <c r="C19" s="15" t="s">
        <v>16</v>
      </c>
      <c r="D19" s="16">
        <v>189.2</v>
      </c>
      <c r="E19" s="17"/>
      <c r="F19" s="16"/>
      <c r="G19" s="16">
        <f>ROUND(D19*F19,2)</f>
        <v>0</v>
      </c>
      <c r="H19" s="105">
        <v>5.5E-2</v>
      </c>
      <c r="ZY19" t="s">
        <v>12</v>
      </c>
      <c r="ZZ19" s="12" t="s">
        <v>55</v>
      </c>
    </row>
    <row r="20" spans="1:702" ht="33.75" x14ac:dyDescent="0.25">
      <c r="A20" s="18" t="s">
        <v>56</v>
      </c>
      <c r="B20" s="19" t="s">
        <v>57</v>
      </c>
      <c r="C20" s="15" t="s">
        <v>16</v>
      </c>
      <c r="D20" s="16">
        <v>202.3</v>
      </c>
      <c r="E20" s="17"/>
      <c r="F20" s="16"/>
      <c r="G20" s="16">
        <f>ROUND(D20*F20,2)</f>
        <v>0</v>
      </c>
      <c r="H20" s="105">
        <v>5.5E-2</v>
      </c>
      <c r="ZY20" t="s">
        <v>12</v>
      </c>
      <c r="ZZ20" s="12" t="s">
        <v>60</v>
      </c>
    </row>
    <row r="21" spans="1:702" x14ac:dyDescent="0.25">
      <c r="A21" s="20"/>
      <c r="B21" s="21" t="s">
        <v>19</v>
      </c>
      <c r="C21" s="11"/>
      <c r="D21" s="11"/>
      <c r="E21" s="11"/>
      <c r="F21" s="11"/>
      <c r="G21" s="11"/>
      <c r="H21" s="104"/>
    </row>
    <row r="22" spans="1:702" ht="18" x14ac:dyDescent="0.25">
      <c r="A22" s="20"/>
      <c r="B22" s="22" t="s">
        <v>272</v>
      </c>
      <c r="C22" s="11"/>
      <c r="D22" s="11"/>
      <c r="E22" s="11"/>
      <c r="F22" s="11"/>
      <c r="G22" s="11"/>
      <c r="H22" s="104"/>
    </row>
    <row r="23" spans="1:702" x14ac:dyDescent="0.25">
      <c r="A23" s="18" t="s">
        <v>63</v>
      </c>
      <c r="B23" s="19" t="s">
        <v>64</v>
      </c>
      <c r="C23" s="15" t="s">
        <v>65</v>
      </c>
      <c r="D23" s="16">
        <v>1</v>
      </c>
      <c r="E23" s="17"/>
      <c r="F23" s="16"/>
      <c r="G23" s="16">
        <f>ROUND(D23*F23,2)</f>
        <v>0</v>
      </c>
      <c r="H23" s="105">
        <v>5.5E-2</v>
      </c>
      <c r="ZY23" t="s">
        <v>12</v>
      </c>
      <c r="ZZ23" s="12" t="s">
        <v>67</v>
      </c>
    </row>
    <row r="24" spans="1:702" x14ac:dyDescent="0.25">
      <c r="A24" s="20"/>
      <c r="B24" s="21" t="s">
        <v>19</v>
      </c>
      <c r="C24" s="11"/>
      <c r="D24" s="11"/>
      <c r="E24" s="11"/>
      <c r="F24" s="11"/>
      <c r="G24" s="11"/>
      <c r="H24" s="104"/>
    </row>
    <row r="25" spans="1:702" x14ac:dyDescent="0.25">
      <c r="A25" s="20"/>
      <c r="B25" s="22" t="s">
        <v>69</v>
      </c>
      <c r="C25" s="11"/>
      <c r="D25" s="11"/>
      <c r="E25" s="11"/>
      <c r="F25" s="11"/>
      <c r="G25" s="11"/>
      <c r="H25" s="104"/>
    </row>
    <row r="26" spans="1:702" x14ac:dyDescent="0.25">
      <c r="A26" s="18" t="s">
        <v>70</v>
      </c>
      <c r="B26" s="19" t="s">
        <v>71</v>
      </c>
      <c r="C26" s="15" t="s">
        <v>72</v>
      </c>
      <c r="D26" s="16">
        <v>1</v>
      </c>
      <c r="E26" s="17"/>
      <c r="F26" s="16"/>
      <c r="G26" s="16">
        <f>ROUND(D26*F26,2)</f>
        <v>0</v>
      </c>
      <c r="H26" s="105">
        <v>5.5E-2</v>
      </c>
      <c r="ZY26" t="s">
        <v>12</v>
      </c>
      <c r="ZZ26" s="12" t="s">
        <v>74</v>
      </c>
    </row>
    <row r="27" spans="1:702" x14ac:dyDescent="0.25">
      <c r="A27" s="23" t="s">
        <v>75</v>
      </c>
      <c r="B27" s="24" t="s">
        <v>76</v>
      </c>
      <c r="C27" s="15" t="s">
        <v>72</v>
      </c>
      <c r="D27" s="16">
        <v>1</v>
      </c>
      <c r="E27" s="17"/>
      <c r="F27" s="16"/>
      <c r="G27" s="16">
        <f>ROUND(D27*F27,2)</f>
        <v>0</v>
      </c>
      <c r="H27" s="105">
        <v>5.5E-2</v>
      </c>
      <c r="ZY27" t="s">
        <v>12</v>
      </c>
      <c r="ZZ27" s="12" t="s">
        <v>79</v>
      </c>
    </row>
    <row r="28" spans="1:702" ht="31.5" x14ac:dyDescent="0.25">
      <c r="A28" s="9" t="s">
        <v>80</v>
      </c>
      <c r="B28" s="10" t="s">
        <v>81</v>
      </c>
      <c r="C28" s="11"/>
      <c r="D28" s="11"/>
      <c r="E28" s="11"/>
      <c r="F28" s="11"/>
      <c r="G28" s="11"/>
      <c r="H28" s="104"/>
      <c r="ZY28" t="s">
        <v>8</v>
      </c>
      <c r="ZZ28" s="12"/>
    </row>
    <row r="29" spans="1:702" ht="45" x14ac:dyDescent="0.25">
      <c r="A29" s="13" t="s">
        <v>83</v>
      </c>
      <c r="B29" s="14" t="s">
        <v>84</v>
      </c>
      <c r="C29" s="15" t="s">
        <v>65</v>
      </c>
      <c r="D29" s="16">
        <v>1</v>
      </c>
      <c r="E29" s="17"/>
      <c r="F29" s="16"/>
      <c r="G29" s="16">
        <f>ROUND(D29*F29,2)</f>
        <v>0</v>
      </c>
      <c r="H29" s="105">
        <v>5.5E-2</v>
      </c>
      <c r="ZY29" t="s">
        <v>12</v>
      </c>
      <c r="ZZ29" s="12" t="s">
        <v>87</v>
      </c>
    </row>
    <row r="30" spans="1:702" x14ac:dyDescent="0.25">
      <c r="A30" s="20"/>
      <c r="B30" s="21" t="s">
        <v>19</v>
      </c>
      <c r="C30" s="11"/>
      <c r="D30" s="11"/>
      <c r="E30" s="11"/>
      <c r="F30" s="11"/>
      <c r="G30" s="11"/>
      <c r="H30" s="104"/>
    </row>
    <row r="31" spans="1:702" ht="18" x14ac:dyDescent="0.25">
      <c r="A31" s="25"/>
      <c r="B31" s="26" t="s">
        <v>271</v>
      </c>
      <c r="C31" s="11"/>
      <c r="D31" s="11"/>
      <c r="E31" s="11"/>
      <c r="F31" s="11"/>
      <c r="G31" s="11"/>
      <c r="H31" s="104"/>
    </row>
    <row r="32" spans="1:702" ht="15.75" x14ac:dyDescent="0.25">
      <c r="A32" s="9" t="s">
        <v>90</v>
      </c>
      <c r="B32" s="10" t="s">
        <v>91</v>
      </c>
      <c r="C32" s="11"/>
      <c r="D32" s="11"/>
      <c r="E32" s="11"/>
      <c r="F32" s="11"/>
      <c r="G32" s="11"/>
      <c r="H32" s="104"/>
      <c r="ZY32" t="s">
        <v>8</v>
      </c>
      <c r="ZZ32" s="12"/>
    </row>
    <row r="33" spans="1:702" x14ac:dyDescent="0.25">
      <c r="A33" s="13" t="s">
        <v>93</v>
      </c>
      <c r="B33" s="14" t="s">
        <v>94</v>
      </c>
      <c r="C33" s="15" t="s">
        <v>16</v>
      </c>
      <c r="D33" s="16">
        <v>4.5</v>
      </c>
      <c r="E33" s="17"/>
      <c r="F33" s="16"/>
      <c r="G33" s="16">
        <f>ROUND(D33*F33,2)</f>
        <v>0</v>
      </c>
      <c r="H33" s="105">
        <v>5.5E-2</v>
      </c>
      <c r="ZY33" t="s">
        <v>12</v>
      </c>
      <c r="ZZ33" s="12" t="s">
        <v>97</v>
      </c>
    </row>
    <row r="34" spans="1:702" x14ac:dyDescent="0.25">
      <c r="A34" s="20"/>
      <c r="B34" s="21" t="s">
        <v>19</v>
      </c>
      <c r="C34" s="11"/>
      <c r="D34" s="11"/>
      <c r="E34" s="11"/>
      <c r="F34" s="11"/>
      <c r="G34" s="11"/>
      <c r="H34" s="104"/>
    </row>
    <row r="35" spans="1:702" ht="18" x14ac:dyDescent="0.25">
      <c r="A35" s="20"/>
      <c r="B35" s="22" t="s">
        <v>99</v>
      </c>
      <c r="C35" s="11"/>
      <c r="D35" s="11"/>
      <c r="E35" s="11"/>
      <c r="F35" s="11"/>
      <c r="G35" s="11"/>
      <c r="H35" s="104"/>
    </row>
    <row r="36" spans="1:702" x14ac:dyDescent="0.25">
      <c r="A36" s="18" t="s">
        <v>100</v>
      </c>
      <c r="B36" s="19" t="s">
        <v>101</v>
      </c>
      <c r="C36" s="15" t="s">
        <v>16</v>
      </c>
      <c r="D36" s="16">
        <v>5</v>
      </c>
      <c r="E36" s="17"/>
      <c r="F36" s="16"/>
      <c r="G36" s="16">
        <f>ROUND(D36*F36,2)</f>
        <v>0</v>
      </c>
      <c r="H36" s="105">
        <v>5.5E-2</v>
      </c>
      <c r="ZY36" t="s">
        <v>12</v>
      </c>
      <c r="ZZ36" s="12" t="s">
        <v>104</v>
      </c>
    </row>
    <row r="37" spans="1:702" x14ac:dyDescent="0.25">
      <c r="A37" s="20"/>
      <c r="B37" s="21" t="s">
        <v>19</v>
      </c>
      <c r="C37" s="11"/>
      <c r="D37" s="11"/>
      <c r="E37" s="11"/>
      <c r="F37" s="11"/>
      <c r="G37" s="11"/>
      <c r="H37" s="104"/>
    </row>
    <row r="38" spans="1:702" ht="18" x14ac:dyDescent="0.25">
      <c r="A38" s="20"/>
      <c r="B38" s="22" t="s">
        <v>270</v>
      </c>
      <c r="C38" s="11"/>
      <c r="D38" s="11"/>
      <c r="E38" s="11"/>
      <c r="F38" s="11"/>
      <c r="G38" s="11"/>
      <c r="H38" s="104"/>
    </row>
    <row r="39" spans="1:702" ht="22.5" x14ac:dyDescent="0.25">
      <c r="A39" s="18" t="s">
        <v>107</v>
      </c>
      <c r="B39" s="19" t="s">
        <v>108</v>
      </c>
      <c r="C39" s="15" t="s">
        <v>16</v>
      </c>
      <c r="D39" s="16">
        <v>19.600000000000001</v>
      </c>
      <c r="E39" s="17"/>
      <c r="F39" s="16"/>
      <c r="G39" s="16">
        <f>ROUND(D39*F39,2)</f>
        <v>0</v>
      </c>
      <c r="H39" s="105">
        <v>5.5E-2</v>
      </c>
      <c r="ZY39" t="s">
        <v>12</v>
      </c>
      <c r="ZZ39" s="12" t="s">
        <v>111</v>
      </c>
    </row>
    <row r="40" spans="1:702" x14ac:dyDescent="0.25">
      <c r="A40" s="20"/>
      <c r="B40" s="21" t="s">
        <v>19</v>
      </c>
      <c r="C40" s="11"/>
      <c r="D40" s="11"/>
      <c r="E40" s="11"/>
      <c r="F40" s="11"/>
      <c r="G40" s="11"/>
      <c r="H40" s="104"/>
    </row>
    <row r="41" spans="1:702" ht="18" x14ac:dyDescent="0.25">
      <c r="A41" s="20"/>
      <c r="B41" s="22" t="s">
        <v>269</v>
      </c>
      <c r="C41" s="11"/>
      <c r="D41" s="11"/>
      <c r="E41" s="11"/>
      <c r="F41" s="11"/>
      <c r="G41" s="11"/>
      <c r="H41" s="104"/>
    </row>
    <row r="42" spans="1:702" x14ac:dyDescent="0.25">
      <c r="A42" s="18" t="s">
        <v>114</v>
      </c>
      <c r="B42" s="19" t="s">
        <v>115</v>
      </c>
      <c r="C42" s="15" t="s">
        <v>16</v>
      </c>
      <c r="D42" s="16">
        <v>12.9</v>
      </c>
      <c r="E42" s="17"/>
      <c r="F42" s="16"/>
      <c r="G42" s="16">
        <f>ROUND(D42*F42,2)</f>
        <v>0</v>
      </c>
      <c r="H42" s="105">
        <v>5.5E-2</v>
      </c>
      <c r="ZY42" t="s">
        <v>12</v>
      </c>
      <c r="ZZ42" s="12" t="s">
        <v>118</v>
      </c>
    </row>
    <row r="43" spans="1:702" x14ac:dyDescent="0.25">
      <c r="A43" s="20"/>
      <c r="B43" s="21" t="s">
        <v>19</v>
      </c>
      <c r="C43" s="11"/>
      <c r="D43" s="11"/>
      <c r="E43" s="11"/>
      <c r="F43" s="11"/>
      <c r="G43" s="11"/>
      <c r="H43" s="104"/>
    </row>
    <row r="44" spans="1:702" ht="18" x14ac:dyDescent="0.25">
      <c r="A44" s="25"/>
      <c r="B44" s="26" t="s">
        <v>120</v>
      </c>
      <c r="C44" s="11"/>
      <c r="D44" s="11"/>
      <c r="E44" s="11"/>
      <c r="F44" s="11"/>
      <c r="G44" s="11"/>
      <c r="H44" s="104"/>
    </row>
    <row r="45" spans="1:702" ht="15.75" x14ac:dyDescent="0.25">
      <c r="A45" s="9" t="s">
        <v>121</v>
      </c>
      <c r="B45" s="10" t="s">
        <v>122</v>
      </c>
      <c r="C45" s="11"/>
      <c r="D45" s="11"/>
      <c r="E45" s="11"/>
      <c r="F45" s="11"/>
      <c r="G45" s="11"/>
      <c r="H45" s="104"/>
      <c r="ZY45" t="s">
        <v>8</v>
      </c>
      <c r="ZZ45" s="12"/>
    </row>
    <row r="46" spans="1:702" x14ac:dyDescent="0.25">
      <c r="A46" s="13" t="s">
        <v>124</v>
      </c>
      <c r="B46" s="14" t="s">
        <v>125</v>
      </c>
      <c r="C46" s="15"/>
      <c r="D46" s="27"/>
      <c r="E46" s="17"/>
      <c r="F46" s="16"/>
      <c r="G46" s="16">
        <f>ROUND(D46*F46,2)</f>
        <v>0</v>
      </c>
      <c r="H46" s="105"/>
      <c r="ZY46" t="s">
        <v>12</v>
      </c>
      <c r="ZZ46" s="12" t="s">
        <v>127</v>
      </c>
    </row>
    <row r="47" spans="1:702" x14ac:dyDescent="0.25">
      <c r="A47" s="20"/>
      <c r="B47" s="21" t="s">
        <v>19</v>
      </c>
      <c r="C47" s="11"/>
      <c r="D47" s="11"/>
      <c r="E47" s="11"/>
      <c r="F47" s="11"/>
      <c r="G47" s="11"/>
      <c r="H47" s="104"/>
    </row>
    <row r="48" spans="1:702" x14ac:dyDescent="0.25">
      <c r="A48" s="20"/>
      <c r="B48" s="22" t="s">
        <v>129</v>
      </c>
      <c r="C48" s="11"/>
      <c r="D48" s="11"/>
      <c r="E48" s="11"/>
      <c r="F48" s="11"/>
      <c r="G48" s="11"/>
      <c r="H48" s="104"/>
    </row>
    <row r="49" spans="1:702" x14ac:dyDescent="0.25">
      <c r="A49" s="18"/>
      <c r="B49" s="19" t="s">
        <v>130</v>
      </c>
      <c r="C49" s="15" t="s">
        <v>72</v>
      </c>
      <c r="D49" s="16">
        <v>1</v>
      </c>
      <c r="E49" s="17"/>
      <c r="F49" s="16"/>
      <c r="G49" s="16">
        <f>ROUND(D49*F49,2)</f>
        <v>0</v>
      </c>
      <c r="H49" s="105">
        <v>5.5E-2</v>
      </c>
      <c r="ZY49" t="s">
        <v>12</v>
      </c>
      <c r="ZZ49" s="12" t="s">
        <v>133</v>
      </c>
    </row>
    <row r="50" spans="1:702" x14ac:dyDescent="0.25">
      <c r="A50" s="18"/>
      <c r="B50" s="19" t="s">
        <v>134</v>
      </c>
      <c r="C50" s="15" t="s">
        <v>72</v>
      </c>
      <c r="D50" s="16">
        <v>1</v>
      </c>
      <c r="E50" s="17"/>
      <c r="F50" s="16"/>
      <c r="G50" s="16">
        <f>ROUND(D50*F50,2)</f>
        <v>0</v>
      </c>
      <c r="H50" s="105">
        <v>5.5E-2</v>
      </c>
      <c r="ZY50" t="s">
        <v>12</v>
      </c>
      <c r="ZZ50" s="12" t="s">
        <v>137</v>
      </c>
    </row>
    <row r="51" spans="1:702" ht="33.75" x14ac:dyDescent="0.25">
      <c r="A51" s="23"/>
      <c r="B51" s="24" t="s">
        <v>138</v>
      </c>
      <c r="C51" s="15" t="s">
        <v>139</v>
      </c>
      <c r="D51" s="27"/>
      <c r="E51" s="17"/>
      <c r="F51" s="16"/>
      <c r="G51" s="16">
        <f>ROUND(D51*F51,2)</f>
        <v>0</v>
      </c>
      <c r="H51" s="105"/>
      <c r="ZY51" t="s">
        <v>12</v>
      </c>
      <c r="ZZ51" s="12" t="s">
        <v>141</v>
      </c>
    </row>
    <row r="52" spans="1:702" ht="15.75" x14ac:dyDescent="0.25">
      <c r="A52" s="9" t="s">
        <v>142</v>
      </c>
      <c r="B52" s="10" t="s">
        <v>143</v>
      </c>
      <c r="C52" s="11"/>
      <c r="D52" s="11"/>
      <c r="E52" s="11"/>
      <c r="F52" s="11"/>
      <c r="G52" s="11"/>
      <c r="H52" s="104"/>
      <c r="ZY52" t="s">
        <v>8</v>
      </c>
      <c r="ZZ52" s="12"/>
    </row>
    <row r="53" spans="1:702" ht="22.5" x14ac:dyDescent="0.25">
      <c r="A53" s="13" t="s">
        <v>145</v>
      </c>
      <c r="B53" s="14" t="s">
        <v>146</v>
      </c>
      <c r="C53" s="15" t="s">
        <v>147</v>
      </c>
      <c r="D53" s="27"/>
      <c r="E53" s="17"/>
      <c r="F53" s="16"/>
      <c r="G53" s="16">
        <f>ROUND(D53*F53,2)</f>
        <v>0</v>
      </c>
      <c r="H53" s="105"/>
      <c r="ZY53" t="s">
        <v>12</v>
      </c>
      <c r="ZZ53" s="12" t="s">
        <v>149</v>
      </c>
    </row>
    <row r="54" spans="1:702" x14ac:dyDescent="0.25">
      <c r="A54" s="18" t="s">
        <v>150</v>
      </c>
      <c r="B54" s="19" t="s">
        <v>151</v>
      </c>
      <c r="C54" s="15" t="s">
        <v>72</v>
      </c>
      <c r="D54" s="16">
        <v>1</v>
      </c>
      <c r="E54" s="17"/>
      <c r="F54" s="16"/>
      <c r="G54" s="16">
        <f>ROUND(D54*F54,2)</f>
        <v>0</v>
      </c>
      <c r="H54" s="105">
        <v>5.5E-2</v>
      </c>
      <c r="ZY54" t="s">
        <v>12</v>
      </c>
      <c r="ZZ54" s="12" t="s">
        <v>154</v>
      </c>
    </row>
    <row r="55" spans="1:702" x14ac:dyDescent="0.25">
      <c r="A55" s="28"/>
      <c r="B55" s="29"/>
      <c r="C55" s="30"/>
      <c r="D55" s="30"/>
      <c r="E55" s="30"/>
      <c r="F55" s="30"/>
      <c r="G55" s="30"/>
      <c r="H55" s="106"/>
    </row>
    <row r="56" spans="1:702" x14ac:dyDescent="0.25">
      <c r="A56" s="31"/>
      <c r="B56" s="31"/>
      <c r="C56" s="31"/>
      <c r="D56" s="31"/>
      <c r="E56" s="31"/>
      <c r="F56" s="31"/>
      <c r="G56" s="31"/>
      <c r="H56" s="107"/>
    </row>
    <row r="57" spans="1:702" ht="45" x14ac:dyDescent="0.25">
      <c r="B57" s="32" t="s">
        <v>310</v>
      </c>
      <c r="G57" s="33">
        <f>SUM(G5:G54)</f>
        <v>0</v>
      </c>
      <c r="ZY57" t="s">
        <v>155</v>
      </c>
    </row>
    <row r="58" spans="1:702" x14ac:dyDescent="0.25">
      <c r="A58" s="34">
        <v>5.5</v>
      </c>
      <c r="B58" s="32" t="s">
        <v>306</v>
      </c>
      <c r="G58" s="33">
        <f>+G57*0.055</f>
        <v>0</v>
      </c>
      <c r="ZY58" t="s">
        <v>156</v>
      </c>
    </row>
    <row r="59" spans="1:702" x14ac:dyDescent="0.25">
      <c r="G59" s="33"/>
    </row>
    <row r="60" spans="1:702" x14ac:dyDescent="0.25">
      <c r="G60" s="33"/>
    </row>
  </sheetData>
  <mergeCells count="1">
    <mergeCell ref="A1:H1"/>
  </mergeCells>
  <printOptions horizontalCentered="1"/>
  <pageMargins left="0.06" right="0.06" top="0.06" bottom="0.06" header="0.76" footer="0.76"/>
  <pageSetup paperSize="9" scale="88"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C352F-3F4D-48A2-808A-9EDD34EAEC6B}">
  <sheetPr>
    <pageSetUpPr fitToPage="1"/>
  </sheetPr>
  <dimension ref="A1:ZZ60"/>
  <sheetViews>
    <sheetView showGridLines="0" workbookViewId="0">
      <pane xSplit="2" ySplit="2" topLeftCell="C28" activePane="bottomRight" state="frozen"/>
      <selection activeCell="L12" sqref="L12"/>
      <selection pane="topRight" activeCell="L12" sqref="L12"/>
      <selection pane="bottomLeft" activeCell="L12" sqref="L12"/>
      <selection pane="bottomRight" activeCell="B57" sqref="B57"/>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style="108" customWidth="1"/>
    <col min="9" max="9" width="10.7109375" customWidth="1"/>
    <col min="701" max="703" width="10.7109375" customWidth="1"/>
  </cols>
  <sheetData>
    <row r="1" spans="1:702" ht="72.2" customHeight="1" x14ac:dyDescent="0.25">
      <c r="A1" s="35"/>
      <c r="B1" s="36"/>
      <c r="C1" s="36"/>
      <c r="D1" s="36"/>
      <c r="E1" s="36"/>
      <c r="F1" s="36"/>
      <c r="G1" s="36"/>
      <c r="H1" s="37"/>
    </row>
    <row r="2" spans="1:702" ht="30" x14ac:dyDescent="0.25">
      <c r="A2" s="1"/>
      <c r="B2" s="2"/>
      <c r="C2" s="3" t="s">
        <v>0</v>
      </c>
      <c r="D2" s="4" t="s">
        <v>1</v>
      </c>
      <c r="E2" s="5" t="s">
        <v>2</v>
      </c>
      <c r="F2" s="4" t="s">
        <v>3</v>
      </c>
      <c r="G2" s="4" t="s">
        <v>4</v>
      </c>
      <c r="H2" s="102" t="s">
        <v>5</v>
      </c>
    </row>
    <row r="3" spans="1:702" x14ac:dyDescent="0.25">
      <c r="A3" s="6"/>
      <c r="B3" s="7"/>
      <c r="C3" s="8"/>
      <c r="D3" s="8"/>
      <c r="E3" s="8"/>
      <c r="F3" s="8"/>
      <c r="G3" s="8"/>
      <c r="H3" s="103"/>
    </row>
    <row r="4" spans="1:702" ht="15.75" x14ac:dyDescent="0.25">
      <c r="A4" s="9" t="s">
        <v>6</v>
      </c>
      <c r="B4" s="10" t="s">
        <v>7</v>
      </c>
      <c r="C4" s="11"/>
      <c r="D4" s="11"/>
      <c r="E4" s="11"/>
      <c r="F4" s="11"/>
      <c r="G4" s="11"/>
      <c r="H4" s="104"/>
      <c r="ZY4" t="s">
        <v>8</v>
      </c>
      <c r="ZZ4" s="12"/>
    </row>
    <row r="5" spans="1:702" x14ac:dyDescent="0.25">
      <c r="A5" s="13" t="s">
        <v>9</v>
      </c>
      <c r="B5" s="14" t="s">
        <v>10</v>
      </c>
      <c r="C5" s="15" t="s">
        <v>11</v>
      </c>
      <c r="D5" s="16"/>
      <c r="E5" s="17"/>
      <c r="F5" s="16"/>
      <c r="G5" s="16">
        <f>ROUND(D5*F5,2)</f>
        <v>0</v>
      </c>
      <c r="H5" s="105"/>
      <c r="ZY5" t="s">
        <v>12</v>
      </c>
      <c r="ZZ5" s="12" t="s">
        <v>13</v>
      </c>
    </row>
    <row r="6" spans="1:702" ht="22.5" x14ac:dyDescent="0.25">
      <c r="A6" s="18" t="s">
        <v>21</v>
      </c>
      <c r="B6" s="19" t="s">
        <v>22</v>
      </c>
      <c r="C6" s="15" t="s">
        <v>16</v>
      </c>
      <c r="D6" s="16">
        <v>17.600000000000001</v>
      </c>
      <c r="E6" s="17"/>
      <c r="F6" s="16"/>
      <c r="G6" s="16">
        <f>ROUND(D6*F6,2)</f>
        <v>0</v>
      </c>
      <c r="H6" s="105">
        <v>5.5E-2</v>
      </c>
      <c r="ZY6" t="s">
        <v>12</v>
      </c>
      <c r="ZZ6" s="12" t="s">
        <v>25</v>
      </c>
    </row>
    <row r="7" spans="1:702" x14ac:dyDescent="0.25">
      <c r="A7" s="20"/>
      <c r="B7" s="21" t="s">
        <v>19</v>
      </c>
      <c r="C7" s="11"/>
      <c r="D7" s="11"/>
      <c r="E7" s="11"/>
      <c r="F7" s="11"/>
      <c r="G7" s="11"/>
      <c r="H7" s="104"/>
    </row>
    <row r="8" spans="1:702" ht="27" x14ac:dyDescent="0.25">
      <c r="A8" s="20"/>
      <c r="B8" s="22" t="s">
        <v>240</v>
      </c>
      <c r="C8" s="11"/>
      <c r="D8" s="11"/>
      <c r="E8" s="11"/>
      <c r="F8" s="11"/>
      <c r="G8" s="11"/>
      <c r="H8" s="104"/>
    </row>
    <row r="9" spans="1:702" ht="22.5" x14ac:dyDescent="0.25">
      <c r="A9" s="18" t="s">
        <v>28</v>
      </c>
      <c r="B9" s="19" t="s">
        <v>29</v>
      </c>
      <c r="C9" s="15"/>
      <c r="D9" s="16"/>
      <c r="E9" s="17"/>
      <c r="F9" s="16"/>
      <c r="G9" s="16">
        <f>ROUND(D9*F9,2)</f>
        <v>0</v>
      </c>
      <c r="H9" s="105"/>
      <c r="ZY9" t="s">
        <v>12</v>
      </c>
      <c r="ZZ9" s="12" t="s">
        <v>31</v>
      </c>
    </row>
    <row r="10" spans="1:702" x14ac:dyDescent="0.25">
      <c r="A10" s="20"/>
      <c r="B10" s="21" t="s">
        <v>19</v>
      </c>
      <c r="C10" s="11"/>
      <c r="D10" s="11"/>
      <c r="E10" s="11"/>
      <c r="F10" s="11"/>
      <c r="G10" s="11"/>
      <c r="H10" s="104"/>
    </row>
    <row r="11" spans="1:702" ht="27" x14ac:dyDescent="0.25">
      <c r="A11" s="20"/>
      <c r="B11" s="22" t="s">
        <v>33</v>
      </c>
      <c r="C11" s="11"/>
      <c r="D11" s="11"/>
      <c r="E11" s="11"/>
      <c r="F11" s="11"/>
      <c r="G11" s="11"/>
      <c r="H11" s="104"/>
    </row>
    <row r="12" spans="1:702" ht="22.5" x14ac:dyDescent="0.25">
      <c r="A12" s="18"/>
      <c r="B12" s="19" t="s">
        <v>34</v>
      </c>
      <c r="C12" s="15" t="s">
        <v>35</v>
      </c>
      <c r="D12" s="16">
        <v>4.4000000000000004</v>
      </c>
      <c r="E12" s="17"/>
      <c r="F12" s="16"/>
      <c r="G12" s="16">
        <f>ROUND(D12*F12,2)</f>
        <v>0</v>
      </c>
      <c r="H12" s="105">
        <v>5.5E-2</v>
      </c>
      <c r="ZY12" t="s">
        <v>12</v>
      </c>
      <c r="ZZ12" s="12" t="s">
        <v>37</v>
      </c>
    </row>
    <row r="13" spans="1:702" x14ac:dyDescent="0.25">
      <c r="A13" s="18" t="s">
        <v>38</v>
      </c>
      <c r="B13" s="19" t="s">
        <v>39</v>
      </c>
      <c r="C13" s="15" t="s">
        <v>16</v>
      </c>
      <c r="D13" s="16">
        <v>5</v>
      </c>
      <c r="E13" s="17"/>
      <c r="F13" s="16"/>
      <c r="G13" s="16">
        <f>ROUND(D13*F13,2)</f>
        <v>0</v>
      </c>
      <c r="H13" s="105">
        <v>5.5E-2</v>
      </c>
      <c r="ZY13" t="s">
        <v>12</v>
      </c>
      <c r="ZZ13" s="12" t="s">
        <v>42</v>
      </c>
    </row>
    <row r="14" spans="1:702" x14ac:dyDescent="0.25">
      <c r="A14" s="20"/>
      <c r="B14" s="21" t="s">
        <v>19</v>
      </c>
      <c r="C14" s="11"/>
      <c r="D14" s="11"/>
      <c r="E14" s="11"/>
      <c r="F14" s="11"/>
      <c r="G14" s="11"/>
      <c r="H14" s="104"/>
    </row>
    <row r="15" spans="1:702" ht="27" x14ac:dyDescent="0.25">
      <c r="A15" s="20"/>
      <c r="B15" s="22" t="s">
        <v>239</v>
      </c>
      <c r="C15" s="11"/>
      <c r="D15" s="11"/>
      <c r="E15" s="11"/>
      <c r="F15" s="11"/>
      <c r="G15" s="11"/>
      <c r="H15" s="104"/>
    </row>
    <row r="16" spans="1:702" ht="22.5" x14ac:dyDescent="0.25">
      <c r="A16" s="18" t="s">
        <v>45</v>
      </c>
      <c r="B16" s="19" t="s">
        <v>46</v>
      </c>
      <c r="C16" s="15" t="s">
        <v>16</v>
      </c>
      <c r="D16" s="16">
        <v>111.4</v>
      </c>
      <c r="E16" s="17"/>
      <c r="F16" s="16"/>
      <c r="G16" s="16">
        <f>ROUND(D16*F16,2)</f>
        <v>0</v>
      </c>
      <c r="H16" s="105">
        <v>5.5E-2</v>
      </c>
      <c r="ZY16" t="s">
        <v>12</v>
      </c>
      <c r="ZZ16" s="12" t="s">
        <v>49</v>
      </c>
    </row>
    <row r="17" spans="1:702" x14ac:dyDescent="0.25">
      <c r="A17" s="20"/>
      <c r="B17" s="21" t="s">
        <v>19</v>
      </c>
      <c r="C17" s="11"/>
      <c r="D17" s="11"/>
      <c r="E17" s="11"/>
      <c r="F17" s="11"/>
      <c r="G17" s="11"/>
      <c r="H17" s="104"/>
    </row>
    <row r="18" spans="1:702" ht="27" x14ac:dyDescent="0.25">
      <c r="A18" s="20"/>
      <c r="B18" s="22" t="s">
        <v>238</v>
      </c>
      <c r="C18" s="11"/>
      <c r="D18" s="11"/>
      <c r="E18" s="11"/>
      <c r="F18" s="11"/>
      <c r="G18" s="11"/>
      <c r="H18" s="104"/>
    </row>
    <row r="19" spans="1:702" ht="22.5" x14ac:dyDescent="0.25">
      <c r="A19" s="18"/>
      <c r="B19" s="19" t="s">
        <v>52</v>
      </c>
      <c r="C19" s="15" t="s">
        <v>16</v>
      </c>
      <c r="D19" s="16">
        <v>111.4</v>
      </c>
      <c r="E19" s="17"/>
      <c r="F19" s="16"/>
      <c r="G19" s="16">
        <f>ROUND(D19*F19,2)</f>
        <v>0</v>
      </c>
      <c r="H19" s="105">
        <v>5.5E-2</v>
      </c>
      <c r="ZY19" t="s">
        <v>12</v>
      </c>
      <c r="ZZ19" s="12" t="s">
        <v>55</v>
      </c>
    </row>
    <row r="20" spans="1:702" ht="33.75" x14ac:dyDescent="0.25">
      <c r="A20" s="18" t="s">
        <v>56</v>
      </c>
      <c r="B20" s="19" t="s">
        <v>57</v>
      </c>
      <c r="C20" s="15" t="s">
        <v>16</v>
      </c>
      <c r="D20" s="16">
        <v>253.2</v>
      </c>
      <c r="E20" s="17"/>
      <c r="F20" s="16"/>
      <c r="G20" s="16">
        <f>ROUND(D20*F20,2)</f>
        <v>0</v>
      </c>
      <c r="H20" s="105">
        <v>5.5E-2</v>
      </c>
      <c r="ZY20" t="s">
        <v>12</v>
      </c>
      <c r="ZZ20" s="12" t="s">
        <v>60</v>
      </c>
    </row>
    <row r="21" spans="1:702" x14ac:dyDescent="0.25">
      <c r="A21" s="20"/>
      <c r="B21" s="21" t="s">
        <v>19</v>
      </c>
      <c r="C21" s="11"/>
      <c r="D21" s="11"/>
      <c r="E21" s="11"/>
      <c r="F21" s="11"/>
      <c r="G21" s="11"/>
      <c r="H21" s="104"/>
    </row>
    <row r="22" spans="1:702" ht="18" x14ac:dyDescent="0.25">
      <c r="A22" s="20"/>
      <c r="B22" s="22" t="s">
        <v>237</v>
      </c>
      <c r="C22" s="11"/>
      <c r="D22" s="11"/>
      <c r="E22" s="11"/>
      <c r="F22" s="11"/>
      <c r="G22" s="11"/>
      <c r="H22" s="104"/>
    </row>
    <row r="23" spans="1:702" x14ac:dyDescent="0.25">
      <c r="A23" s="18" t="s">
        <v>63</v>
      </c>
      <c r="B23" s="19" t="s">
        <v>64</v>
      </c>
      <c r="C23" s="15" t="s">
        <v>65</v>
      </c>
      <c r="D23" s="16">
        <v>1</v>
      </c>
      <c r="E23" s="17"/>
      <c r="F23" s="16"/>
      <c r="G23" s="16">
        <f>ROUND(D23*F23,2)</f>
        <v>0</v>
      </c>
      <c r="H23" s="105">
        <v>5.5E-2</v>
      </c>
      <c r="ZY23" t="s">
        <v>12</v>
      </c>
      <c r="ZZ23" s="12" t="s">
        <v>67</v>
      </c>
    </row>
    <row r="24" spans="1:702" x14ac:dyDescent="0.25">
      <c r="A24" s="20"/>
      <c r="B24" s="21" t="s">
        <v>19</v>
      </c>
      <c r="C24" s="11"/>
      <c r="D24" s="11"/>
      <c r="E24" s="11"/>
      <c r="F24" s="11"/>
      <c r="G24" s="11"/>
      <c r="H24" s="104"/>
    </row>
    <row r="25" spans="1:702" x14ac:dyDescent="0.25">
      <c r="A25" s="20"/>
      <c r="B25" s="22" t="s">
        <v>69</v>
      </c>
      <c r="C25" s="11"/>
      <c r="D25" s="11"/>
      <c r="E25" s="11"/>
      <c r="F25" s="11"/>
      <c r="G25" s="11"/>
      <c r="H25" s="104"/>
    </row>
    <row r="26" spans="1:702" x14ac:dyDescent="0.25">
      <c r="A26" s="18" t="s">
        <v>70</v>
      </c>
      <c r="B26" s="19" t="s">
        <v>71</v>
      </c>
      <c r="C26" s="15" t="s">
        <v>72</v>
      </c>
      <c r="D26" s="16">
        <v>1</v>
      </c>
      <c r="E26" s="17"/>
      <c r="F26" s="16"/>
      <c r="G26" s="16">
        <f>ROUND(D26*F26,2)</f>
        <v>0</v>
      </c>
      <c r="H26" s="105">
        <v>5.5E-2</v>
      </c>
      <c r="ZY26" t="s">
        <v>12</v>
      </c>
      <c r="ZZ26" s="12" t="s">
        <v>74</v>
      </c>
    </row>
    <row r="27" spans="1:702" x14ac:dyDescent="0.25">
      <c r="A27" s="23" t="s">
        <v>75</v>
      </c>
      <c r="B27" s="24" t="s">
        <v>76</v>
      </c>
      <c r="C27" s="15" t="s">
        <v>72</v>
      </c>
      <c r="D27" s="16">
        <v>1</v>
      </c>
      <c r="E27" s="17"/>
      <c r="F27" s="16"/>
      <c r="G27" s="16">
        <f>ROUND(D27*F27,2)</f>
        <v>0</v>
      </c>
      <c r="H27" s="105">
        <v>5.5E-2</v>
      </c>
      <c r="ZY27" t="s">
        <v>12</v>
      </c>
      <c r="ZZ27" s="12" t="s">
        <v>79</v>
      </c>
    </row>
    <row r="28" spans="1:702" ht="31.5" x14ac:dyDescent="0.25">
      <c r="A28" s="9" t="s">
        <v>80</v>
      </c>
      <c r="B28" s="10" t="s">
        <v>81</v>
      </c>
      <c r="C28" s="11"/>
      <c r="D28" s="11"/>
      <c r="E28" s="11"/>
      <c r="F28" s="11"/>
      <c r="G28" s="11"/>
      <c r="H28" s="104"/>
      <c r="ZY28" t="s">
        <v>8</v>
      </c>
      <c r="ZZ28" s="12"/>
    </row>
    <row r="29" spans="1:702" ht="45" x14ac:dyDescent="0.25">
      <c r="A29" s="13" t="s">
        <v>83</v>
      </c>
      <c r="B29" s="14" t="s">
        <v>84</v>
      </c>
      <c r="C29" s="15" t="s">
        <v>65</v>
      </c>
      <c r="D29" s="16">
        <v>1</v>
      </c>
      <c r="E29" s="17"/>
      <c r="F29" s="16"/>
      <c r="G29" s="16">
        <f>ROUND(D29*F29,2)</f>
        <v>0</v>
      </c>
      <c r="H29" s="105">
        <v>5.5E-2</v>
      </c>
      <c r="ZY29" t="s">
        <v>12</v>
      </c>
      <c r="ZZ29" s="12" t="s">
        <v>87</v>
      </c>
    </row>
    <row r="30" spans="1:702" x14ac:dyDescent="0.25">
      <c r="A30" s="20"/>
      <c r="B30" s="21" t="s">
        <v>19</v>
      </c>
      <c r="C30" s="11"/>
      <c r="D30" s="11"/>
      <c r="E30" s="11"/>
      <c r="F30" s="11"/>
      <c r="G30" s="11"/>
      <c r="H30" s="104"/>
    </row>
    <row r="31" spans="1:702" ht="18" x14ac:dyDescent="0.25">
      <c r="A31" s="25"/>
      <c r="B31" s="26" t="s">
        <v>236</v>
      </c>
      <c r="C31" s="11"/>
      <c r="D31" s="11"/>
      <c r="E31" s="11"/>
      <c r="F31" s="11"/>
      <c r="G31" s="11"/>
      <c r="H31" s="104"/>
    </row>
    <row r="32" spans="1:702" ht="15.75" x14ac:dyDescent="0.25">
      <c r="A32" s="9" t="s">
        <v>90</v>
      </c>
      <c r="B32" s="10" t="s">
        <v>91</v>
      </c>
      <c r="C32" s="11"/>
      <c r="D32" s="11"/>
      <c r="E32" s="11"/>
      <c r="F32" s="11"/>
      <c r="G32" s="11"/>
      <c r="H32" s="104"/>
      <c r="ZY32" t="s">
        <v>8</v>
      </c>
      <c r="ZZ32" s="12"/>
    </row>
    <row r="33" spans="1:702" x14ac:dyDescent="0.25">
      <c r="A33" s="13" t="s">
        <v>93</v>
      </c>
      <c r="B33" s="14" t="s">
        <v>94</v>
      </c>
      <c r="C33" s="15" t="s">
        <v>16</v>
      </c>
      <c r="D33" s="16">
        <v>3.2</v>
      </c>
      <c r="E33" s="17"/>
      <c r="F33" s="16"/>
      <c r="G33" s="16">
        <f>ROUND(D33*F33,2)</f>
        <v>0</v>
      </c>
      <c r="H33" s="105">
        <v>5.5E-2</v>
      </c>
      <c r="ZY33" t="s">
        <v>12</v>
      </c>
      <c r="ZZ33" s="12" t="s">
        <v>97</v>
      </c>
    </row>
    <row r="34" spans="1:702" x14ac:dyDescent="0.25">
      <c r="A34" s="20"/>
      <c r="B34" s="21" t="s">
        <v>19</v>
      </c>
      <c r="C34" s="11"/>
      <c r="D34" s="11"/>
      <c r="E34" s="11"/>
      <c r="F34" s="11"/>
      <c r="G34" s="11"/>
      <c r="H34" s="104"/>
    </row>
    <row r="35" spans="1:702" ht="18" x14ac:dyDescent="0.25">
      <c r="A35" s="20"/>
      <c r="B35" s="22" t="s">
        <v>99</v>
      </c>
      <c r="C35" s="11"/>
      <c r="D35" s="11"/>
      <c r="E35" s="11"/>
      <c r="F35" s="11"/>
      <c r="G35" s="11"/>
      <c r="H35" s="104"/>
    </row>
    <row r="36" spans="1:702" x14ac:dyDescent="0.25">
      <c r="A36" s="18" t="s">
        <v>100</v>
      </c>
      <c r="B36" s="19" t="s">
        <v>101</v>
      </c>
      <c r="C36" s="15" t="s">
        <v>16</v>
      </c>
      <c r="D36" s="16">
        <v>5</v>
      </c>
      <c r="E36" s="17"/>
      <c r="F36" s="16"/>
      <c r="G36" s="16">
        <f>ROUND(D36*F36,2)</f>
        <v>0</v>
      </c>
      <c r="H36" s="105">
        <v>5.5E-2</v>
      </c>
      <c r="ZY36" t="s">
        <v>12</v>
      </c>
      <c r="ZZ36" s="12" t="s">
        <v>104</v>
      </c>
    </row>
    <row r="37" spans="1:702" x14ac:dyDescent="0.25">
      <c r="A37" s="20"/>
      <c r="B37" s="21" t="s">
        <v>19</v>
      </c>
      <c r="C37" s="11"/>
      <c r="D37" s="11"/>
      <c r="E37" s="11"/>
      <c r="F37" s="11"/>
      <c r="G37" s="11"/>
      <c r="H37" s="104"/>
    </row>
    <row r="38" spans="1:702" ht="18" x14ac:dyDescent="0.25">
      <c r="A38" s="20"/>
      <c r="B38" s="22" t="s">
        <v>235</v>
      </c>
      <c r="C38" s="11"/>
      <c r="D38" s="11"/>
      <c r="E38" s="11"/>
      <c r="F38" s="11"/>
      <c r="G38" s="11"/>
      <c r="H38" s="104"/>
    </row>
    <row r="39" spans="1:702" ht="22.5" x14ac:dyDescent="0.25">
      <c r="A39" s="18" t="s">
        <v>107</v>
      </c>
      <c r="B39" s="19" t="s">
        <v>108</v>
      </c>
      <c r="C39" s="15" t="s">
        <v>16</v>
      </c>
      <c r="D39" s="16">
        <v>19.600000000000001</v>
      </c>
      <c r="E39" s="17"/>
      <c r="F39" s="16"/>
      <c r="G39" s="16">
        <f>ROUND(D39*F39,2)</f>
        <v>0</v>
      </c>
      <c r="H39" s="105">
        <v>5.5E-2</v>
      </c>
      <c r="ZY39" t="s">
        <v>12</v>
      </c>
      <c r="ZZ39" s="12" t="s">
        <v>111</v>
      </c>
    </row>
    <row r="40" spans="1:702" x14ac:dyDescent="0.25">
      <c r="A40" s="20"/>
      <c r="B40" s="21" t="s">
        <v>19</v>
      </c>
      <c r="C40" s="11"/>
      <c r="D40" s="11"/>
      <c r="E40" s="11"/>
      <c r="F40" s="11"/>
      <c r="G40" s="11"/>
      <c r="H40" s="104"/>
    </row>
    <row r="41" spans="1:702" ht="18" x14ac:dyDescent="0.25">
      <c r="A41" s="20"/>
      <c r="B41" s="22" t="s">
        <v>234</v>
      </c>
      <c r="C41" s="11"/>
      <c r="D41" s="11"/>
      <c r="E41" s="11"/>
      <c r="F41" s="11"/>
      <c r="G41" s="11"/>
      <c r="H41" s="104"/>
    </row>
    <row r="42" spans="1:702" x14ac:dyDescent="0.25">
      <c r="A42" s="18" t="s">
        <v>114</v>
      </c>
      <c r="B42" s="19" t="s">
        <v>115</v>
      </c>
      <c r="C42" s="15" t="s">
        <v>16</v>
      </c>
      <c r="D42" s="16">
        <v>12.9</v>
      </c>
      <c r="E42" s="17"/>
      <c r="F42" s="16"/>
      <c r="G42" s="16">
        <f>ROUND(D42*F42,2)</f>
        <v>0</v>
      </c>
      <c r="H42" s="105">
        <v>5.5E-2</v>
      </c>
      <c r="ZY42" t="s">
        <v>12</v>
      </c>
      <c r="ZZ42" s="12" t="s">
        <v>118</v>
      </c>
    </row>
    <row r="43" spans="1:702" x14ac:dyDescent="0.25">
      <c r="A43" s="20"/>
      <c r="B43" s="21" t="s">
        <v>19</v>
      </c>
      <c r="C43" s="11"/>
      <c r="D43" s="11"/>
      <c r="E43" s="11"/>
      <c r="F43" s="11"/>
      <c r="G43" s="11"/>
      <c r="H43" s="104"/>
    </row>
    <row r="44" spans="1:702" ht="18" x14ac:dyDescent="0.25">
      <c r="A44" s="25"/>
      <c r="B44" s="26" t="s">
        <v>120</v>
      </c>
      <c r="C44" s="11"/>
      <c r="D44" s="11"/>
      <c r="E44" s="11"/>
      <c r="F44" s="11"/>
      <c r="G44" s="11"/>
      <c r="H44" s="104"/>
    </row>
    <row r="45" spans="1:702" ht="15.75" x14ac:dyDescent="0.25">
      <c r="A45" s="9" t="s">
        <v>121</v>
      </c>
      <c r="B45" s="10" t="s">
        <v>122</v>
      </c>
      <c r="C45" s="11"/>
      <c r="D45" s="11"/>
      <c r="E45" s="11"/>
      <c r="F45" s="11"/>
      <c r="G45" s="11"/>
      <c r="H45" s="104"/>
      <c r="ZY45" t="s">
        <v>8</v>
      </c>
      <c r="ZZ45" s="12"/>
    </row>
    <row r="46" spans="1:702" x14ac:dyDescent="0.25">
      <c r="A46" s="13" t="s">
        <v>124</v>
      </c>
      <c r="B46" s="14" t="s">
        <v>125</v>
      </c>
      <c r="C46" s="15"/>
      <c r="D46" s="27"/>
      <c r="E46" s="17"/>
      <c r="F46" s="16"/>
      <c r="G46" s="16">
        <f>ROUND(D46*F46,2)</f>
        <v>0</v>
      </c>
      <c r="H46" s="105"/>
      <c r="ZY46" t="s">
        <v>12</v>
      </c>
      <c r="ZZ46" s="12" t="s">
        <v>127</v>
      </c>
    </row>
    <row r="47" spans="1:702" x14ac:dyDescent="0.25">
      <c r="A47" s="20"/>
      <c r="B47" s="21" t="s">
        <v>19</v>
      </c>
      <c r="C47" s="11"/>
      <c r="D47" s="11"/>
      <c r="E47" s="11"/>
      <c r="F47" s="11"/>
      <c r="G47" s="11"/>
      <c r="H47" s="104"/>
    </row>
    <row r="48" spans="1:702" x14ac:dyDescent="0.25">
      <c r="A48" s="20"/>
      <c r="B48" s="22" t="s">
        <v>129</v>
      </c>
      <c r="C48" s="11"/>
      <c r="D48" s="11"/>
      <c r="E48" s="11"/>
      <c r="F48" s="11"/>
      <c r="G48" s="11"/>
      <c r="H48" s="104"/>
    </row>
    <row r="49" spans="1:702" x14ac:dyDescent="0.25">
      <c r="A49" s="18"/>
      <c r="B49" s="19" t="s">
        <v>130</v>
      </c>
      <c r="C49" s="15" t="s">
        <v>72</v>
      </c>
      <c r="D49" s="16">
        <v>1</v>
      </c>
      <c r="E49" s="17"/>
      <c r="F49" s="16"/>
      <c r="G49" s="16">
        <f>ROUND(D49*F49,2)</f>
        <v>0</v>
      </c>
      <c r="H49" s="105">
        <v>5.5E-2</v>
      </c>
      <c r="ZY49" t="s">
        <v>12</v>
      </c>
      <c r="ZZ49" s="12" t="s">
        <v>133</v>
      </c>
    </row>
    <row r="50" spans="1:702" x14ac:dyDescent="0.25">
      <c r="A50" s="18"/>
      <c r="B50" s="19" t="s">
        <v>134</v>
      </c>
      <c r="C50" s="15" t="s">
        <v>72</v>
      </c>
      <c r="D50" s="16">
        <v>1</v>
      </c>
      <c r="E50" s="17"/>
      <c r="F50" s="16"/>
      <c r="G50" s="16">
        <f>ROUND(D50*F50,2)</f>
        <v>0</v>
      </c>
      <c r="H50" s="105">
        <v>5.5E-2</v>
      </c>
      <c r="ZY50" t="s">
        <v>12</v>
      </c>
      <c r="ZZ50" s="12" t="s">
        <v>137</v>
      </c>
    </row>
    <row r="51" spans="1:702" ht="33.75" x14ac:dyDescent="0.25">
      <c r="A51" s="23"/>
      <c r="B51" s="24" t="s">
        <v>138</v>
      </c>
      <c r="C51" s="15" t="s">
        <v>139</v>
      </c>
      <c r="D51" s="27"/>
      <c r="E51" s="17"/>
      <c r="F51" s="16"/>
      <c r="G51" s="16">
        <f>ROUND(D51*F51,2)</f>
        <v>0</v>
      </c>
      <c r="H51" s="105"/>
      <c r="ZY51" t="s">
        <v>12</v>
      </c>
      <c r="ZZ51" s="12" t="s">
        <v>141</v>
      </c>
    </row>
    <row r="52" spans="1:702" ht="15.75" x14ac:dyDescent="0.25">
      <c r="A52" s="9" t="s">
        <v>142</v>
      </c>
      <c r="B52" s="10" t="s">
        <v>143</v>
      </c>
      <c r="C52" s="11"/>
      <c r="D52" s="11"/>
      <c r="E52" s="11"/>
      <c r="F52" s="11"/>
      <c r="G52" s="11"/>
      <c r="H52" s="104"/>
      <c r="ZY52" t="s">
        <v>8</v>
      </c>
      <c r="ZZ52" s="12"/>
    </row>
    <row r="53" spans="1:702" ht="22.5" x14ac:dyDescent="0.25">
      <c r="A53" s="13" t="s">
        <v>145</v>
      </c>
      <c r="B53" s="14" t="s">
        <v>146</v>
      </c>
      <c r="C53" s="15" t="s">
        <v>147</v>
      </c>
      <c r="D53" s="27"/>
      <c r="E53" s="17"/>
      <c r="F53" s="16"/>
      <c r="G53" s="16">
        <f>ROUND(D53*F53,2)</f>
        <v>0</v>
      </c>
      <c r="H53" s="105"/>
      <c r="ZY53" t="s">
        <v>12</v>
      </c>
      <c r="ZZ53" s="12" t="s">
        <v>149</v>
      </c>
    </row>
    <row r="54" spans="1:702" x14ac:dyDescent="0.25">
      <c r="A54" s="18" t="s">
        <v>150</v>
      </c>
      <c r="B54" s="19" t="s">
        <v>151</v>
      </c>
      <c r="C54" s="15" t="s">
        <v>72</v>
      </c>
      <c r="D54" s="16">
        <v>1</v>
      </c>
      <c r="E54" s="17"/>
      <c r="F54" s="16"/>
      <c r="G54" s="16">
        <f>ROUND(D54*F54,2)</f>
        <v>0</v>
      </c>
      <c r="H54" s="105">
        <v>5.5E-2</v>
      </c>
      <c r="ZY54" t="s">
        <v>12</v>
      </c>
      <c r="ZZ54" s="12" t="s">
        <v>154</v>
      </c>
    </row>
    <row r="55" spans="1:702" x14ac:dyDescent="0.25">
      <c r="A55" s="28"/>
      <c r="B55" s="29"/>
      <c r="C55" s="30"/>
      <c r="D55" s="30"/>
      <c r="E55" s="30"/>
      <c r="F55" s="30"/>
      <c r="G55" s="30"/>
      <c r="H55" s="106"/>
    </row>
    <row r="56" spans="1:702" x14ac:dyDescent="0.25">
      <c r="A56" s="31"/>
      <c r="B56" s="31"/>
      <c r="C56" s="31"/>
      <c r="D56" s="31"/>
      <c r="E56" s="31"/>
      <c r="F56" s="31"/>
      <c r="G56" s="31"/>
      <c r="H56" s="107"/>
    </row>
    <row r="57" spans="1:702" ht="45" x14ac:dyDescent="0.25">
      <c r="B57" s="32" t="s">
        <v>312</v>
      </c>
      <c r="G57" s="33">
        <f>SUM(G6:G54)</f>
        <v>0</v>
      </c>
      <c r="ZY57" t="s">
        <v>155</v>
      </c>
    </row>
    <row r="58" spans="1:702" x14ac:dyDescent="0.25">
      <c r="A58" s="34">
        <v>5.5</v>
      </c>
      <c r="B58" s="32" t="s">
        <v>306</v>
      </c>
      <c r="G58" s="33">
        <f>+G57*0.055</f>
        <v>0</v>
      </c>
      <c r="ZY58" t="s">
        <v>156</v>
      </c>
    </row>
    <row r="59" spans="1:702" x14ac:dyDescent="0.25">
      <c r="G59" s="33"/>
    </row>
    <row r="60" spans="1:702" x14ac:dyDescent="0.25">
      <c r="G60" s="33"/>
    </row>
  </sheetData>
  <mergeCells count="1">
    <mergeCell ref="A1:H1"/>
  </mergeCells>
  <printOptions horizontalCentered="1"/>
  <pageMargins left="0.06" right="0.06" top="0.06" bottom="0.06" header="0.76" footer="0.76"/>
  <pageSetup paperSize="9" scale="88"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6E9C2-9378-42FA-845D-E4335A2D7F6D}">
  <sheetPr>
    <pageSetUpPr fitToPage="1"/>
  </sheetPr>
  <dimension ref="A1:ZZ65"/>
  <sheetViews>
    <sheetView showGridLines="0" workbookViewId="0">
      <pane xSplit="2" ySplit="2" topLeftCell="C37" activePane="bottomRight" state="frozen"/>
      <selection activeCell="L12" sqref="L12"/>
      <selection pane="topRight" activeCell="L12" sqref="L12"/>
      <selection pane="bottomLeft" activeCell="L12" sqref="L12"/>
      <selection pane="bottomRight" activeCell="B62" sqref="B62:H65"/>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style="108" customWidth="1"/>
    <col min="9" max="9" width="10.7109375" customWidth="1"/>
    <col min="701" max="703" width="10.7109375" customWidth="1"/>
  </cols>
  <sheetData>
    <row r="1" spans="1:702" ht="72.2" customHeight="1" x14ac:dyDescent="0.25">
      <c r="A1" s="35"/>
      <c r="B1" s="36"/>
      <c r="C1" s="36"/>
      <c r="D1" s="36"/>
      <c r="E1" s="36"/>
      <c r="F1" s="36"/>
      <c r="G1" s="36"/>
      <c r="H1" s="37"/>
    </row>
    <row r="2" spans="1:702" ht="30" x14ac:dyDescent="0.25">
      <c r="A2" s="1"/>
      <c r="B2" s="2"/>
      <c r="C2" s="3" t="s">
        <v>0</v>
      </c>
      <c r="D2" s="4" t="s">
        <v>1</v>
      </c>
      <c r="E2" s="5" t="s">
        <v>2</v>
      </c>
      <c r="F2" s="4" t="s">
        <v>3</v>
      </c>
      <c r="G2" s="4" t="s">
        <v>4</v>
      </c>
      <c r="H2" s="102" t="s">
        <v>5</v>
      </c>
    </row>
    <row r="3" spans="1:702" x14ac:dyDescent="0.25">
      <c r="A3" s="6"/>
      <c r="B3" s="7"/>
      <c r="C3" s="8"/>
      <c r="D3" s="8"/>
      <c r="E3" s="8"/>
      <c r="F3" s="8"/>
      <c r="G3" s="8"/>
      <c r="H3" s="103"/>
    </row>
    <row r="4" spans="1:702" ht="15.75" x14ac:dyDescent="0.25">
      <c r="A4" s="9" t="s">
        <v>6</v>
      </c>
      <c r="B4" s="10" t="s">
        <v>7</v>
      </c>
      <c r="C4" s="11"/>
      <c r="D4" s="11"/>
      <c r="E4" s="11"/>
      <c r="F4" s="11"/>
      <c r="G4" s="11"/>
      <c r="H4" s="104"/>
      <c r="ZY4" t="s">
        <v>8</v>
      </c>
      <c r="ZZ4" s="12"/>
    </row>
    <row r="5" spans="1:702" x14ac:dyDescent="0.25">
      <c r="A5" s="13" t="s">
        <v>9</v>
      </c>
      <c r="B5" s="14" t="s">
        <v>10</v>
      </c>
      <c r="C5" s="15" t="s">
        <v>11</v>
      </c>
      <c r="D5" s="16"/>
      <c r="E5" s="17"/>
      <c r="F5" s="16"/>
      <c r="G5" s="16">
        <f>ROUND(D5*F5,2)</f>
        <v>0</v>
      </c>
      <c r="H5" s="105"/>
      <c r="ZY5" t="s">
        <v>12</v>
      </c>
      <c r="ZZ5" s="12" t="s">
        <v>13</v>
      </c>
    </row>
    <row r="6" spans="1:702" x14ac:dyDescent="0.25">
      <c r="A6" s="18" t="s">
        <v>14</v>
      </c>
      <c r="B6" s="19" t="s">
        <v>15</v>
      </c>
      <c r="C6" s="15" t="s">
        <v>16</v>
      </c>
      <c r="D6" s="16">
        <v>34.9</v>
      </c>
      <c r="E6" s="17"/>
      <c r="F6" s="16"/>
      <c r="G6" s="16">
        <f>ROUND(D6*F6,2)</f>
        <v>0</v>
      </c>
      <c r="H6" s="105">
        <v>0.2</v>
      </c>
      <c r="ZY6" t="s">
        <v>12</v>
      </c>
      <c r="ZZ6" s="12" t="s">
        <v>18</v>
      </c>
    </row>
    <row r="7" spans="1:702" x14ac:dyDescent="0.25">
      <c r="A7" s="20"/>
      <c r="B7" s="21" t="s">
        <v>19</v>
      </c>
      <c r="C7" s="11"/>
      <c r="D7" s="11"/>
      <c r="E7" s="11"/>
      <c r="F7" s="11"/>
      <c r="G7" s="11"/>
      <c r="H7" s="104"/>
    </row>
    <row r="8" spans="1:702" ht="18" x14ac:dyDescent="0.25">
      <c r="A8" s="20"/>
      <c r="B8" s="22" t="s">
        <v>268</v>
      </c>
      <c r="C8" s="11"/>
      <c r="D8" s="11"/>
      <c r="E8" s="11"/>
      <c r="F8" s="11"/>
      <c r="G8" s="11"/>
      <c r="H8" s="104"/>
    </row>
    <row r="9" spans="1:702" ht="22.5" x14ac:dyDescent="0.25">
      <c r="A9" s="18" t="s">
        <v>21</v>
      </c>
      <c r="B9" s="19" t="s">
        <v>22</v>
      </c>
      <c r="C9" s="15" t="s">
        <v>16</v>
      </c>
      <c r="D9" s="16">
        <v>28.8</v>
      </c>
      <c r="E9" s="17"/>
      <c r="F9" s="16"/>
      <c r="G9" s="16">
        <f>ROUND(D9*F9,2)</f>
        <v>0</v>
      </c>
      <c r="H9" s="105">
        <v>0.2</v>
      </c>
      <c r="ZY9" t="s">
        <v>12</v>
      </c>
      <c r="ZZ9" s="12" t="s">
        <v>25</v>
      </c>
    </row>
    <row r="10" spans="1:702" x14ac:dyDescent="0.25">
      <c r="A10" s="20"/>
      <c r="B10" s="21" t="s">
        <v>19</v>
      </c>
      <c r="C10" s="11"/>
      <c r="D10" s="11"/>
      <c r="E10" s="11"/>
      <c r="F10" s="11"/>
      <c r="G10" s="11"/>
      <c r="H10" s="104"/>
    </row>
    <row r="11" spans="1:702" ht="27" x14ac:dyDescent="0.25">
      <c r="A11" s="20"/>
      <c r="B11" s="22" t="s">
        <v>267</v>
      </c>
      <c r="C11" s="11"/>
      <c r="D11" s="11"/>
      <c r="E11" s="11"/>
      <c r="F11" s="11"/>
      <c r="G11" s="11"/>
      <c r="H11" s="104"/>
    </row>
    <row r="12" spans="1:702" x14ac:dyDescent="0.25">
      <c r="A12" s="18" t="s">
        <v>266</v>
      </c>
      <c r="B12" s="19" t="s">
        <v>265</v>
      </c>
      <c r="C12" s="15" t="s">
        <v>16</v>
      </c>
      <c r="D12" s="16">
        <v>23.8</v>
      </c>
      <c r="E12" s="17"/>
      <c r="F12" s="16"/>
      <c r="G12" s="16">
        <f>ROUND(D12*F12,2)</f>
        <v>0</v>
      </c>
      <c r="H12" s="105">
        <v>0.2</v>
      </c>
      <c r="ZY12" t="s">
        <v>12</v>
      </c>
      <c r="ZZ12" s="12" t="s">
        <v>264</v>
      </c>
    </row>
    <row r="13" spans="1:702" x14ac:dyDescent="0.25">
      <c r="A13" s="20"/>
      <c r="B13" s="21" t="s">
        <v>19</v>
      </c>
      <c r="C13" s="11"/>
      <c r="D13" s="11"/>
      <c r="E13" s="11"/>
      <c r="F13" s="11"/>
      <c r="G13" s="11"/>
      <c r="H13" s="104"/>
    </row>
    <row r="14" spans="1:702" ht="18" x14ac:dyDescent="0.25">
      <c r="A14" s="20"/>
      <c r="B14" s="22" t="s">
        <v>263</v>
      </c>
      <c r="C14" s="11"/>
      <c r="D14" s="11"/>
      <c r="E14" s="11"/>
      <c r="F14" s="11"/>
      <c r="G14" s="11"/>
      <c r="H14" s="104"/>
    </row>
    <row r="15" spans="1:702" ht="18" x14ac:dyDescent="0.25">
      <c r="A15" s="20"/>
      <c r="B15" s="22" t="s">
        <v>262</v>
      </c>
      <c r="C15" s="11"/>
      <c r="D15" s="11"/>
      <c r="E15" s="11"/>
      <c r="F15" s="11"/>
      <c r="G15" s="11"/>
      <c r="H15" s="104"/>
    </row>
    <row r="16" spans="1:702" ht="22.5" x14ac:dyDescent="0.25">
      <c r="A16" s="18" t="s">
        <v>28</v>
      </c>
      <c r="B16" s="19" t="s">
        <v>29</v>
      </c>
      <c r="C16" s="15"/>
      <c r="D16" s="16"/>
      <c r="E16" s="17"/>
      <c r="F16" s="16"/>
      <c r="G16" s="16">
        <f>ROUND(D16*F16,2)</f>
        <v>0</v>
      </c>
      <c r="H16" s="105"/>
      <c r="ZY16" t="s">
        <v>12</v>
      </c>
      <c r="ZZ16" s="12" t="s">
        <v>31</v>
      </c>
    </row>
    <row r="17" spans="1:702" x14ac:dyDescent="0.25">
      <c r="A17" s="20"/>
      <c r="B17" s="21" t="s">
        <v>19</v>
      </c>
      <c r="C17" s="11"/>
      <c r="D17" s="11"/>
      <c r="E17" s="11"/>
      <c r="F17" s="11"/>
      <c r="G17" s="11"/>
      <c r="H17" s="104"/>
    </row>
    <row r="18" spans="1:702" ht="27" x14ac:dyDescent="0.25">
      <c r="A18" s="20"/>
      <c r="B18" s="22" t="s">
        <v>33</v>
      </c>
      <c r="C18" s="11"/>
      <c r="D18" s="11"/>
      <c r="E18" s="11"/>
      <c r="F18" s="11"/>
      <c r="G18" s="11"/>
      <c r="H18" s="104"/>
    </row>
    <row r="19" spans="1:702" ht="22.5" x14ac:dyDescent="0.25">
      <c r="A19" s="18"/>
      <c r="B19" s="19" t="s">
        <v>261</v>
      </c>
      <c r="C19" s="15" t="s">
        <v>35</v>
      </c>
      <c r="D19" s="16">
        <v>8</v>
      </c>
      <c r="E19" s="17"/>
      <c r="F19" s="16"/>
      <c r="G19" s="16">
        <f>ROUND(D19*F19,2)</f>
        <v>0</v>
      </c>
      <c r="H19" s="105">
        <v>0.2</v>
      </c>
      <c r="ZY19" t="s">
        <v>12</v>
      </c>
      <c r="ZZ19" s="12" t="s">
        <v>260</v>
      </c>
    </row>
    <row r="20" spans="1:702" ht="33.75" x14ac:dyDescent="0.25">
      <c r="A20" s="18" t="s">
        <v>259</v>
      </c>
      <c r="B20" s="19" t="s">
        <v>258</v>
      </c>
      <c r="C20" s="15" t="s">
        <v>16</v>
      </c>
      <c r="D20" s="16">
        <v>346.2</v>
      </c>
      <c r="E20" s="17"/>
      <c r="F20" s="16"/>
      <c r="G20" s="16">
        <f>ROUND(D20*F20,2)</f>
        <v>0</v>
      </c>
      <c r="H20" s="105">
        <v>0.2</v>
      </c>
      <c r="ZY20" t="s">
        <v>12</v>
      </c>
      <c r="ZZ20" s="12" t="s">
        <v>257</v>
      </c>
    </row>
    <row r="21" spans="1:702" x14ac:dyDescent="0.25">
      <c r="A21" s="20"/>
      <c r="B21" s="21" t="s">
        <v>19</v>
      </c>
      <c r="C21" s="11"/>
      <c r="D21" s="11"/>
      <c r="E21" s="11"/>
      <c r="F21" s="11"/>
      <c r="G21" s="11"/>
      <c r="H21" s="104"/>
    </row>
    <row r="22" spans="1:702" ht="27" x14ac:dyDescent="0.25">
      <c r="A22" s="20"/>
      <c r="B22" s="22" t="s">
        <v>256</v>
      </c>
      <c r="C22" s="11"/>
      <c r="D22" s="11"/>
      <c r="E22" s="11"/>
      <c r="F22" s="11"/>
      <c r="G22" s="11"/>
      <c r="H22" s="104"/>
    </row>
    <row r="23" spans="1:702" ht="33.75" x14ac:dyDescent="0.25">
      <c r="A23" s="18" t="s">
        <v>56</v>
      </c>
      <c r="B23" s="19" t="s">
        <v>57</v>
      </c>
      <c r="C23" s="15" t="s">
        <v>16</v>
      </c>
      <c r="D23" s="16">
        <v>418.8</v>
      </c>
      <c r="E23" s="17"/>
      <c r="F23" s="16"/>
      <c r="G23" s="16">
        <f>ROUND(D23*F23,2)</f>
        <v>0</v>
      </c>
      <c r="H23" s="105">
        <v>0.2</v>
      </c>
      <c r="ZY23" t="s">
        <v>12</v>
      </c>
      <c r="ZZ23" s="12" t="s">
        <v>60</v>
      </c>
    </row>
    <row r="24" spans="1:702" x14ac:dyDescent="0.25">
      <c r="A24" s="20"/>
      <c r="B24" s="21" t="s">
        <v>19</v>
      </c>
      <c r="C24" s="11"/>
      <c r="D24" s="11"/>
      <c r="E24" s="11"/>
      <c r="F24" s="11"/>
      <c r="G24" s="11"/>
      <c r="H24" s="104"/>
    </row>
    <row r="25" spans="1:702" ht="18" x14ac:dyDescent="0.25">
      <c r="A25" s="20"/>
      <c r="B25" s="22" t="s">
        <v>255</v>
      </c>
      <c r="C25" s="11"/>
      <c r="D25" s="11"/>
      <c r="E25" s="11"/>
      <c r="F25" s="11"/>
      <c r="G25" s="11"/>
      <c r="H25" s="104"/>
    </row>
    <row r="26" spans="1:702" x14ac:dyDescent="0.25">
      <c r="A26" s="18" t="s">
        <v>63</v>
      </c>
      <c r="B26" s="19" t="s">
        <v>64</v>
      </c>
      <c r="C26" s="15" t="s">
        <v>65</v>
      </c>
      <c r="D26" s="16">
        <v>2</v>
      </c>
      <c r="E26" s="17"/>
      <c r="F26" s="16"/>
      <c r="G26" s="16">
        <f>ROUND(D26*F26,2)</f>
        <v>0</v>
      </c>
      <c r="H26" s="105">
        <v>0.2</v>
      </c>
      <c r="ZY26" t="s">
        <v>12</v>
      </c>
      <c r="ZZ26" s="12" t="s">
        <v>67</v>
      </c>
    </row>
    <row r="27" spans="1:702" x14ac:dyDescent="0.25">
      <c r="A27" s="20"/>
      <c r="B27" s="21" t="s">
        <v>19</v>
      </c>
      <c r="C27" s="11"/>
      <c r="D27" s="11"/>
      <c r="E27" s="11"/>
      <c r="F27" s="11"/>
      <c r="G27" s="11"/>
      <c r="H27" s="104"/>
    </row>
    <row r="28" spans="1:702" x14ac:dyDescent="0.25">
      <c r="A28" s="20"/>
      <c r="B28" s="22" t="s">
        <v>254</v>
      </c>
      <c r="C28" s="11"/>
      <c r="D28" s="11"/>
      <c r="E28" s="11"/>
      <c r="F28" s="11"/>
      <c r="G28" s="11"/>
      <c r="H28" s="104"/>
    </row>
    <row r="29" spans="1:702" ht="22.5" x14ac:dyDescent="0.25">
      <c r="A29" s="18" t="s">
        <v>253</v>
      </c>
      <c r="B29" s="19" t="s">
        <v>252</v>
      </c>
      <c r="C29" s="15" t="s">
        <v>35</v>
      </c>
      <c r="D29" s="16">
        <v>7.7</v>
      </c>
      <c r="E29" s="17"/>
      <c r="F29" s="16"/>
      <c r="G29" s="16">
        <f>ROUND(D29*F29,2)</f>
        <v>0</v>
      </c>
      <c r="H29" s="105">
        <v>0.2</v>
      </c>
      <c r="ZY29" t="s">
        <v>12</v>
      </c>
      <c r="ZZ29" s="12" t="s">
        <v>251</v>
      </c>
    </row>
    <row r="30" spans="1:702" x14ac:dyDescent="0.25">
      <c r="A30" s="20"/>
      <c r="B30" s="21" t="s">
        <v>19</v>
      </c>
      <c r="C30" s="11"/>
      <c r="D30" s="11"/>
      <c r="E30" s="11"/>
      <c r="F30" s="11"/>
      <c r="G30" s="11"/>
      <c r="H30" s="104"/>
    </row>
    <row r="31" spans="1:702" ht="27" x14ac:dyDescent="0.25">
      <c r="A31" s="20"/>
      <c r="B31" s="22" t="s">
        <v>250</v>
      </c>
      <c r="C31" s="11"/>
      <c r="D31" s="11"/>
      <c r="E31" s="11"/>
      <c r="F31" s="11"/>
      <c r="G31" s="11"/>
      <c r="H31" s="104"/>
    </row>
    <row r="32" spans="1:702" x14ac:dyDescent="0.25">
      <c r="A32" s="18" t="s">
        <v>70</v>
      </c>
      <c r="B32" s="19" t="s">
        <v>71</v>
      </c>
      <c r="C32" s="15" t="s">
        <v>72</v>
      </c>
      <c r="D32" s="16">
        <v>1</v>
      </c>
      <c r="E32" s="17"/>
      <c r="F32" s="16"/>
      <c r="G32" s="16">
        <f>ROUND(D32*F32,2)</f>
        <v>0</v>
      </c>
      <c r="H32" s="105">
        <v>0.2</v>
      </c>
      <c r="ZY32" t="s">
        <v>12</v>
      </c>
      <c r="ZZ32" s="12" t="s">
        <v>74</v>
      </c>
    </row>
    <row r="33" spans="1:702" x14ac:dyDescent="0.25">
      <c r="A33" s="23" t="s">
        <v>75</v>
      </c>
      <c r="B33" s="24" t="s">
        <v>76</v>
      </c>
      <c r="C33" s="15" t="s">
        <v>72</v>
      </c>
      <c r="D33" s="16">
        <v>1</v>
      </c>
      <c r="E33" s="17"/>
      <c r="F33" s="16"/>
      <c r="G33" s="16">
        <f>ROUND(D33*F33,2)</f>
        <v>0</v>
      </c>
      <c r="H33" s="105">
        <v>0.2</v>
      </c>
      <c r="ZY33" t="s">
        <v>12</v>
      </c>
      <c r="ZZ33" s="12" t="s">
        <v>79</v>
      </c>
    </row>
    <row r="34" spans="1:702" ht="31.5" x14ac:dyDescent="0.25">
      <c r="A34" s="9" t="s">
        <v>80</v>
      </c>
      <c r="B34" s="10" t="s">
        <v>81</v>
      </c>
      <c r="C34" s="11"/>
      <c r="D34" s="11"/>
      <c r="E34" s="11"/>
      <c r="F34" s="11"/>
      <c r="G34" s="11"/>
      <c r="H34" s="104"/>
      <c r="ZY34" t="s">
        <v>8</v>
      </c>
      <c r="ZZ34" s="12"/>
    </row>
    <row r="35" spans="1:702" ht="33.75" x14ac:dyDescent="0.25">
      <c r="A35" s="13" t="s">
        <v>249</v>
      </c>
      <c r="B35" s="14" t="s">
        <v>248</v>
      </c>
      <c r="C35" s="15" t="s">
        <v>65</v>
      </c>
      <c r="D35" s="16">
        <v>1</v>
      </c>
      <c r="E35" s="17"/>
      <c r="F35" s="16"/>
      <c r="G35" s="16">
        <f>ROUND(D35*F35,2)</f>
        <v>0</v>
      </c>
      <c r="H35" s="105">
        <v>0.2</v>
      </c>
      <c r="ZY35" t="s">
        <v>12</v>
      </c>
      <c r="ZZ35" s="12" t="s">
        <v>247</v>
      </c>
    </row>
    <row r="36" spans="1:702" x14ac:dyDescent="0.25">
      <c r="A36" s="20"/>
      <c r="B36" s="21" t="s">
        <v>19</v>
      </c>
      <c r="C36" s="11"/>
      <c r="D36" s="11"/>
      <c r="E36" s="11"/>
      <c r="F36" s="11"/>
      <c r="G36" s="11"/>
      <c r="H36" s="104"/>
    </row>
    <row r="37" spans="1:702" ht="27" x14ac:dyDescent="0.25">
      <c r="A37" s="20"/>
      <c r="B37" s="22" t="s">
        <v>246</v>
      </c>
      <c r="C37" s="11"/>
      <c r="D37" s="11"/>
      <c r="E37" s="11"/>
      <c r="F37" s="11"/>
      <c r="G37" s="11"/>
      <c r="H37" s="104"/>
    </row>
    <row r="38" spans="1:702" ht="45" x14ac:dyDescent="0.25">
      <c r="A38" s="18" t="s">
        <v>83</v>
      </c>
      <c r="B38" s="19" t="s">
        <v>84</v>
      </c>
      <c r="C38" s="15" t="s">
        <v>65</v>
      </c>
      <c r="D38" s="16">
        <v>2</v>
      </c>
      <c r="E38" s="17"/>
      <c r="F38" s="16"/>
      <c r="G38" s="16">
        <f>ROUND(D38*F38,2)</f>
        <v>0</v>
      </c>
      <c r="H38" s="105">
        <v>0.2</v>
      </c>
      <c r="ZY38" t="s">
        <v>12</v>
      </c>
      <c r="ZZ38" s="12" t="s">
        <v>87</v>
      </c>
    </row>
    <row r="39" spans="1:702" x14ac:dyDescent="0.25">
      <c r="A39" s="20"/>
      <c r="B39" s="21" t="s">
        <v>19</v>
      </c>
      <c r="C39" s="11"/>
      <c r="D39" s="11"/>
      <c r="E39" s="11"/>
      <c r="F39" s="11"/>
      <c r="G39" s="11"/>
      <c r="H39" s="104"/>
    </row>
    <row r="40" spans="1:702" ht="18" x14ac:dyDescent="0.25">
      <c r="A40" s="25"/>
      <c r="B40" s="26" t="s">
        <v>245</v>
      </c>
      <c r="C40" s="11"/>
      <c r="D40" s="11"/>
      <c r="E40" s="11"/>
      <c r="F40" s="11"/>
      <c r="G40" s="11"/>
      <c r="H40" s="104"/>
    </row>
    <row r="41" spans="1:702" ht="15.75" x14ac:dyDescent="0.25">
      <c r="A41" s="9" t="s">
        <v>90</v>
      </c>
      <c r="B41" s="10" t="s">
        <v>91</v>
      </c>
      <c r="C41" s="11"/>
      <c r="D41" s="11"/>
      <c r="E41" s="11"/>
      <c r="F41" s="11"/>
      <c r="G41" s="11"/>
      <c r="H41" s="104"/>
      <c r="ZY41" t="s">
        <v>8</v>
      </c>
      <c r="ZZ41" s="12"/>
    </row>
    <row r="42" spans="1:702" x14ac:dyDescent="0.25">
      <c r="A42" s="13" t="s">
        <v>93</v>
      </c>
      <c r="B42" s="14" t="s">
        <v>94</v>
      </c>
      <c r="C42" s="15" t="s">
        <v>16</v>
      </c>
      <c r="D42" s="16">
        <v>35.6</v>
      </c>
      <c r="E42" s="17"/>
      <c r="F42" s="16"/>
      <c r="G42" s="16">
        <f>ROUND(D42*F42,2)</f>
        <v>0</v>
      </c>
      <c r="H42" s="105">
        <v>0.2</v>
      </c>
      <c r="ZY42" t="s">
        <v>12</v>
      </c>
      <c r="ZZ42" s="12" t="s">
        <v>97</v>
      </c>
    </row>
    <row r="43" spans="1:702" x14ac:dyDescent="0.25">
      <c r="A43" s="18" t="s">
        <v>100</v>
      </c>
      <c r="B43" s="19" t="s">
        <v>101</v>
      </c>
      <c r="C43" s="15" t="s">
        <v>16</v>
      </c>
      <c r="D43" s="16">
        <v>19.8</v>
      </c>
      <c r="E43" s="17"/>
      <c r="F43" s="16"/>
      <c r="G43" s="16">
        <f>ROUND(D43*F43,2)</f>
        <v>0</v>
      </c>
      <c r="H43" s="105">
        <v>0.2</v>
      </c>
      <c r="ZY43" t="s">
        <v>12</v>
      </c>
      <c r="ZZ43" s="12" t="s">
        <v>104</v>
      </c>
    </row>
    <row r="44" spans="1:702" ht="22.5" x14ac:dyDescent="0.25">
      <c r="A44" s="18" t="s">
        <v>107</v>
      </c>
      <c r="B44" s="19" t="s">
        <v>108</v>
      </c>
      <c r="C44" s="15" t="s">
        <v>16</v>
      </c>
      <c r="D44" s="16">
        <v>10</v>
      </c>
      <c r="E44" s="17"/>
      <c r="F44" s="16"/>
      <c r="G44" s="16">
        <f>ROUND(D44*F44,2)</f>
        <v>0</v>
      </c>
      <c r="H44" s="105">
        <v>0.2</v>
      </c>
      <c r="ZY44" t="s">
        <v>12</v>
      </c>
      <c r="ZZ44" s="12" t="s">
        <v>111</v>
      </c>
    </row>
    <row r="45" spans="1:702" x14ac:dyDescent="0.25">
      <c r="A45" s="20"/>
      <c r="B45" s="21" t="s">
        <v>19</v>
      </c>
      <c r="C45" s="11"/>
      <c r="D45" s="11"/>
      <c r="E45" s="11"/>
      <c r="F45" s="11"/>
      <c r="G45" s="11"/>
      <c r="H45" s="104"/>
    </row>
    <row r="46" spans="1:702" x14ac:dyDescent="0.25">
      <c r="A46" s="20"/>
      <c r="B46" s="22" t="s">
        <v>244</v>
      </c>
      <c r="C46" s="11"/>
      <c r="D46" s="11"/>
      <c r="E46" s="11"/>
      <c r="F46" s="11"/>
      <c r="G46" s="11"/>
      <c r="H46" s="104"/>
    </row>
    <row r="47" spans="1:702" x14ac:dyDescent="0.25">
      <c r="A47" s="18" t="s">
        <v>195</v>
      </c>
      <c r="B47" s="19" t="s">
        <v>194</v>
      </c>
      <c r="C47" s="15" t="s">
        <v>16</v>
      </c>
      <c r="D47" s="16">
        <v>21.8</v>
      </c>
      <c r="E47" s="17"/>
      <c r="F47" s="16"/>
      <c r="G47" s="16">
        <f>ROUND(D47*F47,2)</f>
        <v>0</v>
      </c>
      <c r="H47" s="105">
        <v>0.2</v>
      </c>
      <c r="ZY47" t="s">
        <v>12</v>
      </c>
      <c r="ZZ47" s="12" t="s">
        <v>193</v>
      </c>
    </row>
    <row r="48" spans="1:702" x14ac:dyDescent="0.25">
      <c r="A48" s="20"/>
      <c r="B48" s="21" t="s">
        <v>19</v>
      </c>
      <c r="C48" s="11"/>
      <c r="D48" s="11"/>
      <c r="E48" s="11"/>
      <c r="F48" s="11"/>
      <c r="G48" s="11"/>
      <c r="H48" s="104"/>
    </row>
    <row r="49" spans="1:702" x14ac:dyDescent="0.25">
      <c r="A49" s="25"/>
      <c r="B49" s="26" t="s">
        <v>243</v>
      </c>
      <c r="C49" s="11"/>
      <c r="D49" s="11"/>
      <c r="E49" s="11"/>
      <c r="F49" s="11"/>
      <c r="G49" s="11"/>
      <c r="H49" s="104"/>
    </row>
    <row r="50" spans="1:702" ht="15.75" x14ac:dyDescent="0.25">
      <c r="A50" s="9" t="s">
        <v>121</v>
      </c>
      <c r="B50" s="10" t="s">
        <v>122</v>
      </c>
      <c r="C50" s="11"/>
      <c r="D50" s="11"/>
      <c r="E50" s="11"/>
      <c r="F50" s="11"/>
      <c r="G50" s="11"/>
      <c r="H50" s="104"/>
      <c r="ZY50" t="s">
        <v>8</v>
      </c>
      <c r="ZZ50" s="12"/>
    </row>
    <row r="51" spans="1:702" x14ac:dyDescent="0.25">
      <c r="A51" s="13" t="s">
        <v>124</v>
      </c>
      <c r="B51" s="14" t="s">
        <v>125</v>
      </c>
      <c r="C51" s="15"/>
      <c r="D51" s="27"/>
      <c r="E51" s="17"/>
      <c r="F51" s="16"/>
      <c r="G51" s="16">
        <f>ROUND(D51*F51,2)</f>
        <v>0</v>
      </c>
      <c r="H51" s="105"/>
      <c r="ZY51" t="s">
        <v>12</v>
      </c>
      <c r="ZZ51" s="12" t="s">
        <v>127</v>
      </c>
    </row>
    <row r="52" spans="1:702" x14ac:dyDescent="0.25">
      <c r="A52" s="20"/>
      <c r="B52" s="21" t="s">
        <v>19</v>
      </c>
      <c r="C52" s="11"/>
      <c r="D52" s="11"/>
      <c r="E52" s="11"/>
      <c r="F52" s="11"/>
      <c r="G52" s="11"/>
      <c r="H52" s="104"/>
    </row>
    <row r="53" spans="1:702" x14ac:dyDescent="0.25">
      <c r="A53" s="20"/>
      <c r="B53" s="22" t="s">
        <v>129</v>
      </c>
      <c r="C53" s="11"/>
      <c r="D53" s="11"/>
      <c r="E53" s="11"/>
      <c r="F53" s="11"/>
      <c r="G53" s="11"/>
      <c r="H53" s="104"/>
    </row>
    <row r="54" spans="1:702" x14ac:dyDescent="0.25">
      <c r="A54" s="18"/>
      <c r="B54" s="19" t="s">
        <v>130</v>
      </c>
      <c r="C54" s="15" t="s">
        <v>72</v>
      </c>
      <c r="D54" s="16">
        <v>1</v>
      </c>
      <c r="E54" s="17"/>
      <c r="F54" s="16"/>
      <c r="G54" s="16">
        <f>ROUND(D54*F54,2)</f>
        <v>0</v>
      </c>
      <c r="H54" s="105">
        <v>0.2</v>
      </c>
      <c r="ZY54" t="s">
        <v>12</v>
      </c>
      <c r="ZZ54" s="12" t="s">
        <v>133</v>
      </c>
    </row>
    <row r="55" spans="1:702" x14ac:dyDescent="0.25">
      <c r="A55" s="18"/>
      <c r="B55" s="19" t="s">
        <v>134</v>
      </c>
      <c r="C55" s="15" t="s">
        <v>72</v>
      </c>
      <c r="D55" s="16">
        <v>1</v>
      </c>
      <c r="E55" s="17"/>
      <c r="F55" s="16"/>
      <c r="G55" s="16">
        <f>ROUND(D55*F55,2)</f>
        <v>0</v>
      </c>
      <c r="H55" s="105">
        <v>0.2</v>
      </c>
      <c r="ZY55" t="s">
        <v>12</v>
      </c>
      <c r="ZZ55" s="12" t="s">
        <v>137</v>
      </c>
    </row>
    <row r="56" spans="1:702" ht="33.75" x14ac:dyDescent="0.25">
      <c r="A56" s="23"/>
      <c r="B56" s="24" t="s">
        <v>138</v>
      </c>
      <c r="C56" s="15" t="s">
        <v>139</v>
      </c>
      <c r="D56" s="27"/>
      <c r="E56" s="17"/>
      <c r="F56" s="16"/>
      <c r="G56" s="16">
        <f>ROUND(D56*F56,2)</f>
        <v>0</v>
      </c>
      <c r="H56" s="105"/>
      <c r="ZY56" t="s">
        <v>12</v>
      </c>
      <c r="ZZ56" s="12" t="s">
        <v>141</v>
      </c>
    </row>
    <row r="57" spans="1:702" ht="15.75" x14ac:dyDescent="0.25">
      <c r="A57" s="9" t="s">
        <v>142</v>
      </c>
      <c r="B57" s="10" t="s">
        <v>143</v>
      </c>
      <c r="C57" s="11"/>
      <c r="D57" s="11"/>
      <c r="E57" s="11"/>
      <c r="F57" s="11"/>
      <c r="G57" s="11"/>
      <c r="H57" s="104"/>
      <c r="ZY57" t="s">
        <v>8</v>
      </c>
      <c r="ZZ57" s="12"/>
    </row>
    <row r="58" spans="1:702" ht="22.5" x14ac:dyDescent="0.25">
      <c r="A58" s="13" t="s">
        <v>145</v>
      </c>
      <c r="B58" s="14" t="s">
        <v>146</v>
      </c>
      <c r="C58" s="15" t="s">
        <v>147</v>
      </c>
      <c r="D58" s="27"/>
      <c r="E58" s="17"/>
      <c r="F58" s="16"/>
      <c r="G58" s="16">
        <f>ROUND(D58*F58,2)</f>
        <v>0</v>
      </c>
      <c r="H58" s="105"/>
      <c r="ZY58" t="s">
        <v>12</v>
      </c>
      <c r="ZZ58" s="12" t="s">
        <v>149</v>
      </c>
    </row>
    <row r="59" spans="1:702" x14ac:dyDescent="0.25">
      <c r="A59" s="18" t="s">
        <v>150</v>
      </c>
      <c r="B59" s="19" t="s">
        <v>151</v>
      </c>
      <c r="C59" s="15" t="s">
        <v>72</v>
      </c>
      <c r="D59" s="16">
        <v>1</v>
      </c>
      <c r="E59" s="17"/>
      <c r="F59" s="16"/>
      <c r="G59" s="16">
        <f>ROUND(D59*F59,2)</f>
        <v>0</v>
      </c>
      <c r="H59" s="105">
        <v>0.2</v>
      </c>
      <c r="ZY59" t="s">
        <v>12</v>
      </c>
      <c r="ZZ59" s="12" t="s">
        <v>154</v>
      </c>
    </row>
    <row r="60" spans="1:702" x14ac:dyDescent="0.25">
      <c r="A60" s="28"/>
      <c r="B60" s="29"/>
      <c r="C60" s="30"/>
      <c r="D60" s="30"/>
      <c r="E60" s="30"/>
      <c r="F60" s="30"/>
      <c r="G60" s="30"/>
      <c r="H60" s="106"/>
    </row>
    <row r="61" spans="1:702" x14ac:dyDescent="0.25">
      <c r="A61" s="31"/>
      <c r="B61" s="31"/>
      <c r="C61" s="31"/>
      <c r="D61" s="31"/>
      <c r="E61" s="31"/>
      <c r="F61" s="31"/>
      <c r="G61" s="31"/>
      <c r="H61" s="107"/>
    </row>
    <row r="62" spans="1:702" ht="45" x14ac:dyDescent="0.25">
      <c r="B62" s="32" t="s">
        <v>312</v>
      </c>
      <c r="G62" s="33">
        <f>SUM(G5:G59)</f>
        <v>0</v>
      </c>
      <c r="ZY62" t="s">
        <v>155</v>
      </c>
    </row>
    <row r="63" spans="1:702" x14ac:dyDescent="0.25">
      <c r="A63" s="34">
        <v>20</v>
      </c>
      <c r="B63" s="32" t="s">
        <v>308</v>
      </c>
      <c r="G63" s="33">
        <f>+G62*0.2</f>
        <v>0</v>
      </c>
      <c r="ZY63" t="s">
        <v>156</v>
      </c>
    </row>
    <row r="64" spans="1:702" x14ac:dyDescent="0.25">
      <c r="G64" s="33"/>
    </row>
    <row r="65" spans="7:7" x14ac:dyDescent="0.25">
      <c r="G65" s="33"/>
    </row>
  </sheetData>
  <mergeCells count="1">
    <mergeCell ref="A1:H1"/>
  </mergeCells>
  <printOptions horizontalCentered="1"/>
  <pageMargins left="0.06" right="0.06" top="0.06" bottom="0.06" header="0.76" footer="0.76"/>
  <pageSetup paperSize="9" scale="88"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767C1-4365-4764-B84B-7C6685AA990E}">
  <sheetPr>
    <pageSetUpPr fitToPage="1"/>
  </sheetPr>
  <dimension ref="A1:ZZ59"/>
  <sheetViews>
    <sheetView showGridLines="0" workbookViewId="0">
      <pane xSplit="2" ySplit="2" topLeftCell="C24" activePane="bottomRight" state="frozen"/>
      <selection activeCell="L12" sqref="L12"/>
      <selection pane="topRight" activeCell="L12" sqref="L12"/>
      <selection pane="bottomLeft" activeCell="L12" sqref="L12"/>
      <selection pane="bottomRight" activeCell="S39" sqref="S39"/>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style="108" customWidth="1"/>
    <col min="9" max="9" width="10.7109375" customWidth="1"/>
    <col min="701" max="703" width="10.7109375" customWidth="1"/>
  </cols>
  <sheetData>
    <row r="1" spans="1:702" ht="72.2" customHeight="1" x14ac:dyDescent="0.25">
      <c r="A1" s="35"/>
      <c r="B1" s="36"/>
      <c r="C1" s="36"/>
      <c r="D1" s="36"/>
      <c r="E1" s="36"/>
      <c r="F1" s="36"/>
      <c r="G1" s="36"/>
      <c r="H1" s="37"/>
    </row>
    <row r="2" spans="1:702" ht="30" x14ac:dyDescent="0.25">
      <c r="A2" s="1"/>
      <c r="B2" s="2"/>
      <c r="C2" s="3" t="s">
        <v>0</v>
      </c>
      <c r="D2" s="4" t="s">
        <v>1</v>
      </c>
      <c r="E2" s="5" t="s">
        <v>2</v>
      </c>
      <c r="F2" s="4" t="s">
        <v>3</v>
      </c>
      <c r="G2" s="4" t="s">
        <v>4</v>
      </c>
      <c r="H2" s="102" t="s">
        <v>5</v>
      </c>
    </row>
    <row r="3" spans="1:702" x14ac:dyDescent="0.25">
      <c r="A3" s="6"/>
      <c r="B3" s="7"/>
      <c r="C3" s="8"/>
      <c r="D3" s="8"/>
      <c r="E3" s="8"/>
      <c r="F3" s="8"/>
      <c r="G3" s="8"/>
      <c r="H3" s="103"/>
    </row>
    <row r="4" spans="1:702" ht="15.75" x14ac:dyDescent="0.25">
      <c r="A4" s="9" t="s">
        <v>6</v>
      </c>
      <c r="B4" s="10" t="s">
        <v>7</v>
      </c>
      <c r="C4" s="11"/>
      <c r="D4" s="11"/>
      <c r="E4" s="11"/>
      <c r="F4" s="11"/>
      <c r="G4" s="11"/>
      <c r="H4" s="104"/>
      <c r="ZY4" t="s">
        <v>8</v>
      </c>
      <c r="ZZ4" s="12"/>
    </row>
    <row r="5" spans="1:702" x14ac:dyDescent="0.25">
      <c r="A5" s="13" t="s">
        <v>9</v>
      </c>
      <c r="B5" s="14" t="s">
        <v>10</v>
      </c>
      <c r="C5" s="15" t="s">
        <v>11</v>
      </c>
      <c r="D5" s="16"/>
      <c r="E5" s="17"/>
      <c r="F5" s="16"/>
      <c r="G5" s="16">
        <f>ROUND(D5*F5,2)</f>
        <v>0</v>
      </c>
      <c r="H5" s="105"/>
      <c r="ZY5" t="s">
        <v>12</v>
      </c>
      <c r="ZZ5" s="12" t="s">
        <v>13</v>
      </c>
    </row>
    <row r="6" spans="1:702" x14ac:dyDescent="0.25">
      <c r="A6" s="18" t="s">
        <v>225</v>
      </c>
      <c r="B6" s="19" t="s">
        <v>224</v>
      </c>
      <c r="C6" s="15" t="s">
        <v>16</v>
      </c>
      <c r="D6" s="16">
        <v>48.8</v>
      </c>
      <c r="E6" s="17"/>
      <c r="F6" s="16"/>
      <c r="G6" s="16">
        <f>ROUND(D6*F6,2)</f>
        <v>0</v>
      </c>
      <c r="H6" s="105">
        <v>0.1</v>
      </c>
      <c r="ZY6" t="s">
        <v>12</v>
      </c>
      <c r="ZZ6" s="12" t="s">
        <v>223</v>
      </c>
    </row>
    <row r="7" spans="1:702" x14ac:dyDescent="0.25">
      <c r="A7" s="20"/>
      <c r="B7" s="21" t="s">
        <v>19</v>
      </c>
      <c r="C7" s="11"/>
      <c r="D7" s="11"/>
      <c r="E7" s="11"/>
      <c r="F7" s="11"/>
      <c r="G7" s="11"/>
      <c r="H7" s="104"/>
    </row>
    <row r="8" spans="1:702" ht="27" x14ac:dyDescent="0.25">
      <c r="A8" s="20"/>
      <c r="B8" s="22" t="s">
        <v>222</v>
      </c>
      <c r="C8" s="11"/>
      <c r="D8" s="11"/>
      <c r="E8" s="11"/>
      <c r="F8" s="11"/>
      <c r="G8" s="11"/>
      <c r="H8" s="104"/>
    </row>
    <row r="9" spans="1:702" ht="33.75" x14ac:dyDescent="0.25">
      <c r="A9" s="18" t="s">
        <v>221</v>
      </c>
      <c r="B9" s="19" t="s">
        <v>220</v>
      </c>
      <c r="C9" s="15" t="s">
        <v>16</v>
      </c>
      <c r="D9" s="16">
        <v>46</v>
      </c>
      <c r="E9" s="17"/>
      <c r="F9" s="16"/>
      <c r="G9" s="16">
        <f>ROUND(D9*F9,2)</f>
        <v>0</v>
      </c>
      <c r="H9" s="105">
        <v>0.1</v>
      </c>
      <c r="ZY9" t="s">
        <v>12</v>
      </c>
      <c r="ZZ9" s="12" t="s">
        <v>219</v>
      </c>
    </row>
    <row r="10" spans="1:702" x14ac:dyDescent="0.25">
      <c r="A10" s="20"/>
      <c r="B10" s="21" t="s">
        <v>19</v>
      </c>
      <c r="C10" s="11"/>
      <c r="D10" s="11"/>
      <c r="E10" s="11"/>
      <c r="F10" s="11"/>
      <c r="G10" s="11"/>
      <c r="H10" s="104"/>
    </row>
    <row r="11" spans="1:702" ht="36" x14ac:dyDescent="0.25">
      <c r="A11" s="20"/>
      <c r="B11" s="22" t="s">
        <v>218</v>
      </c>
      <c r="C11" s="11"/>
      <c r="D11" s="11"/>
      <c r="E11" s="11"/>
      <c r="F11" s="11"/>
      <c r="G11" s="11"/>
      <c r="H11" s="104"/>
    </row>
    <row r="12" spans="1:702" ht="36" x14ac:dyDescent="0.25">
      <c r="A12" s="20"/>
      <c r="B12" s="22" t="s">
        <v>217</v>
      </c>
      <c r="C12" s="11"/>
      <c r="D12" s="11"/>
      <c r="E12" s="11"/>
      <c r="F12" s="11"/>
      <c r="G12" s="11"/>
      <c r="H12" s="104"/>
    </row>
    <row r="13" spans="1:702" x14ac:dyDescent="0.25">
      <c r="A13" s="18" t="s">
        <v>216</v>
      </c>
      <c r="B13" s="19" t="s">
        <v>215</v>
      </c>
      <c r="C13" s="15" t="s">
        <v>16</v>
      </c>
      <c r="D13" s="16">
        <v>21</v>
      </c>
      <c r="E13" s="17"/>
      <c r="F13" s="16"/>
      <c r="G13" s="16">
        <f>ROUND(D13*F13,2)</f>
        <v>0</v>
      </c>
      <c r="H13" s="105">
        <v>0.1</v>
      </c>
      <c r="ZY13" t="s">
        <v>12</v>
      </c>
      <c r="ZZ13" s="12" t="s">
        <v>214</v>
      </c>
    </row>
    <row r="14" spans="1:702" x14ac:dyDescent="0.25">
      <c r="A14" s="20"/>
      <c r="B14" s="21" t="s">
        <v>19</v>
      </c>
      <c r="C14" s="11"/>
      <c r="D14" s="11"/>
      <c r="E14" s="11"/>
      <c r="F14" s="11"/>
      <c r="G14" s="11"/>
      <c r="H14" s="104"/>
    </row>
    <row r="15" spans="1:702" ht="18" x14ac:dyDescent="0.25">
      <c r="A15" s="20"/>
      <c r="B15" s="22" t="s">
        <v>213</v>
      </c>
      <c r="C15" s="11"/>
      <c r="D15" s="11"/>
      <c r="E15" s="11"/>
      <c r="F15" s="11"/>
      <c r="G15" s="11"/>
      <c r="H15" s="104"/>
    </row>
    <row r="16" spans="1:702" ht="22.5" x14ac:dyDescent="0.25">
      <c r="A16" s="18" t="s">
        <v>212</v>
      </c>
      <c r="B16" s="19" t="s">
        <v>211</v>
      </c>
      <c r="C16" s="15" t="s">
        <v>16</v>
      </c>
      <c r="D16" s="16">
        <v>8</v>
      </c>
      <c r="E16" s="17"/>
      <c r="F16" s="16"/>
      <c r="G16" s="16">
        <f>ROUND(D16*F16,2)</f>
        <v>0</v>
      </c>
      <c r="H16" s="105">
        <v>0.1</v>
      </c>
      <c r="ZY16" t="s">
        <v>12</v>
      </c>
      <c r="ZZ16" s="12" t="s">
        <v>210</v>
      </c>
    </row>
    <row r="17" spans="1:702" x14ac:dyDescent="0.25">
      <c r="A17" s="20"/>
      <c r="B17" s="21" t="s">
        <v>19</v>
      </c>
      <c r="C17" s="11"/>
      <c r="D17" s="11"/>
      <c r="E17" s="11"/>
      <c r="F17" s="11"/>
      <c r="G17" s="11"/>
      <c r="H17" s="104"/>
    </row>
    <row r="18" spans="1:702" ht="18" x14ac:dyDescent="0.25">
      <c r="A18" s="20"/>
      <c r="B18" s="22" t="s">
        <v>209</v>
      </c>
      <c r="C18" s="11"/>
      <c r="D18" s="11"/>
      <c r="E18" s="11"/>
      <c r="F18" s="11"/>
      <c r="G18" s="11"/>
      <c r="H18" s="104"/>
    </row>
    <row r="19" spans="1:702" x14ac:dyDescent="0.25">
      <c r="A19" s="18" t="s">
        <v>208</v>
      </c>
      <c r="B19" s="19" t="s">
        <v>207</v>
      </c>
      <c r="C19" s="15" t="s">
        <v>16</v>
      </c>
      <c r="D19" s="16">
        <v>25.2</v>
      </c>
      <c r="E19" s="17"/>
      <c r="F19" s="16"/>
      <c r="G19" s="16">
        <f>ROUND(D19*F19,2)</f>
        <v>0</v>
      </c>
      <c r="H19" s="105">
        <v>0.1</v>
      </c>
      <c r="ZY19" t="s">
        <v>12</v>
      </c>
      <c r="ZZ19" s="12" t="s">
        <v>206</v>
      </c>
    </row>
    <row r="20" spans="1:702" x14ac:dyDescent="0.25">
      <c r="A20" s="20"/>
      <c r="B20" s="21" t="s">
        <v>19</v>
      </c>
      <c r="C20" s="11"/>
      <c r="D20" s="11"/>
      <c r="E20" s="11"/>
      <c r="F20" s="11"/>
      <c r="G20" s="11"/>
      <c r="H20" s="104"/>
    </row>
    <row r="21" spans="1:702" ht="18" x14ac:dyDescent="0.25">
      <c r="A21" s="20"/>
      <c r="B21" s="22" t="s">
        <v>242</v>
      </c>
      <c r="C21" s="11"/>
      <c r="D21" s="11"/>
      <c r="E21" s="11"/>
      <c r="F21" s="11"/>
      <c r="G21" s="11"/>
      <c r="H21" s="104"/>
    </row>
    <row r="22" spans="1:702" ht="22.5" x14ac:dyDescent="0.25">
      <c r="A22" s="18" t="s">
        <v>28</v>
      </c>
      <c r="B22" s="19" t="s">
        <v>29</v>
      </c>
      <c r="C22" s="15"/>
      <c r="D22" s="16"/>
      <c r="E22" s="17"/>
      <c r="F22" s="16"/>
      <c r="G22" s="16">
        <f>ROUND(D22*F22,2)</f>
        <v>0</v>
      </c>
      <c r="H22" s="105"/>
      <c r="ZY22" t="s">
        <v>12</v>
      </c>
      <c r="ZZ22" s="12" t="s">
        <v>31</v>
      </c>
    </row>
    <row r="23" spans="1:702" x14ac:dyDescent="0.25">
      <c r="A23" s="20"/>
      <c r="B23" s="21" t="s">
        <v>19</v>
      </c>
      <c r="C23" s="11"/>
      <c r="D23" s="11"/>
      <c r="E23" s="11"/>
      <c r="F23" s="11"/>
      <c r="G23" s="11"/>
      <c r="H23" s="104"/>
    </row>
    <row r="24" spans="1:702" ht="18" x14ac:dyDescent="0.25">
      <c r="A24" s="20"/>
      <c r="B24" s="22" t="s">
        <v>204</v>
      </c>
      <c r="C24" s="11"/>
      <c r="D24" s="11"/>
      <c r="E24" s="11"/>
      <c r="F24" s="11"/>
      <c r="G24" s="11"/>
      <c r="H24" s="104"/>
    </row>
    <row r="25" spans="1:702" ht="22.5" x14ac:dyDescent="0.25">
      <c r="A25" s="18"/>
      <c r="B25" s="19" t="s">
        <v>203</v>
      </c>
      <c r="C25" s="15" t="s">
        <v>35</v>
      </c>
      <c r="D25" s="16">
        <v>8.4</v>
      </c>
      <c r="E25" s="17"/>
      <c r="F25" s="16"/>
      <c r="G25" s="16">
        <f>ROUND(D25*F25,2)</f>
        <v>0</v>
      </c>
      <c r="H25" s="105">
        <v>0.1</v>
      </c>
      <c r="ZY25" t="s">
        <v>12</v>
      </c>
      <c r="ZZ25" s="12" t="s">
        <v>202</v>
      </c>
    </row>
    <row r="26" spans="1:702" x14ac:dyDescent="0.25">
      <c r="A26" s="18" t="s">
        <v>70</v>
      </c>
      <c r="B26" s="19" t="s">
        <v>71</v>
      </c>
      <c r="C26" s="15" t="s">
        <v>72</v>
      </c>
      <c r="D26" s="16">
        <v>1</v>
      </c>
      <c r="E26" s="17"/>
      <c r="F26" s="16"/>
      <c r="G26" s="16">
        <f>ROUND(D26*F26,2)</f>
        <v>0</v>
      </c>
      <c r="H26" s="105">
        <v>0.1</v>
      </c>
      <c r="ZY26" t="s">
        <v>12</v>
      </c>
      <c r="ZZ26" s="12" t="s">
        <v>74</v>
      </c>
    </row>
    <row r="27" spans="1:702" x14ac:dyDescent="0.25">
      <c r="A27" s="23" t="s">
        <v>75</v>
      </c>
      <c r="B27" s="24" t="s">
        <v>76</v>
      </c>
      <c r="C27" s="15" t="s">
        <v>72</v>
      </c>
      <c r="D27" s="16">
        <v>1</v>
      </c>
      <c r="E27" s="17"/>
      <c r="F27" s="16"/>
      <c r="G27" s="16">
        <f>ROUND(D27*F27,2)</f>
        <v>0</v>
      </c>
      <c r="H27" s="105">
        <v>0.1</v>
      </c>
      <c r="ZY27" t="s">
        <v>12</v>
      </c>
      <c r="ZZ27" s="12" t="s">
        <v>79</v>
      </c>
    </row>
    <row r="28" spans="1:702" ht="15.75" x14ac:dyDescent="0.25">
      <c r="A28" s="9" t="s">
        <v>90</v>
      </c>
      <c r="B28" s="10" t="s">
        <v>91</v>
      </c>
      <c r="C28" s="11"/>
      <c r="D28" s="11"/>
      <c r="E28" s="11"/>
      <c r="F28" s="11"/>
      <c r="G28" s="11"/>
      <c r="H28" s="104"/>
      <c r="ZY28" t="s">
        <v>8</v>
      </c>
      <c r="ZZ28" s="12"/>
    </row>
    <row r="29" spans="1:702" x14ac:dyDescent="0.25">
      <c r="A29" s="13" t="s">
        <v>201</v>
      </c>
      <c r="B29" s="14" t="s">
        <v>200</v>
      </c>
      <c r="C29" s="15" t="s">
        <v>16</v>
      </c>
      <c r="D29" s="16">
        <v>16</v>
      </c>
      <c r="E29" s="17"/>
      <c r="F29" s="16"/>
      <c r="G29" s="16">
        <f>ROUND(D29*F29,2)</f>
        <v>0</v>
      </c>
      <c r="H29" s="105">
        <v>0.1</v>
      </c>
      <c r="ZY29" t="s">
        <v>12</v>
      </c>
      <c r="ZZ29" s="12" t="s">
        <v>199</v>
      </c>
    </row>
    <row r="30" spans="1:702" x14ac:dyDescent="0.25">
      <c r="A30" s="20"/>
      <c r="B30" s="21" t="s">
        <v>19</v>
      </c>
      <c r="C30" s="11"/>
      <c r="D30" s="11"/>
      <c r="E30" s="11"/>
      <c r="F30" s="11"/>
      <c r="G30" s="11"/>
      <c r="H30" s="104"/>
    </row>
    <row r="31" spans="1:702" ht="18" x14ac:dyDescent="0.25">
      <c r="A31" s="20"/>
      <c r="B31" s="22" t="s">
        <v>198</v>
      </c>
      <c r="C31" s="11"/>
      <c r="D31" s="11"/>
      <c r="E31" s="11"/>
      <c r="F31" s="11"/>
      <c r="G31" s="11"/>
      <c r="H31" s="104"/>
    </row>
    <row r="32" spans="1:702" x14ac:dyDescent="0.25">
      <c r="A32" s="18" t="s">
        <v>100</v>
      </c>
      <c r="B32" s="19" t="s">
        <v>101</v>
      </c>
      <c r="C32" s="15" t="s">
        <v>16</v>
      </c>
      <c r="D32" s="16">
        <v>35.200000000000003</v>
      </c>
      <c r="E32" s="17"/>
      <c r="F32" s="16"/>
      <c r="G32" s="16">
        <f>ROUND(D32*F32,2)</f>
        <v>0</v>
      </c>
      <c r="H32" s="105">
        <v>0.1</v>
      </c>
      <c r="ZY32" t="s">
        <v>12</v>
      </c>
      <c r="ZZ32" s="12" t="s">
        <v>104</v>
      </c>
    </row>
    <row r="33" spans="1:702" x14ac:dyDescent="0.25">
      <c r="A33" s="20"/>
      <c r="B33" s="21" t="s">
        <v>19</v>
      </c>
      <c r="C33" s="11"/>
      <c r="D33" s="11"/>
      <c r="E33" s="11"/>
      <c r="F33" s="11"/>
      <c r="G33" s="11"/>
      <c r="H33" s="104"/>
    </row>
    <row r="34" spans="1:702" ht="18" x14ac:dyDescent="0.25">
      <c r="A34" s="20"/>
      <c r="B34" s="22" t="s">
        <v>197</v>
      </c>
      <c r="C34" s="11"/>
      <c r="D34" s="11"/>
      <c r="E34" s="11"/>
      <c r="F34" s="11"/>
      <c r="G34" s="11"/>
      <c r="H34" s="104"/>
    </row>
    <row r="35" spans="1:702" ht="22.5" x14ac:dyDescent="0.25">
      <c r="A35" s="18" t="s">
        <v>107</v>
      </c>
      <c r="B35" s="19" t="s">
        <v>108</v>
      </c>
      <c r="C35" s="15" t="s">
        <v>16</v>
      </c>
      <c r="D35" s="16">
        <v>24.8</v>
      </c>
      <c r="E35" s="17"/>
      <c r="F35" s="16"/>
      <c r="G35" s="16">
        <f>ROUND(D35*F35,2)</f>
        <v>0</v>
      </c>
      <c r="H35" s="105">
        <v>0.1</v>
      </c>
      <c r="ZY35" t="s">
        <v>12</v>
      </c>
      <c r="ZZ35" s="12" t="s">
        <v>111</v>
      </c>
    </row>
    <row r="36" spans="1:702" x14ac:dyDescent="0.25">
      <c r="A36" s="20"/>
      <c r="B36" s="21" t="s">
        <v>19</v>
      </c>
      <c r="C36" s="11"/>
      <c r="D36" s="11"/>
      <c r="E36" s="11"/>
      <c r="F36" s="11"/>
      <c r="G36" s="11"/>
      <c r="H36" s="104"/>
    </row>
    <row r="37" spans="1:702" ht="18" x14ac:dyDescent="0.25">
      <c r="A37" s="20"/>
      <c r="B37" s="22" t="s">
        <v>196</v>
      </c>
      <c r="C37" s="11"/>
      <c r="D37" s="11"/>
      <c r="E37" s="11"/>
      <c r="F37" s="11"/>
      <c r="G37" s="11"/>
      <c r="H37" s="104"/>
    </row>
    <row r="38" spans="1:702" x14ac:dyDescent="0.25">
      <c r="A38" s="18" t="s">
        <v>195</v>
      </c>
      <c r="B38" s="19" t="s">
        <v>194</v>
      </c>
      <c r="C38" s="15" t="s">
        <v>16</v>
      </c>
      <c r="D38" s="16">
        <v>95.6</v>
      </c>
      <c r="E38" s="17"/>
      <c r="F38" s="16"/>
      <c r="G38" s="16">
        <f>ROUND(D38*F38,2)</f>
        <v>0</v>
      </c>
      <c r="H38" s="105">
        <v>0.1</v>
      </c>
      <c r="ZY38" t="s">
        <v>12</v>
      </c>
      <c r="ZZ38" s="12" t="s">
        <v>193</v>
      </c>
    </row>
    <row r="39" spans="1:702" x14ac:dyDescent="0.25">
      <c r="A39" s="20"/>
      <c r="B39" s="21" t="s">
        <v>19</v>
      </c>
      <c r="C39" s="11"/>
      <c r="D39" s="11"/>
      <c r="E39" s="11"/>
      <c r="F39" s="11"/>
      <c r="G39" s="11"/>
      <c r="H39" s="104"/>
    </row>
    <row r="40" spans="1:702" ht="27" x14ac:dyDescent="0.25">
      <c r="A40" s="20"/>
      <c r="B40" s="22" t="s">
        <v>192</v>
      </c>
      <c r="C40" s="11"/>
      <c r="D40" s="11"/>
      <c r="E40" s="11"/>
      <c r="F40" s="11"/>
      <c r="G40" s="11"/>
      <c r="H40" s="104"/>
    </row>
    <row r="41" spans="1:702" x14ac:dyDescent="0.25">
      <c r="A41" s="18" t="s">
        <v>191</v>
      </c>
      <c r="B41" s="19" t="s">
        <v>190</v>
      </c>
      <c r="C41" s="15" t="s">
        <v>189</v>
      </c>
      <c r="D41" s="16">
        <v>1</v>
      </c>
      <c r="E41" s="17"/>
      <c r="F41" s="16"/>
      <c r="G41" s="16">
        <f>ROUND(D41*F41,2)</f>
        <v>0</v>
      </c>
      <c r="H41" s="105">
        <v>0.1</v>
      </c>
      <c r="ZY41" t="s">
        <v>12</v>
      </c>
      <c r="ZZ41" s="12" t="s">
        <v>188</v>
      </c>
    </row>
    <row r="42" spans="1:702" x14ac:dyDescent="0.25">
      <c r="A42" s="20"/>
      <c r="B42" s="21" t="s">
        <v>19</v>
      </c>
      <c r="C42" s="11"/>
      <c r="D42" s="11"/>
      <c r="E42" s="11"/>
      <c r="F42" s="11"/>
      <c r="G42" s="11"/>
      <c r="H42" s="104"/>
    </row>
    <row r="43" spans="1:702" ht="18" x14ac:dyDescent="0.25">
      <c r="A43" s="25"/>
      <c r="B43" s="26" t="s">
        <v>187</v>
      </c>
      <c r="C43" s="11"/>
      <c r="D43" s="11"/>
      <c r="E43" s="11"/>
      <c r="F43" s="11"/>
      <c r="G43" s="11"/>
      <c r="H43" s="104"/>
    </row>
    <row r="44" spans="1:702" ht="15.75" x14ac:dyDescent="0.25">
      <c r="A44" s="9" t="s">
        <v>121</v>
      </c>
      <c r="B44" s="10" t="s">
        <v>122</v>
      </c>
      <c r="C44" s="11"/>
      <c r="D44" s="11"/>
      <c r="E44" s="11"/>
      <c r="F44" s="11"/>
      <c r="G44" s="11"/>
      <c r="H44" s="104"/>
      <c r="ZY44" t="s">
        <v>8</v>
      </c>
      <c r="ZZ44" s="12"/>
    </row>
    <row r="45" spans="1:702" x14ac:dyDescent="0.25">
      <c r="A45" s="13" t="s">
        <v>124</v>
      </c>
      <c r="B45" s="14" t="s">
        <v>125</v>
      </c>
      <c r="C45" s="15"/>
      <c r="D45" s="27"/>
      <c r="E45" s="17"/>
      <c r="F45" s="16"/>
      <c r="G45" s="16">
        <f>ROUND(D45*F45,2)</f>
        <v>0</v>
      </c>
      <c r="H45" s="105"/>
      <c r="ZY45" t="s">
        <v>12</v>
      </c>
      <c r="ZZ45" s="12" t="s">
        <v>127</v>
      </c>
    </row>
    <row r="46" spans="1:702" x14ac:dyDescent="0.25">
      <c r="A46" s="20"/>
      <c r="B46" s="21" t="s">
        <v>19</v>
      </c>
      <c r="C46" s="11"/>
      <c r="D46" s="11"/>
      <c r="E46" s="11"/>
      <c r="F46" s="11"/>
      <c r="G46" s="11"/>
      <c r="H46" s="104"/>
    </row>
    <row r="47" spans="1:702" ht="18" x14ac:dyDescent="0.25">
      <c r="A47" s="20"/>
      <c r="B47" s="22" t="s">
        <v>241</v>
      </c>
      <c r="C47" s="11"/>
      <c r="D47" s="11"/>
      <c r="E47" s="11"/>
      <c r="F47" s="11"/>
      <c r="G47" s="11"/>
      <c r="H47" s="104"/>
    </row>
    <row r="48" spans="1:702" x14ac:dyDescent="0.25">
      <c r="A48" s="18"/>
      <c r="B48" s="19" t="s">
        <v>130</v>
      </c>
      <c r="C48" s="15" t="s">
        <v>72</v>
      </c>
      <c r="D48" s="16">
        <v>1</v>
      </c>
      <c r="E48" s="17"/>
      <c r="F48" s="16"/>
      <c r="G48" s="16">
        <f>ROUND(D48*F48,2)</f>
        <v>0</v>
      </c>
      <c r="H48" s="105">
        <v>0.1</v>
      </c>
      <c r="ZY48" t="s">
        <v>12</v>
      </c>
      <c r="ZZ48" s="12" t="s">
        <v>133</v>
      </c>
    </row>
    <row r="49" spans="1:702" x14ac:dyDescent="0.25">
      <c r="A49" s="18"/>
      <c r="B49" s="19" t="s">
        <v>134</v>
      </c>
      <c r="C49" s="15" t="s">
        <v>72</v>
      </c>
      <c r="D49" s="16">
        <v>1</v>
      </c>
      <c r="E49" s="17"/>
      <c r="F49" s="16"/>
      <c r="G49" s="16">
        <f>ROUND(D49*F49,2)</f>
        <v>0</v>
      </c>
      <c r="H49" s="105">
        <v>0.1</v>
      </c>
      <c r="ZY49" t="s">
        <v>12</v>
      </c>
      <c r="ZZ49" s="12" t="s">
        <v>137</v>
      </c>
    </row>
    <row r="50" spans="1:702" ht="33.75" x14ac:dyDescent="0.25">
      <c r="A50" s="23"/>
      <c r="B50" s="24" t="s">
        <v>138</v>
      </c>
      <c r="C50" s="15" t="s">
        <v>139</v>
      </c>
      <c r="D50" s="27"/>
      <c r="E50" s="17"/>
      <c r="F50" s="16"/>
      <c r="G50" s="16">
        <f>ROUND(D50*F50,2)</f>
        <v>0</v>
      </c>
      <c r="H50" s="105"/>
      <c r="ZY50" t="s">
        <v>12</v>
      </c>
      <c r="ZZ50" s="12" t="s">
        <v>141</v>
      </c>
    </row>
    <row r="51" spans="1:702" ht="15.75" x14ac:dyDescent="0.25">
      <c r="A51" s="9" t="s">
        <v>142</v>
      </c>
      <c r="B51" s="10" t="s">
        <v>143</v>
      </c>
      <c r="C51" s="11"/>
      <c r="D51" s="11"/>
      <c r="E51" s="11"/>
      <c r="F51" s="11"/>
      <c r="G51" s="11"/>
      <c r="H51" s="104"/>
      <c r="ZY51" t="s">
        <v>8</v>
      </c>
      <c r="ZZ51" s="12"/>
    </row>
    <row r="52" spans="1:702" ht="22.5" x14ac:dyDescent="0.25">
      <c r="A52" s="13" t="s">
        <v>145</v>
      </c>
      <c r="B52" s="14" t="s">
        <v>146</v>
      </c>
      <c r="C52" s="15" t="s">
        <v>147</v>
      </c>
      <c r="D52" s="27"/>
      <c r="E52" s="17"/>
      <c r="F52" s="16"/>
      <c r="G52" s="16">
        <f>ROUND(D52*F52,2)</f>
        <v>0</v>
      </c>
      <c r="H52" s="105"/>
      <c r="ZY52" t="s">
        <v>12</v>
      </c>
      <c r="ZZ52" s="12" t="s">
        <v>149</v>
      </c>
    </row>
    <row r="53" spans="1:702" x14ac:dyDescent="0.25">
      <c r="A53" s="28"/>
      <c r="B53" s="29"/>
      <c r="C53" s="30"/>
      <c r="D53" s="30"/>
      <c r="E53" s="30"/>
      <c r="F53" s="30"/>
      <c r="G53" s="30"/>
      <c r="H53" s="106"/>
    </row>
    <row r="54" spans="1:702" x14ac:dyDescent="0.25">
      <c r="A54" s="31"/>
      <c r="B54" s="31"/>
      <c r="C54" s="31"/>
      <c r="D54" s="31"/>
      <c r="E54" s="31"/>
      <c r="F54" s="31"/>
      <c r="G54" s="31"/>
      <c r="H54" s="107"/>
    </row>
    <row r="55" spans="1:702" ht="30" x14ac:dyDescent="0.25">
      <c r="B55" s="32" t="s">
        <v>313</v>
      </c>
      <c r="G55" s="33">
        <f>SUM(G4:G52)</f>
        <v>0</v>
      </c>
      <c r="ZY55" t="s">
        <v>155</v>
      </c>
    </row>
    <row r="56" spans="1:702" x14ac:dyDescent="0.25">
      <c r="A56" s="34">
        <v>10</v>
      </c>
      <c r="B56" s="32" t="s">
        <v>307</v>
      </c>
      <c r="G56" s="33">
        <f>+G55*0.1</f>
        <v>0</v>
      </c>
      <c r="ZY56" t="s">
        <v>156</v>
      </c>
    </row>
    <row r="57" spans="1:702" x14ac:dyDescent="0.25">
      <c r="G57" s="33"/>
      <c r="ZY57" t="s">
        <v>157</v>
      </c>
    </row>
    <row r="58" spans="1:702" x14ac:dyDescent="0.25">
      <c r="G58" s="33"/>
    </row>
    <row r="59" spans="1:702" x14ac:dyDescent="0.25">
      <c r="G59" s="33"/>
    </row>
  </sheetData>
  <mergeCells count="1">
    <mergeCell ref="A1:H1"/>
  </mergeCells>
  <printOptions horizontalCentered="1"/>
  <pageMargins left="0.06" right="0.06" top="0.06" bottom="0.06" header="0.76" footer="0.76"/>
  <pageSetup paperSize="9" scale="8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19</vt:i4>
      </vt:variant>
      <vt:variant>
        <vt:lpstr>Plages nommées</vt:lpstr>
      </vt:variant>
      <vt:variant>
        <vt:i4>35</vt:i4>
      </vt:variant>
    </vt:vector>
  </HeadingPairs>
  <TitlesOfParts>
    <vt:vector size="54" baseType="lpstr">
      <vt:lpstr>Lot N°10 Page de garde</vt:lpstr>
      <vt:lpstr>Bat 04_05</vt:lpstr>
      <vt:lpstr>Bat 06_07</vt:lpstr>
      <vt:lpstr>Bat 08_09</vt:lpstr>
      <vt:lpstr>Bat 10_11</vt:lpstr>
      <vt:lpstr>Bat 12</vt:lpstr>
      <vt:lpstr>Bat 13</vt:lpstr>
      <vt:lpstr>Bat LST</vt:lpstr>
      <vt:lpstr>SdB Bat 04</vt:lpstr>
      <vt:lpstr>SdB Bat 05</vt:lpstr>
      <vt:lpstr>SdB Bat 06</vt:lpstr>
      <vt:lpstr>SdB Bat 07</vt:lpstr>
      <vt:lpstr>SdB Bat 08</vt:lpstr>
      <vt:lpstr>SdB Bat 09</vt:lpstr>
      <vt:lpstr>SdB Bat 10</vt:lpstr>
      <vt:lpstr>SdB Bat 11</vt:lpstr>
      <vt:lpstr>SdB Bat 12</vt:lpstr>
      <vt:lpstr>SdB Bat 13</vt:lpstr>
      <vt:lpstr>RECAP</vt:lpstr>
      <vt:lpstr>'Bat 04_05'!Impression_des_titres</vt:lpstr>
      <vt:lpstr>'Bat 06_07'!Impression_des_titres</vt:lpstr>
      <vt:lpstr>'Bat 08_09'!Impression_des_titres</vt:lpstr>
      <vt:lpstr>'Bat 10_11'!Impression_des_titres</vt:lpstr>
      <vt:lpstr>'Bat 12'!Impression_des_titres</vt:lpstr>
      <vt:lpstr>'Bat 13'!Impression_des_titres</vt:lpstr>
      <vt:lpstr>'Bat LST'!Impression_des_titres</vt:lpstr>
      <vt:lpstr>'SdB Bat 04'!Impression_des_titres</vt:lpstr>
      <vt:lpstr>'SdB Bat 05'!Impression_des_titres</vt:lpstr>
      <vt:lpstr>'SdB Bat 06'!Impression_des_titres</vt:lpstr>
      <vt:lpstr>'SdB Bat 07'!Impression_des_titres</vt:lpstr>
      <vt:lpstr>'SdB Bat 08'!Impression_des_titres</vt:lpstr>
      <vt:lpstr>'SdB Bat 09'!Impression_des_titres</vt:lpstr>
      <vt:lpstr>'SdB Bat 10'!Impression_des_titres</vt:lpstr>
      <vt:lpstr>'SdB Bat 11'!Impression_des_titres</vt:lpstr>
      <vt:lpstr>'SdB Bat 12'!Impression_des_titres</vt:lpstr>
      <vt:lpstr>'SdB Bat 13'!Impression_des_titres</vt:lpstr>
      <vt:lpstr>'Bat 04_05'!Zone_d_impression</vt:lpstr>
      <vt:lpstr>'Bat 06_07'!Zone_d_impression</vt:lpstr>
      <vt:lpstr>'Bat 08_09'!Zone_d_impression</vt:lpstr>
      <vt:lpstr>'Bat 10_11'!Zone_d_impression</vt:lpstr>
      <vt:lpstr>'Bat 12'!Zone_d_impression</vt:lpstr>
      <vt:lpstr>'Bat 13'!Zone_d_impression</vt:lpstr>
      <vt:lpstr>'Bat LST'!Zone_d_impression</vt:lpstr>
      <vt:lpstr>RECAP!Zone_d_impression</vt:lpstr>
      <vt:lpstr>'SdB Bat 04'!Zone_d_impression</vt:lpstr>
      <vt:lpstr>'SdB Bat 05'!Zone_d_impression</vt:lpstr>
      <vt:lpstr>'SdB Bat 06'!Zone_d_impression</vt:lpstr>
      <vt:lpstr>'SdB Bat 07'!Zone_d_impression</vt:lpstr>
      <vt:lpstr>'SdB Bat 08'!Zone_d_impression</vt:lpstr>
      <vt:lpstr>'SdB Bat 09'!Zone_d_impression</vt:lpstr>
      <vt:lpstr>'SdB Bat 10'!Zone_d_impression</vt:lpstr>
      <vt:lpstr>'SdB Bat 11'!Zone_d_impression</vt:lpstr>
      <vt:lpstr>'SdB Bat 12'!Zone_d_impression</vt:lpstr>
      <vt:lpstr>'SdB Bat 13'!Zone_d_impression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stephane</dc:creator>
  <cp:lastModifiedBy>officeoffice</cp:lastModifiedBy>
  <cp:lastPrinted>2025-04-18T13:48:33Z</cp:lastPrinted>
  <dcterms:created xsi:type="dcterms:W3CDTF">2025-04-18T09:02:31Z</dcterms:created>
  <dcterms:modified xsi:type="dcterms:W3CDTF">2025-04-18T13:48:43Z</dcterms:modified>
</cp:coreProperties>
</file>