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M:\PFA_DA\01.Marches\1.01.En_Preparation\2024-170_Travaux_B19_Sireauco_INSPE\1.Preparation\1.2.DCE_Word\04_DPGF\01_EXCEL\"/>
    </mc:Choice>
  </mc:AlternateContent>
  <xr:revisionPtr revIDLastSave="0" documentId="13_ncr:1_{E8BCAF96-EE87-4048-B6D8-3D5B00C4516F}" xr6:coauthVersionLast="47" xr6:coauthVersionMax="47" xr10:uidLastSave="{00000000-0000-0000-0000-000000000000}"/>
  <bookViews>
    <workbookView xWindow="-110" yWindow="-110" windowWidth="19420" windowHeight="10300" xr2:uid="{00000000-000D-0000-FFFF-FFFF00000000}"/>
  </bookViews>
  <sheets>
    <sheet name="DPGF Lot GO" sheetId="11" r:id="rId1"/>
  </sheets>
  <externalReferences>
    <externalReference r:id="rId2"/>
    <externalReference r:id="rId3"/>
    <externalReference r:id="rId4"/>
    <externalReference r:id="rId5"/>
    <externalReference r:id="rId6"/>
  </externalReferences>
  <definedNames>
    <definedName name="A">'[1]FdC - Données'!$N$20</definedName>
    <definedName name="ag" localSheetId="0">#REF!</definedName>
    <definedName name="ag">#REF!</definedName>
    <definedName name="alpha_y_d">'[1]FdC - Données'!$N$40</definedName>
    <definedName name="alpha_z_d">'[1]FdC - Données'!$N$41</definedName>
    <definedName name="avgag" localSheetId="0">#REF!</definedName>
    <definedName name="avgag">#REF!</definedName>
    <definedName name="aze">#REF!</definedName>
    <definedName name="b">#REF!</definedName>
    <definedName name="beta" localSheetId="0">#REF!</definedName>
    <definedName name="beta">#REF!</definedName>
    <definedName name="bup">'[1]FdC - Données'!$N$14</definedName>
    <definedName name="Classe_profil">'[1]FdC - Données'!$N$69</definedName>
    <definedName name="ClassesBois">[2]Matériaux!$B$6:$S$6</definedName>
    <definedName name="CoefEG">'[3]Prix Unitaires'!$AB$1</definedName>
    <definedName name="dddddddddddddddddddddddddddddddddddddddddddddddddddd">#REF!</definedName>
    <definedName name="Dest_Choisie">'[4]ESTIM - STR - CCR'!$C$45</definedName>
    <definedName name="Destination">[4]Ratios!$A$2:$A$21</definedName>
    <definedName name="dh" localSheetId="0">#REF!</definedName>
    <definedName name="dh">#REF!</definedName>
    <definedName name="e" localSheetId="0">#REF!</definedName>
    <definedName name="e">#REF!</definedName>
    <definedName name="Es">'[1]FdC - Données'!$N$46</definedName>
    <definedName name="eta" localSheetId="0">#REF!</definedName>
    <definedName name="eta">#REF!</definedName>
    <definedName name="eta_">'[1]FdC - Données'!$N$48</definedName>
    <definedName name="fy">'[1]FdC - Données'!$N$45</definedName>
    <definedName name="G">'[1]FdC - Données'!$N$47</definedName>
    <definedName name="Gamma_M0">'[1]FdC - Données'!$N$49</definedName>
    <definedName name="Gamma_M1">'[1]FdC - Données'!$N$50</definedName>
    <definedName name="h">'[1]FdC - Données'!$N$12</definedName>
    <definedName name="i_y">'[1]FdC - Données'!$N$28</definedName>
    <definedName name="i_z">'[1]FdC - Données'!$N$33</definedName>
    <definedName name="It">'[1]FdC - Données'!$N$35</definedName>
    <definedName name="Iw">'[1]FdC - Données'!$N$38</definedName>
    <definedName name="Iy">'[1]FdC - Données'!$N$24</definedName>
    <definedName name="Iz">'[1]FdC - Données'!$N$30</definedName>
    <definedName name="kdef">'[2]Calcul poutre'!$G$98</definedName>
    <definedName name="kmod">'[2]Calcul poutre'!$G$53</definedName>
    <definedName name="ksys">'[2]Calcul poutre'!$G$54</definedName>
    <definedName name="Lb">'[1]FdC - Données'!$N$77</definedName>
    <definedName name="MAT_Aciers">'[5]PU Matériaux'!$B$14:$B$16</definedName>
    <definedName name="MAT_Béton">'[5]PU Matériaux'!$B$5:$B$12</definedName>
    <definedName name="MAT_Coffrages">'[5]PU Matériaux'!$B$18:$B$25</definedName>
    <definedName name="Myed">'[1]FdC - Données'!$N$74</definedName>
    <definedName name="Mzed">'[1]FdC - Données'!$N$75</definedName>
    <definedName name="Ned">'[1]FdC - Données'!$N$71</definedName>
    <definedName name="q" localSheetId="0">#REF!</definedName>
    <definedName name="q">#REF!</definedName>
    <definedName name="Régions">'[4]Prix Unitaires'!$D$1:$F$1</definedName>
    <definedName name="rr">'[1]FdC - Données'!$N$18</definedName>
    <definedName name="TBh" localSheetId="0">#REF!</definedName>
    <definedName name="TBh">#REF!</definedName>
    <definedName name="TBv" localSheetId="0">#REF!</definedName>
    <definedName name="TBv">#REF!</definedName>
    <definedName name="TCh" localSheetId="0">#REF!</definedName>
    <definedName name="TCh">#REF!</definedName>
    <definedName name="TCv" localSheetId="0">#REF!</definedName>
    <definedName name="TCv">#REF!</definedName>
    <definedName name="TDh" localSheetId="0">#REF!</definedName>
    <definedName name="TDh">#REF!</definedName>
    <definedName name="TDv" localSheetId="0">#REF!</definedName>
    <definedName name="TDv">#REF!</definedName>
    <definedName name="tup">'[1]FdC - Données'!$N$15</definedName>
    <definedName name="tw">'[1]FdC - Données'!$N$13</definedName>
    <definedName name="TypeBois">[2]Matériaux!$L$63:$N$63</definedName>
    <definedName name="TypeEnt">[3]PdG!$D$15</definedName>
    <definedName name="Typo_Choisie">'[4]ESTIM - STR - CCR'!$F$45</definedName>
    <definedName name="Typologie">[4]Ratios!$B$1:$H$1</definedName>
    <definedName name="Vy">'[1]FdC - Données'!$N$21</definedName>
    <definedName name="Vyed">'[1]FdC - Données'!$N$72</definedName>
    <definedName name="Vz">'[1]FdC - Données'!$N$22</definedName>
    <definedName name="Vzed">'[1]FdC - Données'!$N$73</definedName>
    <definedName name="Welylow">'[1]FdC - Données'!$N$26</definedName>
    <definedName name="Welyup">'[1]FdC - Données'!$N$25</definedName>
    <definedName name="Welz">'[1]FdC - Données'!$N$31</definedName>
    <definedName name="Wply">'[1]FdC - Données'!$N$27</definedName>
    <definedName name="Wplz">'[1]FdC - Données'!$N$32</definedName>
    <definedName name="_xlnm.Print_Area" localSheetId="0">'DPGF Lot GO'!$A$1:$K$735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0" i="11" l="1"/>
  <c r="H70" i="11"/>
  <c r="I722" i="11"/>
  <c r="I68" i="11"/>
  <c r="H708" i="11" l="1"/>
  <c r="I708" i="11" s="1"/>
  <c r="E708" i="11"/>
  <c r="H593" i="11"/>
  <c r="I593" i="11" s="1"/>
  <c r="E593" i="11"/>
  <c r="E488" i="11"/>
  <c r="E350" i="11"/>
  <c r="H488" i="11"/>
  <c r="I488" i="11" s="1"/>
  <c r="H363" i="11"/>
  <c r="I363" i="11" s="1"/>
  <c r="H350" i="11"/>
  <c r="I350" i="11" s="1"/>
  <c r="H205" i="11" l="1"/>
  <c r="I205" i="11" s="1"/>
  <c r="H618" i="11"/>
  <c r="H133" i="11" l="1"/>
  <c r="I133" i="11" s="1"/>
  <c r="H132" i="11"/>
  <c r="I132" i="11" s="1"/>
  <c r="H191" i="11" l="1"/>
  <c r="I191" i="11" s="1"/>
  <c r="H41" i="11"/>
  <c r="I41" i="11" s="1"/>
  <c r="H35" i="11"/>
  <c r="I35" i="11" s="1"/>
  <c r="H720" i="11" l="1"/>
  <c r="I720" i="11" s="1"/>
  <c r="H610" i="11"/>
  <c r="I610" i="11" s="1"/>
  <c r="H372" i="11"/>
  <c r="I372" i="11" s="1"/>
  <c r="H245" i="11"/>
  <c r="I245" i="11" s="1"/>
  <c r="H43" i="11" l="1"/>
  <c r="I43" i="11" s="1"/>
  <c r="H40" i="11"/>
  <c r="I40" i="11" s="1"/>
  <c r="H255" i="11"/>
  <c r="I255" i="11" s="1"/>
  <c r="H42" i="11" l="1"/>
  <c r="I42" i="11" s="1"/>
  <c r="H22" i="11"/>
  <c r="I22" i="11" s="1"/>
  <c r="H23" i="11"/>
  <c r="I23" i="11" s="1"/>
  <c r="H25" i="11"/>
  <c r="I25" i="11" s="1"/>
  <c r="H24" i="11"/>
  <c r="I24" i="11" s="1"/>
  <c r="H719" i="11" l="1"/>
  <c r="I719" i="11" s="1"/>
  <c r="H717" i="11"/>
  <c r="I717" i="11" s="1"/>
  <c r="H715" i="11"/>
  <c r="I715" i="11" s="1"/>
  <c r="H714" i="11"/>
  <c r="I714" i="11" s="1"/>
  <c r="H713" i="11"/>
  <c r="I713" i="11" s="1"/>
  <c r="H711" i="11"/>
  <c r="I711" i="11" s="1"/>
  <c r="H707" i="11"/>
  <c r="I707" i="11" s="1"/>
  <c r="H704" i="11"/>
  <c r="I704" i="11" s="1"/>
  <c r="H699" i="11"/>
  <c r="I699" i="11" s="1"/>
  <c r="H698" i="11"/>
  <c r="I698" i="11" s="1"/>
  <c r="H701" i="11"/>
  <c r="I701" i="11" s="1"/>
  <c r="H700" i="11"/>
  <c r="I700" i="11" s="1"/>
  <c r="H690" i="11"/>
  <c r="I690" i="11" s="1"/>
  <c r="H687" i="11"/>
  <c r="I687" i="11" s="1"/>
  <c r="H686" i="11"/>
  <c r="I686" i="11" s="1"/>
  <c r="H683" i="11"/>
  <c r="I683" i="11" s="1"/>
  <c r="H681" i="11"/>
  <c r="I681" i="11" s="1"/>
  <c r="H678" i="11"/>
  <c r="I678" i="11" s="1"/>
  <c r="H676" i="11"/>
  <c r="I676" i="11" s="1"/>
  <c r="H671" i="11"/>
  <c r="I671" i="11" s="1"/>
  <c r="H667" i="11"/>
  <c r="I667" i="11" s="1"/>
  <c r="H666" i="11"/>
  <c r="I666" i="11" s="1"/>
  <c r="H651" i="11"/>
  <c r="I651" i="11" s="1"/>
  <c r="H646" i="11"/>
  <c r="I646" i="11" s="1"/>
  <c r="H641" i="11"/>
  <c r="I641" i="11" s="1"/>
  <c r="H636" i="11"/>
  <c r="I636" i="11" s="1"/>
  <c r="H631" i="11"/>
  <c r="I631" i="11" s="1"/>
  <c r="H628" i="11"/>
  <c r="I628" i="11" s="1"/>
  <c r="H626" i="11"/>
  <c r="I626" i="11" s="1"/>
  <c r="H609" i="11"/>
  <c r="I609" i="11" s="1"/>
  <c r="H607" i="11"/>
  <c r="I607" i="11" s="1"/>
  <c r="H604" i="11"/>
  <c r="I604" i="11" s="1"/>
  <c r="H603" i="11"/>
  <c r="I603" i="11" s="1"/>
  <c r="H599" i="11"/>
  <c r="I599" i="11" s="1"/>
  <c r="H597" i="11"/>
  <c r="I597" i="11" s="1"/>
  <c r="H592" i="11"/>
  <c r="I592" i="11" s="1"/>
  <c r="H584" i="11"/>
  <c r="I584" i="11" s="1"/>
  <c r="H581" i="11"/>
  <c r="I581" i="11" s="1"/>
  <c r="H579" i="11"/>
  <c r="I579" i="11" s="1"/>
  <c r="H576" i="11"/>
  <c r="I576" i="11" s="1"/>
  <c r="H574" i="11"/>
  <c r="I574" i="11" s="1"/>
  <c r="H553" i="11"/>
  <c r="I553" i="11" s="1"/>
  <c r="H546" i="11"/>
  <c r="I546" i="11" s="1"/>
  <c r="H541" i="11"/>
  <c r="I541" i="11" s="1"/>
  <c r="H536" i="11"/>
  <c r="I536" i="11" s="1"/>
  <c r="H531" i="11"/>
  <c r="I531" i="11" s="1"/>
  <c r="H528" i="11"/>
  <c r="I528" i="11" s="1"/>
  <c r="H526" i="11"/>
  <c r="I526" i="11" s="1"/>
  <c r="H505" i="11"/>
  <c r="I505" i="11" s="1"/>
  <c r="H503" i="11"/>
  <c r="I503" i="11" s="1"/>
  <c r="H500" i="11"/>
  <c r="I500" i="11" s="1"/>
  <c r="H499" i="11"/>
  <c r="I499" i="11" s="1"/>
  <c r="H495" i="11"/>
  <c r="I495" i="11" s="1"/>
  <c r="H492" i="11"/>
  <c r="I492" i="11" s="1"/>
  <c r="H484" i="11"/>
  <c r="I484" i="11" s="1"/>
  <c r="H475" i="11"/>
  <c r="I475" i="11" s="1"/>
  <c r="H473" i="11"/>
  <c r="I473" i="11" s="1"/>
  <c r="H470" i="11"/>
  <c r="I470" i="11" s="1"/>
  <c r="H468" i="11"/>
  <c r="I468" i="11" s="1"/>
  <c r="H465" i="11"/>
  <c r="I465" i="11" s="1"/>
  <c r="H463" i="11"/>
  <c r="I463" i="11" s="1"/>
  <c r="H435" i="11"/>
  <c r="I435" i="11" s="1"/>
  <c r="H433" i="11"/>
  <c r="I433" i="11" s="1"/>
  <c r="H428" i="11"/>
  <c r="I428" i="11" s="1"/>
  <c r="H423" i="11"/>
  <c r="I423" i="11" s="1"/>
  <c r="H418" i="11"/>
  <c r="I418" i="11" s="1"/>
  <c r="H388" i="11"/>
  <c r="I388" i="11" s="1"/>
  <c r="H413" i="11"/>
  <c r="I413" i="11" s="1"/>
  <c r="H410" i="11"/>
  <c r="I410" i="11" s="1"/>
  <c r="H408" i="11"/>
  <c r="I408" i="11" s="1"/>
  <c r="H622" i="11"/>
  <c r="I622" i="11" s="1"/>
  <c r="H621" i="11"/>
  <c r="I621" i="11" s="1"/>
  <c r="H620" i="11"/>
  <c r="I620" i="11" s="1"/>
  <c r="H619" i="11"/>
  <c r="I619" i="11" s="1"/>
  <c r="H615" i="11"/>
  <c r="I615" i="11" s="1"/>
  <c r="H613" i="11"/>
  <c r="H601" i="11"/>
  <c r="I601" i="11" s="1"/>
  <c r="H571" i="11"/>
  <c r="I571" i="11" s="1"/>
  <c r="H569" i="11"/>
  <c r="I569" i="11" s="1"/>
  <c r="H566" i="11"/>
  <c r="I566" i="11" s="1"/>
  <c r="H564" i="11"/>
  <c r="I564" i="11" s="1"/>
  <c r="H556" i="11"/>
  <c r="I556" i="11" s="1"/>
  <c r="H555" i="11"/>
  <c r="I555" i="11" s="1"/>
  <c r="H561" i="11"/>
  <c r="I561" i="11" s="1"/>
  <c r="H560" i="11"/>
  <c r="I560" i="11" s="1"/>
  <c r="H559" i="11"/>
  <c r="I559" i="11" s="1"/>
  <c r="H507" i="11"/>
  <c r="H497" i="11"/>
  <c r="I497" i="11" s="1"/>
  <c r="H491" i="11"/>
  <c r="I491" i="11" s="1"/>
  <c r="H481" i="11"/>
  <c r="H479" i="11"/>
  <c r="H477" i="11"/>
  <c r="H460" i="11"/>
  <c r="I460" i="11" s="1"/>
  <c r="H458" i="11"/>
  <c r="I458" i="11" s="1"/>
  <c r="H453" i="11"/>
  <c r="I453" i="11" s="1"/>
  <c r="H450" i="11"/>
  <c r="I450" i="11" s="1"/>
  <c r="H448" i="11"/>
  <c r="I448" i="11" s="1"/>
  <c r="H444" i="11"/>
  <c r="I444" i="11" s="1"/>
  <c r="H443" i="11"/>
  <c r="I443" i="11" s="1"/>
  <c r="H438" i="11"/>
  <c r="I438" i="11" s="1"/>
  <c r="H385" i="11"/>
  <c r="I385" i="11" s="1"/>
  <c r="H383" i="11"/>
  <c r="I383" i="11" s="1"/>
  <c r="H382" i="11"/>
  <c r="I382" i="11" s="1"/>
  <c r="H379" i="11"/>
  <c r="I379" i="11" s="1"/>
  <c r="H377" i="11"/>
  <c r="I377" i="11" s="1"/>
  <c r="H371" i="11"/>
  <c r="I371" i="11" s="1"/>
  <c r="H369" i="11"/>
  <c r="I369" i="11" s="1"/>
  <c r="H366" i="11"/>
  <c r="I366" i="11" s="1"/>
  <c r="H365" i="11"/>
  <c r="I365" i="11" s="1"/>
  <c r="H360" i="11"/>
  <c r="I360" i="11" s="1"/>
  <c r="H346" i="11"/>
  <c r="I346" i="11" s="1"/>
  <c r="H342" i="11"/>
  <c r="I342" i="11" s="1"/>
  <c r="H341" i="11"/>
  <c r="I341" i="11" s="1"/>
  <c r="H336" i="11"/>
  <c r="I336" i="11" s="1"/>
  <c r="H333" i="11"/>
  <c r="I333" i="11" s="1"/>
  <c r="H331" i="11"/>
  <c r="I331" i="11" s="1"/>
  <c r="H318" i="11"/>
  <c r="I318" i="11" s="1"/>
  <c r="H311" i="11"/>
  <c r="I311" i="11" s="1"/>
  <c r="H308" i="11"/>
  <c r="I308" i="11" s="1"/>
  <c r="H306" i="11"/>
  <c r="I306" i="11" s="1"/>
  <c r="H301" i="11"/>
  <c r="I301" i="11" s="1"/>
  <c r="H296" i="11"/>
  <c r="I296" i="11" s="1"/>
  <c r="H293" i="11"/>
  <c r="I293" i="11" s="1"/>
  <c r="H291" i="11"/>
  <c r="I291" i="11" s="1"/>
  <c r="H356" i="11"/>
  <c r="I356" i="11" s="1"/>
  <c r="H353" i="11"/>
  <c r="I353" i="11" s="1"/>
  <c r="H326" i="11"/>
  <c r="I326" i="11" s="1"/>
  <c r="H323" i="11"/>
  <c r="I323" i="11" s="1"/>
  <c r="H321" i="11"/>
  <c r="I321" i="11" s="1"/>
  <c r="H268" i="11"/>
  <c r="I268" i="11" s="1"/>
  <c r="H262" i="11"/>
  <c r="I262" i="11" s="1"/>
  <c r="H260" i="11"/>
  <c r="I260" i="11" s="1"/>
  <c r="H256" i="11"/>
  <c r="H253" i="11"/>
  <c r="I253" i="11" s="1"/>
  <c r="H251" i="11"/>
  <c r="I251" i="11" s="1"/>
  <c r="H248" i="11"/>
  <c r="I248" i="11" s="1"/>
  <c r="H247" i="11"/>
  <c r="I247" i="11" s="1"/>
  <c r="H236" i="11"/>
  <c r="I236" i="11" s="1"/>
  <c r="H233" i="11"/>
  <c r="I233" i="11" s="1"/>
  <c r="H224" i="11"/>
  <c r="I224" i="11" s="1"/>
  <c r="H242" i="11"/>
  <c r="I242" i="11" s="1"/>
  <c r="H241" i="11"/>
  <c r="I241" i="11" s="1"/>
  <c r="H239" i="11"/>
  <c r="I239" i="11" s="1"/>
  <c r="H218" i="11"/>
  <c r="I218" i="11" s="1"/>
  <c r="H215" i="11"/>
  <c r="I215" i="11" s="1"/>
  <c r="H616" i="11" l="1"/>
  <c r="I616" i="11" s="1"/>
  <c r="I477" i="11"/>
  <c r="H617" i="11"/>
  <c r="I479" i="11"/>
  <c r="H480" i="11"/>
  <c r="I480" i="11" s="1"/>
  <c r="I481" i="11"/>
  <c r="H506" i="11"/>
  <c r="I506" i="11" s="1"/>
  <c r="I507" i="11"/>
  <c r="H612" i="11"/>
  <c r="I612" i="11" s="1"/>
  <c r="I613" i="11"/>
  <c r="H254" i="11"/>
  <c r="I254" i="11" s="1"/>
  <c r="I256" i="11"/>
  <c r="H554" i="11"/>
  <c r="I554" i="11" s="1"/>
  <c r="H558" i="11"/>
  <c r="I558" i="11" s="1"/>
  <c r="H697" i="11"/>
  <c r="I697" i="11" s="1"/>
  <c r="H689" i="11"/>
  <c r="I689" i="11" s="1"/>
  <c r="H709" i="11"/>
  <c r="I709" i="11" s="1"/>
  <c r="H230" i="11"/>
  <c r="I230" i="11" s="1"/>
  <c r="H489" i="11"/>
  <c r="I489" i="11" s="1"/>
  <c r="H633" i="11"/>
  <c r="I633" i="11" s="1"/>
  <c r="H440" i="11"/>
  <c r="I440" i="11" s="1"/>
  <c r="H589" i="11"/>
  <c r="I589" i="11" s="1"/>
  <c r="H487" i="11"/>
  <c r="I487" i="11" s="1"/>
  <c r="H705" i="11"/>
  <c r="H718" i="11"/>
  <c r="H642" i="11"/>
  <c r="I642" i="11" s="1"/>
  <c r="H415" i="11"/>
  <c r="I415" i="11" s="1"/>
  <c r="H643" i="11"/>
  <c r="I643" i="11" s="1"/>
  <c r="H378" i="11"/>
  <c r="I378" i="11" s="1"/>
  <c r="H656" i="11"/>
  <c r="I656" i="11" s="1"/>
  <c r="H677" i="11"/>
  <c r="I677" i="11" s="1"/>
  <c r="H390" i="11"/>
  <c r="I390" i="11" s="1"/>
  <c r="H414" i="11"/>
  <c r="I414" i="11" s="1"/>
  <c r="H637" i="11"/>
  <c r="I637" i="11" s="1"/>
  <c r="H682" i="11"/>
  <c r="I682" i="11" s="1"/>
  <c r="H328" i="11"/>
  <c r="I328" i="11" s="1"/>
  <c r="H338" i="11"/>
  <c r="I338" i="11" s="1"/>
  <c r="H652" i="11"/>
  <c r="I652" i="11" s="1"/>
  <c r="H533" i="11"/>
  <c r="I533" i="11" s="1"/>
  <c r="H580" i="11"/>
  <c r="I580" i="11" s="1"/>
  <c r="H638" i="11"/>
  <c r="I638" i="11" s="1"/>
  <c r="H565" i="11"/>
  <c r="I565" i="11" s="1"/>
  <c r="H608" i="11"/>
  <c r="I608" i="11" s="1"/>
  <c r="H586" i="11"/>
  <c r="I586" i="11" s="1"/>
  <c r="H419" i="11"/>
  <c r="I419" i="11" s="1"/>
  <c r="H542" i="11"/>
  <c r="I542" i="11" s="1"/>
  <c r="H668" i="11"/>
  <c r="I668" i="11" s="1"/>
  <c r="H596" i="11"/>
  <c r="H658" i="11"/>
  <c r="I658" i="11" s="1"/>
  <c r="H349" i="11"/>
  <c r="I349" i="11" s="1"/>
  <c r="H537" i="11"/>
  <c r="I537" i="11" s="1"/>
  <c r="H627" i="11"/>
  <c r="I627" i="11" s="1"/>
  <c r="H459" i="11"/>
  <c r="I459" i="11" s="1"/>
  <c r="H464" i="11"/>
  <c r="I464" i="11" s="1"/>
  <c r="H585" i="11"/>
  <c r="I585" i="11" s="1"/>
  <c r="H409" i="11"/>
  <c r="I409" i="11" s="1"/>
  <c r="H648" i="11"/>
  <c r="I648" i="11" s="1"/>
  <c r="H518" i="11"/>
  <c r="I518" i="11" s="1"/>
  <c r="H661" i="11"/>
  <c r="I661" i="11" s="1"/>
  <c r="H271" i="11"/>
  <c r="I271" i="11" s="1"/>
  <c r="H302" i="11"/>
  <c r="I302" i="11" s="1"/>
  <c r="H672" i="11"/>
  <c r="I672" i="11" s="1"/>
  <c r="H327" i="11"/>
  <c r="I327" i="11" s="1"/>
  <c r="H474" i="11"/>
  <c r="I474" i="11" s="1"/>
  <c r="H439" i="11"/>
  <c r="I439" i="11" s="1"/>
  <c r="H286" i="11"/>
  <c r="I286" i="11" s="1"/>
  <c r="H449" i="11"/>
  <c r="I449" i="11" s="1"/>
  <c r="H570" i="11"/>
  <c r="I570" i="11" s="1"/>
  <c r="H504" i="11"/>
  <c r="H662" i="11"/>
  <c r="I662" i="11" s="1"/>
  <c r="H688" i="11"/>
  <c r="I688" i="11" s="1"/>
  <c r="H632" i="11"/>
  <c r="I632" i="11" s="1"/>
  <c r="H647" i="11"/>
  <c r="I647" i="11" s="1"/>
  <c r="H663" i="11"/>
  <c r="I663" i="11" s="1"/>
  <c r="H653" i="11"/>
  <c r="I653" i="11" s="1"/>
  <c r="H590" i="11"/>
  <c r="I590" i="11" s="1"/>
  <c r="H523" i="11"/>
  <c r="I523" i="11" s="1"/>
  <c r="H522" i="11"/>
  <c r="I522" i="11" s="1"/>
  <c r="H521" i="11"/>
  <c r="I521" i="11" s="1"/>
  <c r="H434" i="11"/>
  <c r="I434" i="11" s="1"/>
  <c r="H547" i="11"/>
  <c r="I547" i="11" s="1"/>
  <c r="H429" i="11"/>
  <c r="I429" i="11" s="1"/>
  <c r="H548" i="11"/>
  <c r="I548" i="11" s="1"/>
  <c r="H281" i="11"/>
  <c r="I281" i="11" s="1"/>
  <c r="H317" i="11"/>
  <c r="I317" i="11" s="1"/>
  <c r="H420" i="11"/>
  <c r="I420" i="11" s="1"/>
  <c r="H575" i="11"/>
  <c r="I575" i="11" s="1"/>
  <c r="H298" i="11"/>
  <c r="I298" i="11" s="1"/>
  <c r="H516" i="11"/>
  <c r="I516" i="11" s="1"/>
  <c r="H430" i="11"/>
  <c r="I430" i="11" s="1"/>
  <c r="H543" i="11"/>
  <c r="I543" i="11" s="1"/>
  <c r="H551" i="11"/>
  <c r="I551" i="11" s="1"/>
  <c r="H370" i="11"/>
  <c r="I370" i="11" s="1"/>
  <c r="H552" i="11"/>
  <c r="I552" i="11" s="1"/>
  <c r="H217" i="11"/>
  <c r="I217" i="11" s="1"/>
  <c r="H332" i="11"/>
  <c r="I332" i="11" s="1"/>
  <c r="H403" i="11"/>
  <c r="I403" i="11" s="1"/>
  <c r="H445" i="11"/>
  <c r="I445" i="11" s="1"/>
  <c r="H425" i="11"/>
  <c r="I425" i="11" s="1"/>
  <c r="H469" i="11"/>
  <c r="I469" i="11" s="1"/>
  <c r="H527" i="11"/>
  <c r="I527" i="11" s="1"/>
  <c r="H538" i="11"/>
  <c r="I538" i="11" s="1"/>
  <c r="H517" i="11"/>
  <c r="I517" i="11" s="1"/>
  <c r="H532" i="11"/>
  <c r="H424" i="11"/>
  <c r="I424" i="11" s="1"/>
  <c r="H511" i="11"/>
  <c r="I511" i="11" s="1"/>
  <c r="H398" i="11"/>
  <c r="I398" i="11" s="1"/>
  <c r="H404" i="11"/>
  <c r="I404" i="11" s="1"/>
  <c r="H405" i="11"/>
  <c r="I405" i="11" s="1"/>
  <c r="H393" i="11"/>
  <c r="I393" i="11" s="1"/>
  <c r="H384" i="11"/>
  <c r="I384" i="11" s="1"/>
  <c r="H252" i="11"/>
  <c r="H343" i="11"/>
  <c r="I343" i="11" s="1"/>
  <c r="H303" i="11"/>
  <c r="I303" i="11" s="1"/>
  <c r="H355" i="11"/>
  <c r="I355" i="11" s="1"/>
  <c r="H297" i="11"/>
  <c r="I297" i="11" s="1"/>
  <c r="H316" i="11"/>
  <c r="I316" i="11" s="1"/>
  <c r="H337" i="11"/>
  <c r="I337" i="11" s="1"/>
  <c r="H312" i="11"/>
  <c r="I312" i="11" s="1"/>
  <c r="H313" i="11"/>
  <c r="I313" i="11" s="1"/>
  <c r="H307" i="11"/>
  <c r="I307" i="11" s="1"/>
  <c r="H261" i="11"/>
  <c r="I261" i="11" s="1"/>
  <c r="H322" i="11"/>
  <c r="I322" i="11" s="1"/>
  <c r="H292" i="11"/>
  <c r="I292" i="11" s="1"/>
  <c r="H354" i="11"/>
  <c r="I354" i="11" s="1"/>
  <c r="H287" i="11"/>
  <c r="I287" i="11" s="1"/>
  <c r="H283" i="11"/>
  <c r="I283" i="11" s="1"/>
  <c r="H288" i="11"/>
  <c r="I288" i="11" s="1"/>
  <c r="H272" i="11"/>
  <c r="I272" i="11" s="1"/>
  <c r="H216" i="11"/>
  <c r="I216" i="11" s="1"/>
  <c r="H276" i="11"/>
  <c r="I276" i="11" s="1"/>
  <c r="H273" i="11"/>
  <c r="I273" i="11" s="1"/>
  <c r="H265" i="11"/>
  <c r="I265" i="11" s="1"/>
  <c r="H211" i="11"/>
  <c r="I211" i="11" s="1"/>
  <c r="H208" i="11"/>
  <c r="I208" i="11" s="1"/>
  <c r="H204" i="11"/>
  <c r="I204" i="11" s="1"/>
  <c r="H201" i="11"/>
  <c r="I201" i="11" s="1"/>
  <c r="H190" i="11"/>
  <c r="I190" i="11" s="1"/>
  <c r="H188" i="11"/>
  <c r="I188" i="11" s="1"/>
  <c r="H177" i="11"/>
  <c r="I177" i="11" s="1"/>
  <c r="H176" i="11"/>
  <c r="I176" i="11" s="1"/>
  <c r="H178" i="11"/>
  <c r="I178" i="11" s="1"/>
  <c r="H171" i="11"/>
  <c r="I171" i="11" s="1"/>
  <c r="H172" i="11"/>
  <c r="I172" i="11" s="1"/>
  <c r="H164" i="11"/>
  <c r="I164" i="11" s="1"/>
  <c r="H161" i="11"/>
  <c r="I161" i="11" s="1"/>
  <c r="H159" i="11"/>
  <c r="I159" i="11" s="1"/>
  <c r="H156" i="11"/>
  <c r="I156" i="11" s="1"/>
  <c r="H154" i="11"/>
  <c r="I154" i="11" s="1"/>
  <c r="H152" i="11"/>
  <c r="I152" i="11" s="1"/>
  <c r="H149" i="11"/>
  <c r="I149" i="11" s="1"/>
  <c r="H147" i="11"/>
  <c r="I147" i="11" s="1"/>
  <c r="H144" i="11"/>
  <c r="I144" i="11" s="1"/>
  <c r="H142" i="11"/>
  <c r="I142" i="11" s="1"/>
  <c r="H180" i="11"/>
  <c r="I180" i="11" s="1"/>
  <c r="H138" i="11"/>
  <c r="I138" i="11" s="1"/>
  <c r="H139" i="11"/>
  <c r="I139" i="11" s="1"/>
  <c r="H128" i="11"/>
  <c r="H124" i="11"/>
  <c r="I124" i="11" s="1"/>
  <c r="H119" i="11"/>
  <c r="I119" i="11" s="1"/>
  <c r="H117" i="11"/>
  <c r="I117" i="11" s="1"/>
  <c r="H113" i="11"/>
  <c r="I113" i="11" s="1"/>
  <c r="H114" i="11"/>
  <c r="I114" i="11" s="1"/>
  <c r="H99" i="11"/>
  <c r="I99" i="11" s="1"/>
  <c r="H95" i="11"/>
  <c r="I95" i="11" s="1"/>
  <c r="H83" i="11"/>
  <c r="I83" i="11" s="1"/>
  <c r="H107" i="11"/>
  <c r="I107" i="11" s="1"/>
  <c r="H108" i="11"/>
  <c r="I108" i="11" s="1"/>
  <c r="H90" i="11"/>
  <c r="I90" i="11" s="1"/>
  <c r="H88" i="11"/>
  <c r="I88" i="11" s="1"/>
  <c r="H80" i="11"/>
  <c r="I80" i="11" s="1"/>
  <c r="H78" i="11"/>
  <c r="I78" i="11" s="1"/>
  <c r="H72" i="11"/>
  <c r="I72" i="11" s="1"/>
  <c r="H71" i="11"/>
  <c r="H11" i="11"/>
  <c r="I11" i="11" s="1"/>
  <c r="H12" i="11"/>
  <c r="I12" i="11" s="1"/>
  <c r="H57" i="11"/>
  <c r="I57" i="11" s="1"/>
  <c r="H65" i="11"/>
  <c r="I65" i="11" s="1"/>
  <c r="H64" i="11"/>
  <c r="I64" i="11" s="1"/>
  <c r="H61" i="11"/>
  <c r="I61" i="11" s="1"/>
  <c r="H60" i="11"/>
  <c r="I60" i="11" s="1"/>
  <c r="H31" i="11"/>
  <c r="I31" i="11" s="1"/>
  <c r="H48" i="11"/>
  <c r="I48" i="11" s="1"/>
  <c r="G34" i="11"/>
  <c r="H16" i="11"/>
  <c r="I16" i="11" s="1"/>
  <c r="H17" i="11"/>
  <c r="I17" i="11" s="1"/>
  <c r="H10" i="11"/>
  <c r="I10" i="11" s="1"/>
  <c r="E65" i="11"/>
  <c r="E57" i="11"/>
  <c r="H594" i="11" l="1"/>
  <c r="I594" i="11" s="1"/>
  <c r="I596" i="11"/>
  <c r="H702" i="11"/>
  <c r="I702" i="11" s="1"/>
  <c r="I705" i="11"/>
  <c r="H502" i="11"/>
  <c r="I504" i="11"/>
  <c r="H614" i="11"/>
  <c r="I614" i="11" s="1"/>
  <c r="H69" i="11"/>
  <c r="I69" i="11" s="1"/>
  <c r="I71" i="11"/>
  <c r="H246" i="11"/>
  <c r="I246" i="11" s="1"/>
  <c r="I252" i="11"/>
  <c r="I618" i="11"/>
  <c r="I617" i="11"/>
  <c r="H712" i="11"/>
  <c r="I712" i="11" s="1"/>
  <c r="I718" i="11"/>
  <c r="H196" i="11"/>
  <c r="I196" i="11" s="1"/>
  <c r="H125" i="11"/>
  <c r="I125" i="11" s="1"/>
  <c r="H15" i="11"/>
  <c r="I15" i="11" s="1"/>
  <c r="H587" i="11"/>
  <c r="I587" i="11" s="1"/>
  <c r="H319" i="11"/>
  <c r="I319" i="11" s="1"/>
  <c r="H602" i="11"/>
  <c r="I602" i="11" s="1"/>
  <c r="H364" i="11"/>
  <c r="H46" i="11"/>
  <c r="I46" i="11" s="1"/>
  <c r="H562" i="11"/>
  <c r="I562" i="11" s="1"/>
  <c r="H13" i="11"/>
  <c r="H389" i="11"/>
  <c r="I389" i="11" s="1"/>
  <c r="H485" i="11"/>
  <c r="I485" i="11" s="1"/>
  <c r="H89" i="11"/>
  <c r="I89" i="11" s="1"/>
  <c r="H673" i="11"/>
  <c r="H347" i="11"/>
  <c r="I347" i="11" s="1"/>
  <c r="H657" i="11"/>
  <c r="I657" i="11" s="1"/>
  <c r="H512" i="11"/>
  <c r="I512" i="11" s="1"/>
  <c r="H513" i="11"/>
  <c r="H455" i="11"/>
  <c r="I455" i="11" s="1"/>
  <c r="H454" i="11"/>
  <c r="I454" i="11" s="1"/>
  <c r="H400" i="11"/>
  <c r="I400" i="11" s="1"/>
  <c r="H399" i="11"/>
  <c r="I399" i="11" s="1"/>
  <c r="H394" i="11"/>
  <c r="I394" i="11" s="1"/>
  <c r="H395" i="11"/>
  <c r="H37" i="11"/>
  <c r="H282" i="11"/>
  <c r="I282" i="11" s="1"/>
  <c r="H118" i="11"/>
  <c r="I118" i="11" s="1"/>
  <c r="H187" i="11"/>
  <c r="I187" i="11" s="1"/>
  <c r="H202" i="11"/>
  <c r="I202" i="11" s="1"/>
  <c r="H143" i="11"/>
  <c r="I143" i="11" s="1"/>
  <c r="H160" i="11"/>
  <c r="I160" i="11" s="1"/>
  <c r="H203" i="11"/>
  <c r="I203" i="11" s="1"/>
  <c r="H278" i="11"/>
  <c r="I278" i="11" s="1"/>
  <c r="H277" i="11"/>
  <c r="I277" i="11" s="1"/>
  <c r="H266" i="11"/>
  <c r="I266" i="11" s="1"/>
  <c r="H267" i="11"/>
  <c r="I267" i="11" s="1"/>
  <c r="H137" i="11"/>
  <c r="I137" i="11" s="1"/>
  <c r="H170" i="11"/>
  <c r="I170" i="11" s="1"/>
  <c r="H96" i="11"/>
  <c r="I96" i="11" s="1"/>
  <c r="H112" i="11"/>
  <c r="I112" i="11" s="1"/>
  <c r="H123" i="11"/>
  <c r="I123" i="11" s="1"/>
  <c r="H227" i="11"/>
  <c r="I227" i="11" s="1"/>
  <c r="H226" i="11"/>
  <c r="I226" i="11" s="1"/>
  <c r="H225" i="11"/>
  <c r="I225" i="11" s="1"/>
  <c r="H62" i="11"/>
  <c r="I62" i="11" s="1"/>
  <c r="H94" i="11"/>
  <c r="I94" i="11" s="1"/>
  <c r="H148" i="11"/>
  <c r="I148" i="11" s="1"/>
  <c r="H166" i="11"/>
  <c r="I166" i="11" s="1"/>
  <c r="H193" i="11"/>
  <c r="I193" i="11" s="1"/>
  <c r="H198" i="11"/>
  <c r="I198" i="11" s="1"/>
  <c r="H165" i="11"/>
  <c r="I165" i="11" s="1"/>
  <c r="H153" i="11"/>
  <c r="I153" i="11" s="1"/>
  <c r="H210" i="11"/>
  <c r="I210" i="11" s="1"/>
  <c r="H195" i="11"/>
  <c r="I195" i="11" s="1"/>
  <c r="H185" i="11"/>
  <c r="I185" i="11" s="1"/>
  <c r="H184" i="11"/>
  <c r="I184" i="11" s="1"/>
  <c r="H183" i="11"/>
  <c r="I183" i="11" s="1"/>
  <c r="H175" i="11"/>
  <c r="I175" i="11" s="1"/>
  <c r="H169" i="11"/>
  <c r="I169" i="11" s="1"/>
  <c r="H136" i="11"/>
  <c r="I136" i="11" s="1"/>
  <c r="H129" i="11"/>
  <c r="H122" i="11"/>
  <c r="I122" i="11" s="1"/>
  <c r="H111" i="11"/>
  <c r="I111" i="11" s="1"/>
  <c r="H105" i="11"/>
  <c r="I105" i="11" s="1"/>
  <c r="H106" i="11"/>
  <c r="I106" i="11" s="1"/>
  <c r="H102" i="11"/>
  <c r="I102" i="11" s="1"/>
  <c r="H79" i="11"/>
  <c r="I79" i="11" s="1"/>
  <c r="H63" i="11"/>
  <c r="I63" i="11" s="1"/>
  <c r="H36" i="11"/>
  <c r="I36" i="11" s="1"/>
  <c r="H28" i="11"/>
  <c r="I28" i="11" s="1"/>
  <c r="H29" i="11"/>
  <c r="I29" i="11" s="1"/>
  <c r="H47" i="11"/>
  <c r="I47" i="11" s="1"/>
  <c r="H34" i="11"/>
  <c r="I34" i="11" s="1"/>
  <c r="H30" i="11"/>
  <c r="I30" i="11" s="1"/>
  <c r="H509" i="11" l="1"/>
  <c r="I509" i="11" s="1"/>
  <c r="I513" i="11"/>
  <c r="H664" i="11"/>
  <c r="I664" i="11" s="1"/>
  <c r="I673" i="11"/>
  <c r="H498" i="11"/>
  <c r="I498" i="11" s="1"/>
  <c r="I502" i="11"/>
  <c r="I128" i="11"/>
  <c r="I129" i="11"/>
  <c r="I37" i="11"/>
  <c r="I364" i="11"/>
  <c r="H9" i="11"/>
  <c r="I9" i="11" s="1"/>
  <c r="I13" i="11"/>
  <c r="H375" i="11"/>
  <c r="I375" i="11" s="1"/>
  <c r="I395" i="11"/>
  <c r="H186" i="11"/>
  <c r="I186" i="11" s="1"/>
  <c r="H209" i="11"/>
  <c r="I209" i="11" s="1"/>
  <c r="H212" i="11"/>
  <c r="I212" i="11" s="1"/>
  <c r="H344" i="11"/>
  <c r="I344" i="11" s="1"/>
  <c r="H436" i="11"/>
  <c r="I436" i="11" s="1"/>
  <c r="H20" i="11"/>
  <c r="H221" i="11"/>
  <c r="I221" i="11" s="1"/>
  <c r="H624" i="11"/>
  <c r="I624" i="11" s="1"/>
  <c r="H222" i="11"/>
  <c r="I222" i="11" s="1"/>
  <c r="H482" i="11"/>
  <c r="I482" i="11" s="1"/>
  <c r="H508" i="11"/>
  <c r="I508" i="11" s="1"/>
  <c r="H258" i="11"/>
  <c r="I258" i="11" s="1"/>
  <c r="H130" i="11"/>
  <c r="H85" i="11"/>
  <c r="I85" i="11" s="1"/>
  <c r="H84" i="11"/>
  <c r="I84" i="11" s="1"/>
  <c r="H93" i="11"/>
  <c r="I93" i="11" s="1"/>
  <c r="H101" i="11"/>
  <c r="I101" i="11" s="1"/>
  <c r="H100" i="11"/>
  <c r="I100" i="11" s="1"/>
  <c r="H54" i="11"/>
  <c r="I54" i="11" s="1"/>
  <c r="H56" i="11"/>
  <c r="I56" i="11" s="1"/>
  <c r="H55" i="11"/>
  <c r="I55" i="11" s="1"/>
  <c r="H49" i="11" l="1"/>
  <c r="I20" i="11"/>
  <c r="H120" i="11"/>
  <c r="I120" i="11" s="1"/>
  <c r="I130" i="11"/>
  <c r="H374" i="11"/>
  <c r="I374" i="11" s="1"/>
  <c r="H76" i="11"/>
  <c r="I76" i="11" s="1"/>
  <c r="H52" i="11"/>
  <c r="I52" i="11" s="1"/>
  <c r="H199" i="11"/>
  <c r="I199" i="11" s="1"/>
  <c r="H67" i="11"/>
  <c r="I67" i="11" s="1"/>
  <c r="H19" i="11" l="1"/>
  <c r="I19" i="11" s="1"/>
  <c r="I49" i="11"/>
  <c r="H75" i="11"/>
  <c r="I75" i="11" s="1"/>
  <c r="H58" i="11"/>
  <c r="I58" i="11" s="1"/>
  <c r="H359" i="11" l="1"/>
  <c r="H351" i="11" l="1"/>
  <c r="I359" i="11"/>
  <c r="H18" i="11"/>
  <c r="H73" i="11"/>
  <c r="H623" i="11"/>
  <c r="I623" i="11" s="1"/>
  <c r="H50" i="11" l="1"/>
  <c r="I50" i="11" s="1"/>
  <c r="I73" i="11"/>
  <c r="H14" i="11"/>
  <c r="I14" i="11" s="1"/>
  <c r="I18" i="11"/>
  <c r="H257" i="11"/>
  <c r="I257" i="11" s="1"/>
  <c r="I351" i="11"/>
  <c r="H74" i="11"/>
  <c r="H7" i="11" l="1"/>
  <c r="I7" i="11" s="1"/>
  <c r="I74" i="11"/>
  <c r="H8" i="11"/>
  <c r="H6" i="11" l="1"/>
  <c r="I8" i="11"/>
  <c r="I6" i="11" l="1"/>
  <c r="I724" i="11" s="1"/>
  <c r="H724" i="11"/>
  <c r="I726" i="11" l="1"/>
  <c r="I728" i="11" s="1"/>
  <c r="I727" i="11" s="1"/>
</calcChain>
</file>

<file path=xl/sharedStrings.xml><?xml version="1.0" encoding="utf-8"?>
<sst xmlns="http://schemas.openxmlformats.org/spreadsheetml/2006/main" count="1238" uniqueCount="261">
  <si>
    <t>Numéro</t>
  </si>
  <si>
    <t>Poste</t>
  </si>
  <si>
    <t>Unité</t>
  </si>
  <si>
    <t>Quantité</t>
  </si>
  <si>
    <t>P.U.</t>
  </si>
  <si>
    <t>FRAIS GÉNÉRAUX</t>
  </si>
  <si>
    <t>%</t>
  </si>
  <si>
    <t>Études EXE</t>
  </si>
  <si>
    <t>TERRASSEMENT GÉNÉRAUX ET PRÉPARATION DU SITE</t>
  </si>
  <si>
    <t>m²</t>
  </si>
  <si>
    <r>
      <t>m</t>
    </r>
    <r>
      <rPr>
        <i/>
        <vertAlign val="superscript"/>
        <sz val="10"/>
        <color theme="1"/>
        <rFont val="Calibri"/>
        <family val="2"/>
        <scheme val="minor"/>
      </rPr>
      <t>3</t>
    </r>
  </si>
  <si>
    <t>u</t>
  </si>
  <si>
    <t>ml</t>
  </si>
  <si>
    <t>Longrines</t>
  </si>
  <si>
    <t>Réseaux enterrés</t>
  </si>
  <si>
    <t>Voiles</t>
  </si>
  <si>
    <t>Planchers</t>
  </si>
  <si>
    <t>Escalier</t>
  </si>
  <si>
    <t>Poteaux</t>
  </si>
  <si>
    <t>Fosses ascenseur SS</t>
  </si>
  <si>
    <t>PH RDC</t>
  </si>
  <si>
    <t>PH R+3</t>
  </si>
  <si>
    <t>PH R+4</t>
  </si>
  <si>
    <t>PH R+1</t>
  </si>
  <si>
    <t>PH R+2</t>
  </si>
  <si>
    <t>Solivage</t>
  </si>
  <si>
    <t xml:space="preserve">Divers </t>
  </si>
  <si>
    <r>
      <t xml:space="preserve">Evacuation et mise en décharge </t>
    </r>
    <r>
      <rPr>
        <b/>
        <sz val="10"/>
        <color theme="1"/>
        <rFont val="Calibri"/>
        <family val="2"/>
        <scheme val="minor"/>
      </rPr>
      <t>hypothèse</t>
    </r>
    <r>
      <rPr>
        <sz val="10"/>
        <color theme="1"/>
        <rFont val="Calibri"/>
        <family val="2"/>
        <scheme val="minor"/>
      </rPr>
      <t xml:space="preserve"> Déchets inertes (ISDI)</t>
    </r>
  </si>
  <si>
    <t>U</t>
  </si>
  <si>
    <t>m3</t>
  </si>
  <si>
    <t>kg</t>
  </si>
  <si>
    <t>Béton de propreté</t>
  </si>
  <si>
    <t>m2</t>
  </si>
  <si>
    <t>Armatures HA</t>
  </si>
  <si>
    <t>Béton C30/37 XC1 CEM III/A</t>
  </si>
  <si>
    <t xml:space="preserve">Isolation sous plancher bas </t>
  </si>
  <si>
    <t>Coffrage C3</t>
  </si>
  <si>
    <t>Armatures TS</t>
  </si>
  <si>
    <t>Poteau BA 40x40</t>
  </si>
  <si>
    <t>Coffrage C4</t>
  </si>
  <si>
    <t>Béton C30/37 XC1 CEM II</t>
  </si>
  <si>
    <t>Poteau BA D40</t>
  </si>
  <si>
    <t xml:space="preserve">	Coffrage C3 </t>
  </si>
  <si>
    <t xml:space="preserve">	Armatures HA</t>
  </si>
  <si>
    <t xml:space="preserve">	Armatures TS</t>
  </si>
  <si>
    <t>Béton C30/37 minimum</t>
  </si>
  <si>
    <t>IND. 0</t>
  </si>
  <si>
    <t>Poteaux métalliques</t>
  </si>
  <si>
    <t>Poutres métalliques</t>
  </si>
  <si>
    <t>DP20</t>
  </si>
  <si>
    <t>Mur parpaing</t>
  </si>
  <si>
    <t>plus-value sablage</t>
  </si>
  <si>
    <t>parois</t>
  </si>
  <si>
    <t>SUPERSTRUCTURE</t>
  </si>
  <si>
    <t>Poteau BA 50x50</t>
  </si>
  <si>
    <t>Poutres BA  25x90ht cm - Agora</t>
  </si>
  <si>
    <t>Poutres BA  25x90ht cm - Façade</t>
  </si>
  <si>
    <t xml:space="preserve">Poutres BA  50x70ht cm </t>
  </si>
  <si>
    <t>Poutres BA  20x50ht cm</t>
  </si>
  <si>
    <t>Poutres BA  35x100ht cm</t>
  </si>
  <si>
    <t>Voile BA 20cm</t>
  </si>
  <si>
    <t>Voile BA 25cm</t>
  </si>
  <si>
    <t>DAP 30+5</t>
  </si>
  <si>
    <t>Poutres BA 50x70ht cm - Aile gauche</t>
  </si>
  <si>
    <t>Poutres BA  25x70ht cm - Façade</t>
  </si>
  <si>
    <t>Poutres BA  25x125ht cm - Façade</t>
  </si>
  <si>
    <t>Béton C40/50 XC1 CEM II</t>
  </si>
  <si>
    <t>Soubassement RdC 35x100</t>
  </si>
  <si>
    <t>Tremis agora arrondie</t>
  </si>
  <si>
    <t>Poteau BA D30</t>
  </si>
  <si>
    <t>cornières Diagonale - contreventement  charpente Labo</t>
  </si>
  <si>
    <t>plancher DAP</t>
  </si>
  <si>
    <t xml:space="preserve">Poutres BLC 20x40ht cm </t>
  </si>
  <si>
    <t>Cornière acier - support couverture</t>
  </si>
  <si>
    <t xml:space="preserve">cornières Diagonale charpente </t>
  </si>
  <si>
    <t>Poutres BA</t>
  </si>
  <si>
    <t>Démolition MUR (yc évacuation et mise en décharge)</t>
  </si>
  <si>
    <t>Escalier hélocoidale béton</t>
  </si>
  <si>
    <t xml:space="preserve">Terrassement généraux en déblais </t>
  </si>
  <si>
    <t xml:space="preserve">TOTAL GROS ŒUVRE </t>
  </si>
  <si>
    <t xml:space="preserve"> Demi Trumeaux  65x35 labo</t>
  </si>
  <si>
    <t>Longrines RdC 35x60</t>
  </si>
  <si>
    <t>BN 50x29ht cm</t>
  </si>
  <si>
    <t>Soubassement RdC 35x60</t>
  </si>
  <si>
    <t>PRS I variable 135x270-140ht mm</t>
  </si>
  <si>
    <t>PRS I variable 135x270-160ht mm</t>
  </si>
  <si>
    <t>HEA 140</t>
  </si>
  <si>
    <t>HEB 200</t>
  </si>
  <si>
    <t>UPE 140</t>
  </si>
  <si>
    <t>Poutres BA  25x90ht cm</t>
  </si>
  <si>
    <t>Poteau BA 30x30</t>
  </si>
  <si>
    <t>Trumeaux d'angle BA 105x105x25 (bureaux)</t>
  </si>
  <si>
    <t>Poutres BA 25x50ht cm</t>
  </si>
  <si>
    <t xml:space="preserve">Voile BA 20cm </t>
  </si>
  <si>
    <t xml:space="preserve">Poutres BA - inertie variable  30x50-60ht cm </t>
  </si>
  <si>
    <t>Poutres BA 25x80ht cm</t>
  </si>
  <si>
    <t>Poutres BA 30x50ht cm</t>
  </si>
  <si>
    <t xml:space="preserve"> Poutres  BLC - 18,5x48ht cm</t>
  </si>
  <si>
    <t xml:space="preserve">Poutres BA - inertie variable-  30x50-60ht cm </t>
  </si>
  <si>
    <t>Poteau BA 80x25</t>
  </si>
  <si>
    <t xml:space="preserve">Consoles BA ht variable  30x70-40 ht cm </t>
  </si>
  <si>
    <t xml:space="preserve">Poutres BA  20x40ht cm </t>
  </si>
  <si>
    <t xml:space="preserve">Poutres BA 35x80ht cm </t>
  </si>
  <si>
    <t>BN 50x25ht</t>
  </si>
  <si>
    <t>Plancher BA 25cm</t>
  </si>
  <si>
    <t>Poteau BA D20</t>
  </si>
  <si>
    <t>Trumeaux d'angle 95x95x25</t>
  </si>
  <si>
    <t>Poteau BA 60x25</t>
  </si>
  <si>
    <t>Poteau BA 95x25</t>
  </si>
  <si>
    <t>Poteau BA 105x25</t>
  </si>
  <si>
    <t>Poutres BA  20x70ht cm - Façade</t>
  </si>
  <si>
    <t>Poutres BA inertie variable - 50x50-58ht cm - Aile droite</t>
  </si>
  <si>
    <t>Poutres BA inertie variable -  30x50-61ht cm - Aile gauche</t>
  </si>
  <si>
    <t>Poutres BA  20x70ht cm</t>
  </si>
  <si>
    <t xml:space="preserve">Poutres BA -  30x50ht cm </t>
  </si>
  <si>
    <t xml:space="preserve">Edicule escalier hélocoidale béton </t>
  </si>
  <si>
    <t>Plancher bas - dalle portée béton armé DP20</t>
  </si>
  <si>
    <t xml:space="preserve"> BLC - 18,5x48ht cm </t>
  </si>
  <si>
    <t xml:space="preserve">IPE160 </t>
  </si>
  <si>
    <t>Plancher DP20 - Carneaux de ventilation</t>
  </si>
  <si>
    <t>Inclusions rigides</t>
  </si>
  <si>
    <t xml:space="preserve">Terrassement en remblais </t>
  </si>
  <si>
    <t xml:space="preserve">Massifs répartitions en tête des inclusions </t>
  </si>
  <si>
    <t>AMELIORATION / RENFORCEMENT DES SOLS</t>
  </si>
  <si>
    <t>Poutres bois</t>
  </si>
  <si>
    <t>7.7</t>
  </si>
  <si>
    <t>Poteaux BA</t>
  </si>
  <si>
    <t>Toiture charpente bois</t>
  </si>
  <si>
    <t xml:space="preserve">plancher champignon DP30 </t>
  </si>
  <si>
    <t>Poutres BA 50x70ht cm</t>
  </si>
  <si>
    <t xml:space="preserve">Poutres BA 50x70ht cm </t>
  </si>
  <si>
    <t xml:space="preserve">Amélioration de sol par pieux vissés moulés Différents diametres </t>
  </si>
  <si>
    <t>Plancher bas - dalle portée coulée en place</t>
  </si>
  <si>
    <t>PLANCHER BAS</t>
  </si>
  <si>
    <t>FONDATIONS</t>
  </si>
  <si>
    <t>Poutres BA - Bunker et Liaison</t>
  </si>
  <si>
    <t>Voile BA 20cm -Bâtiment B</t>
  </si>
  <si>
    <r>
      <t>Profilé acier - Bunker</t>
    </r>
    <r>
      <rPr>
        <sz val="10"/>
        <color rgb="FFFF0000"/>
        <rFont val="Calibri"/>
        <family val="2"/>
        <scheme val="minor"/>
      </rPr>
      <t xml:space="preserve"> </t>
    </r>
  </si>
  <si>
    <t>Longrines RdC 25x50</t>
  </si>
  <si>
    <t>Maçonnerie</t>
  </si>
  <si>
    <t>Rampes</t>
  </si>
  <si>
    <t>terrassement complémentaire</t>
  </si>
  <si>
    <t>Plancher bas - Dalle  béton armé 20cm</t>
  </si>
  <si>
    <t xml:space="preserve">Escalier hélocoidale béton </t>
  </si>
  <si>
    <t>Plus value  revetement intumescent</t>
  </si>
  <si>
    <t>IPE 360</t>
  </si>
  <si>
    <t xml:space="preserve"> BLC - 4x20ht cm - Douglas</t>
  </si>
  <si>
    <t xml:space="preserve"> BLC - 8x20ht cm - Douglas</t>
  </si>
  <si>
    <t xml:space="preserve"> BLC - 8x8ht cm - Douglas</t>
  </si>
  <si>
    <t xml:space="preserve"> BLC - 10x10ht cm - Douglas</t>
  </si>
  <si>
    <t xml:space="preserve"> BLC - 8x20ht cm  - Douglas</t>
  </si>
  <si>
    <t xml:space="preserve"> BLC - 8x8ht cm  - Douglas</t>
  </si>
  <si>
    <t xml:space="preserve"> BLC - 10x10ht cm  - Douglas</t>
  </si>
  <si>
    <t>Poutres BLC 8x20ht cm   - Douglas</t>
  </si>
  <si>
    <t>Plus value revetement anticorrosion + finition + Peinture intumescente</t>
  </si>
  <si>
    <t>mL</t>
  </si>
  <si>
    <t>Murs parpaing enduits deux faces</t>
  </si>
  <si>
    <t>Contreventements Diagonales charpente</t>
  </si>
  <si>
    <t>Marches d'accés au niveau RDC</t>
  </si>
  <si>
    <t>refend béton façade Ouest B19a angle galerie/cour logistique</t>
  </si>
  <si>
    <t>Contreventement auvent</t>
  </si>
  <si>
    <t>Voile BA contreventement - labo - Béton peint selon choix architecte 20 cm</t>
  </si>
  <si>
    <t>Voile BA  - 25 cm</t>
  </si>
  <si>
    <t xml:space="preserve">plancher DP30 </t>
  </si>
  <si>
    <t>DAP 20+7 cm</t>
  </si>
  <si>
    <t>Plancher DP20 cm , sous face soignée</t>
  </si>
  <si>
    <t>plancher DAP 20+7</t>
  </si>
  <si>
    <t>Dallage rampe VDR BA 15cm</t>
  </si>
  <si>
    <t xml:space="preserve"> Solivage pour plancher terrasse</t>
  </si>
  <si>
    <t xml:space="preserve">Trumeaux façade BA 74x25 </t>
  </si>
  <si>
    <t>Trumeaux façade BA 134x25</t>
  </si>
  <si>
    <t>Trumeaux d'angle BA 105x105x25</t>
  </si>
  <si>
    <t>Trumeaux d'angle BA 135x135x25</t>
  </si>
  <si>
    <t xml:space="preserve">Voile BA de 20cm et de 25 cm </t>
  </si>
  <si>
    <t xml:space="preserve">DPA 20+7cm </t>
  </si>
  <si>
    <t xml:space="preserve">DAP 30+5 cm </t>
  </si>
  <si>
    <t xml:space="preserve">Plancher DP20 cm </t>
  </si>
  <si>
    <t>Trumeaux façade BA 74x25</t>
  </si>
  <si>
    <t xml:space="preserve">Trumeaux façade BA 134x25 </t>
  </si>
  <si>
    <t xml:space="preserve">BLC - 20x40ht cm </t>
  </si>
  <si>
    <t xml:space="preserve">DAP 20+7cm </t>
  </si>
  <si>
    <t>DAP 30+5 cm</t>
  </si>
  <si>
    <t xml:space="preserve">Plancher DP 20 cm </t>
  </si>
  <si>
    <t xml:space="preserve">DP20 cm </t>
  </si>
  <si>
    <t xml:space="preserve">Trumeaux façade BA 74x25 cm </t>
  </si>
  <si>
    <t xml:space="preserve">Trumeaux d'angle BA 105x105x25 cm </t>
  </si>
  <si>
    <t xml:space="preserve">DAP 20+7 cm </t>
  </si>
  <si>
    <t xml:space="preserve">Dalle coulée en place DP20 cm </t>
  </si>
  <si>
    <t xml:space="preserve">Dalle coulée en place DP25 cm </t>
  </si>
  <si>
    <t>Poteau BA 74x25 cm</t>
  </si>
  <si>
    <t xml:space="preserve">Poteau BA 60x25 cm </t>
  </si>
  <si>
    <t>Poteau BA 95x25 cm</t>
  </si>
  <si>
    <t xml:space="preserve">Poteau BA 105x25 cm </t>
  </si>
  <si>
    <t xml:space="preserve">Trumeaux d'angle 105x105x25 cm </t>
  </si>
  <si>
    <t xml:space="preserve">Trumeaux d'angle 95x95x25 cm </t>
  </si>
  <si>
    <t xml:space="preserve">Trumeaux d'angle BA  125x125x35  - finition sablé </t>
  </si>
  <si>
    <t xml:space="preserve">Trumeaux BA  100x35 -  finition sablé </t>
  </si>
  <si>
    <t xml:space="preserve">Trumeaux d'angle BA 125x93,5x35  - finition sablé </t>
  </si>
  <si>
    <t xml:space="preserve">Consoles BA ht variable  30x70-40 ht cm    -  finition sablé </t>
  </si>
  <si>
    <t>Poutres BA Façade 35/45x100ht cm  - finition sablé</t>
  </si>
  <si>
    <t>Poutres BA  Façade 35/45x100ht cm  - finition sablé</t>
  </si>
  <si>
    <t xml:space="preserve"> </t>
  </si>
  <si>
    <t>Coffrage C3/C4</t>
  </si>
  <si>
    <t>Coffrage C3/4</t>
  </si>
  <si>
    <t xml:space="preserve">B19_DCE_1_BOLLINGER_DGPF_Installations de chantier - Terrassements - Fondations </t>
  </si>
  <si>
    <t>Total H.T. B19A</t>
  </si>
  <si>
    <t>SOUS-TOTAL PAR BATIMENT en € HT</t>
  </si>
  <si>
    <t>Total H.T. B19B</t>
  </si>
  <si>
    <t>TVA 20%</t>
  </si>
  <si>
    <t>TOTAL GENERAL en € TTC</t>
  </si>
  <si>
    <t xml:space="preserve">Installations de chantier (y compris le chantier pour les inculsions) </t>
  </si>
  <si>
    <t>4.1.2</t>
  </si>
  <si>
    <t>4.1.3</t>
  </si>
  <si>
    <t>4.1</t>
  </si>
  <si>
    <t>4.2</t>
  </si>
  <si>
    <t>4.2.1</t>
  </si>
  <si>
    <t>4.2.2</t>
  </si>
  <si>
    <t>Divers (y compris Epuisement et drainage en phase chantier )</t>
  </si>
  <si>
    <t>4.3</t>
  </si>
  <si>
    <t>4.3.1</t>
  </si>
  <si>
    <t>4.4</t>
  </si>
  <si>
    <t>4.4.1</t>
  </si>
  <si>
    <t>4.5</t>
  </si>
  <si>
    <t>4.5.1</t>
  </si>
  <si>
    <t>4.5.2_4.5.3</t>
  </si>
  <si>
    <t>4.5.4</t>
  </si>
  <si>
    <t xml:space="preserve">Fosses ascenseur et Carneaux en béton </t>
  </si>
  <si>
    <t xml:space="preserve">Carneaux en béton </t>
  </si>
  <si>
    <t>Articles 4.5.5</t>
  </si>
  <si>
    <t>au 4.5.10</t>
  </si>
  <si>
    <t>4.6.</t>
  </si>
  <si>
    <t>4.6.1_4.6.2</t>
  </si>
  <si>
    <t>4.6.3.</t>
  </si>
  <si>
    <t>4.6.4.</t>
  </si>
  <si>
    <t>4.6.5.</t>
  </si>
  <si>
    <t>4.6.6_4.6.7.</t>
  </si>
  <si>
    <t>4.6.8._4.6.9.</t>
  </si>
  <si>
    <t>4.6.12.</t>
  </si>
  <si>
    <t>4.6.16 _17</t>
  </si>
  <si>
    <t>4.6.16_17</t>
  </si>
  <si>
    <t>4.6.12</t>
  </si>
  <si>
    <t>4.6.11</t>
  </si>
  <si>
    <t>4.6.11.</t>
  </si>
  <si>
    <t xml:space="preserve">4.6.19.Divers </t>
  </si>
  <si>
    <t xml:space="preserve">NB/Les éléments de structures sont annotés sur ce document par leur position dans l'ouvrage. Certains éléments ne vont pas être classés dans le chapitre du cctp mais en continuité de leur localisation dans l'élement d'ouvrage. L'entreprise peut poser des questions ou élaborer un devis connexe </t>
  </si>
  <si>
    <t>Annexe pour information - coût de la clause d'insertion inclus dans la DPGF ci-dessus</t>
  </si>
  <si>
    <t>Article 4.1 du CCAP</t>
  </si>
  <si>
    <t>Indiquer le coût associé au volume d'heures d'insertion prévu dans le CCAP.
Pour mémoire le coût de la clause d'insertion est inclus dans les prix unitaires de la DPGF ci-dessus.</t>
  </si>
  <si>
    <r>
      <t xml:space="preserve">Quantité
</t>
    </r>
    <r>
      <rPr>
        <sz val="10"/>
        <rFont val="Arial"/>
        <family val="2"/>
      </rPr>
      <t>(en heures)</t>
    </r>
  </si>
  <si>
    <r>
      <t xml:space="preserve">Coût de la clause 
</t>
    </r>
    <r>
      <rPr>
        <sz val="10"/>
        <rFont val="Arial"/>
        <family val="2"/>
      </rPr>
      <t>(en € HT)</t>
    </r>
  </si>
  <si>
    <t>Tableau de structure des prix</t>
  </si>
  <si>
    <t>Décomposition</t>
  </si>
  <si>
    <t>Précisions</t>
  </si>
  <si>
    <t>Main d'œuvre</t>
  </si>
  <si>
    <t>Matériels et équipements</t>
  </si>
  <si>
    <t>Produits et consommables</t>
  </si>
  <si>
    <t>Frais divers</t>
  </si>
  <si>
    <t>Autres (à préciser):</t>
  </si>
  <si>
    <t>TOTAL (=&gt; 100%)</t>
  </si>
  <si>
    <t>Marge (%)</t>
  </si>
  <si>
    <r>
      <rPr>
        <b/>
        <u/>
        <sz val="9"/>
        <color indexed="10"/>
        <rFont val="Arial"/>
        <family val="2"/>
      </rPr>
      <t xml:space="preserve">IMPORTANT </t>
    </r>
    <r>
      <rPr>
        <b/>
        <sz val="9"/>
        <color indexed="10"/>
        <rFont val="Arial"/>
        <family val="2"/>
      </rPr>
      <t xml:space="preserve">: </t>
    </r>
    <r>
      <rPr>
        <b/>
        <sz val="9"/>
        <color indexed="8"/>
        <rFont val="Arial"/>
        <family val="2"/>
      </rPr>
      <t xml:space="preserve">
</t>
    </r>
    <r>
      <rPr>
        <b/>
        <sz val="9"/>
        <color indexed="10"/>
        <rFont val="Arial"/>
        <family val="2"/>
      </rPr>
      <t>1/ Le pouvoir adjudicateur est soumis au respect du secret des affaires</t>
    </r>
    <r>
      <rPr>
        <b/>
        <sz val="9"/>
        <color indexed="8"/>
        <rFont val="Arial"/>
        <family val="2"/>
      </rPr>
      <t xml:space="preserve"> : </t>
    </r>
    <r>
      <rPr>
        <sz val="9"/>
        <color indexed="8"/>
        <rFont val="Arial"/>
        <family val="2"/>
      </rPr>
      <t xml:space="preserve">en vertu de l'article L2132-1 du code dela commande publique," l'acheteur ne peut communiquer les informations confidentielles dont il a eu connaissance lors de la procédure de passation, telles que celles dont la divulgation violerait le secret des affaires, ou celles dont la communication pourrait nuire à une concurrence loyale entre les opérateurs économiques, telle que la communication en cours de consultation du montant total ou du prix détaillé des offres." </t>
    </r>
    <r>
      <rPr>
        <b/>
        <sz val="9"/>
        <color indexed="10"/>
        <rFont val="Arial"/>
        <family val="2"/>
      </rPr>
      <t xml:space="preserve">En conséquence, en aucun cas les informations complétées ci-dessous ne seront divulguées. </t>
    </r>
    <r>
      <rPr>
        <b/>
        <sz val="9"/>
        <color indexed="8"/>
        <rFont val="Arial"/>
        <family val="2"/>
      </rPr>
      <t xml:space="preserve">
</t>
    </r>
    <r>
      <rPr>
        <b/>
        <sz val="9"/>
        <color rgb="FFFF0000"/>
        <rFont val="Arial"/>
        <family val="2"/>
      </rPr>
      <t>2/ La date de référence est la date de détermination des prix initiaux</t>
    </r>
    <r>
      <rPr>
        <sz val="9"/>
        <color rgb="FFFF0000"/>
        <rFont val="Arial"/>
        <family val="2"/>
      </rPr>
      <t xml:space="preserve"> </t>
    </r>
    <r>
      <rPr>
        <sz val="9"/>
        <color indexed="8"/>
        <rFont val="Arial"/>
        <family val="2"/>
      </rPr>
      <t xml:space="preserve">(= date limite de remise des offres fixée au règlement de la consultation).
</t>
    </r>
    <r>
      <rPr>
        <b/>
        <sz val="9"/>
        <color indexed="10"/>
        <rFont val="Arial"/>
        <family val="2"/>
      </rPr>
      <t>3/ Les lignes ci-dessous en couleur doivent obligatoirement être complétées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</si>
</sst>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_-;\-* #,##0_-;_-* &quot;-&quot;??_-;_-@_-"/>
    <numFmt numFmtId="166" formatCode="#,##0\ &quot;€&quot;"/>
  </numFmts>
  <fonts count="54">
    <font>
      <sz val="11"/>
      <color theme="1"/>
      <name val="Calibri"/>
      <family val="2"/>
      <scheme val="minor"/>
    </font>
    <font>
      <sz val="10"/>
      <color theme="1"/>
      <name val="Swis721 BT"/>
      <family val="2"/>
    </font>
    <font>
      <i/>
      <sz val="10"/>
      <color theme="1"/>
      <name val="Swis721 BT"/>
      <family val="2"/>
    </font>
    <font>
      <b/>
      <sz val="16"/>
      <color theme="0"/>
      <name val="Swis721 BT"/>
      <family val="2"/>
    </font>
    <font>
      <b/>
      <sz val="11"/>
      <color theme="0"/>
      <name val="Swis721 BT"/>
      <family val="2"/>
    </font>
    <font>
      <sz val="10"/>
      <name val="Arial"/>
      <family val="2"/>
    </font>
    <font>
      <b/>
      <sz val="11"/>
      <color rgb="FF666699"/>
      <name val="Swis721 BT"/>
      <family val="2"/>
    </font>
    <font>
      <sz val="12"/>
      <color theme="1"/>
      <name val="Calibri"/>
      <family val="2"/>
      <scheme val="minor"/>
    </font>
    <font>
      <sz val="10"/>
      <color theme="1"/>
      <name val="Calibri"/>
      <family val="2"/>
      <scheme val="minor"/>
    </font>
    <font>
      <i/>
      <sz val="10"/>
      <color theme="1"/>
      <name val="Calibri"/>
      <family val="2"/>
      <scheme val="minor"/>
    </font>
    <font>
      <i/>
      <vertAlign val="superscript"/>
      <sz val="10"/>
      <color theme="1"/>
      <name val="Calibri"/>
      <family val="2"/>
      <scheme val="minor"/>
    </font>
    <font>
      <i/>
      <sz val="11"/>
      <color theme="1"/>
      <name val="Calibri"/>
      <family val="2"/>
      <scheme val="minor"/>
    </font>
    <font>
      <b/>
      <sz val="16"/>
      <color theme="0"/>
      <name val="Calibri"/>
      <family val="2"/>
      <scheme val="minor"/>
    </font>
    <font>
      <sz val="16"/>
      <color theme="0"/>
      <name val="Calibri"/>
      <family val="2"/>
      <scheme val="minor"/>
    </font>
    <font>
      <i/>
      <sz val="16"/>
      <color theme="0"/>
      <name val="Calibri"/>
      <family val="2"/>
      <scheme val="minor"/>
    </font>
    <font>
      <sz val="10"/>
      <color theme="0" tint="-0.34998626667073579"/>
      <name val="Calibri"/>
      <family val="2"/>
      <scheme val="minor"/>
    </font>
    <font>
      <sz val="11"/>
      <color theme="0" tint="-0.34998626667073579"/>
      <name val="Calibri"/>
      <family val="2"/>
      <scheme val="minor"/>
    </font>
    <font>
      <sz val="11"/>
      <color theme="1"/>
      <name val="Calibri"/>
      <family val="2"/>
      <scheme val="minor"/>
    </font>
    <font>
      <b/>
      <sz val="12"/>
      <name val="Calibri"/>
      <family val="2"/>
      <scheme val="minor"/>
    </font>
    <font>
      <sz val="12"/>
      <name val="Calibri"/>
      <family val="2"/>
      <scheme val="minor"/>
    </font>
    <font>
      <i/>
      <sz val="12"/>
      <name val="Calibri"/>
      <family val="2"/>
      <scheme val="minor"/>
    </font>
    <font>
      <b/>
      <sz val="11"/>
      <name val="Calibri"/>
      <family val="2"/>
      <scheme val="minor"/>
    </font>
    <font>
      <b/>
      <i/>
      <sz val="11"/>
      <name val="Calibri"/>
      <family val="2"/>
      <scheme val="minor"/>
    </font>
    <font>
      <sz val="10"/>
      <name val="Calibri"/>
      <family val="2"/>
      <scheme val="minor"/>
    </font>
    <font>
      <i/>
      <sz val="10"/>
      <name val="Calibri"/>
      <family val="2"/>
      <scheme val="minor"/>
    </font>
    <font>
      <i/>
      <sz val="11"/>
      <name val="Calibri"/>
      <family val="2"/>
      <scheme val="minor"/>
    </font>
    <font>
      <sz val="11"/>
      <name val="Calibri"/>
      <family val="2"/>
      <scheme val="minor"/>
    </font>
    <font>
      <b/>
      <sz val="11"/>
      <color theme="1"/>
      <name val="Calibri"/>
      <family val="2"/>
      <scheme val="minor"/>
    </font>
    <font>
      <b/>
      <sz val="10"/>
      <color theme="1"/>
      <name val="Calibri"/>
      <family val="2"/>
      <scheme val="minor"/>
    </font>
    <font>
      <b/>
      <i/>
      <sz val="11"/>
      <color theme="1"/>
      <name val="Calibri"/>
      <family val="2"/>
      <scheme val="minor"/>
    </font>
    <font>
      <i/>
      <sz val="10"/>
      <name val="Arial"/>
      <family val="2"/>
    </font>
    <font>
      <sz val="10"/>
      <color rgb="FFFF0000"/>
      <name val="Calibri"/>
      <family val="2"/>
      <scheme val="minor"/>
    </font>
    <font>
      <b/>
      <sz val="10"/>
      <name val="Calibri"/>
      <family val="2"/>
      <scheme val="minor"/>
    </font>
    <font>
      <b/>
      <sz val="10"/>
      <color theme="0"/>
      <name val="Swis721 BT"/>
      <family val="2"/>
    </font>
    <font>
      <b/>
      <sz val="10"/>
      <color rgb="FF666699"/>
      <name val="Swis721 BT"/>
      <family val="2"/>
    </font>
    <font>
      <sz val="10"/>
      <color theme="0"/>
      <name val="Calibri"/>
      <family val="2"/>
      <scheme val="minor"/>
    </font>
    <font>
      <b/>
      <sz val="12"/>
      <color theme="1"/>
      <name val="Calibri"/>
      <family val="2"/>
      <scheme val="minor"/>
    </font>
    <font>
      <i/>
      <sz val="12"/>
      <color theme="1"/>
      <name val="Calibri"/>
      <family val="2"/>
      <scheme val="minor"/>
    </font>
    <font>
      <sz val="10"/>
      <color rgb="FFC00000"/>
      <name val="Calibri"/>
      <family val="2"/>
      <scheme val="minor"/>
    </font>
    <font>
      <b/>
      <sz val="11"/>
      <color theme="3"/>
      <name val="Swis721 BT"/>
    </font>
    <font>
      <b/>
      <sz val="10"/>
      <name val="Arial"/>
      <family val="2"/>
    </font>
    <font>
      <sz val="10"/>
      <color theme="1"/>
      <name val="Arial"/>
      <family val="2"/>
    </font>
    <font>
      <sz val="11"/>
      <color theme="1"/>
      <name val="Arial"/>
      <family val="2"/>
    </font>
    <font>
      <b/>
      <sz val="12"/>
      <color theme="0"/>
      <name val="Arial"/>
      <family val="2"/>
    </font>
    <font>
      <b/>
      <sz val="9"/>
      <color theme="1"/>
      <name val="Arial"/>
      <family val="2"/>
    </font>
    <font>
      <b/>
      <u/>
      <sz val="9"/>
      <color indexed="10"/>
      <name val="Arial"/>
      <family val="2"/>
    </font>
    <font>
      <b/>
      <sz val="9"/>
      <color indexed="10"/>
      <name val="Arial"/>
      <family val="2"/>
    </font>
    <font>
      <b/>
      <sz val="9"/>
      <color indexed="8"/>
      <name val="Arial"/>
      <family val="2"/>
    </font>
    <font>
      <sz val="9"/>
      <color indexed="8"/>
      <name val="Arial"/>
      <family val="2"/>
    </font>
    <font>
      <b/>
      <sz val="9"/>
      <color rgb="FFFF0000"/>
      <name val="Arial"/>
      <family val="2"/>
    </font>
    <font>
      <sz val="9"/>
      <color rgb="FFFF0000"/>
      <name val="Arial"/>
      <family val="2"/>
    </font>
    <font>
      <sz val="11"/>
      <name val="Calibri"/>
      <family val="2"/>
      <charset val="1"/>
    </font>
    <font>
      <b/>
      <sz val="16"/>
      <color rgb="FFFFFFFF"/>
      <name val="Calibri"/>
      <family val="2"/>
      <charset val="1"/>
    </font>
    <font>
      <sz val="16"/>
      <color rgb="FF000000"/>
      <name val="Arial"/>
      <family val="2"/>
      <charset val="1"/>
    </font>
  </fonts>
  <fills count="15">
    <fill>
      <patternFill patternType="none"/>
    </fill>
    <fill>
      <patternFill patternType="gray125"/>
    </fill>
    <fill>
      <patternFill patternType="solid">
        <fgColor theme="1" tint="0.249977111117893"/>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4" tint="-0.249977111117893"/>
        <bgColor indexed="64"/>
      </patternFill>
    </fill>
    <fill>
      <patternFill patternType="solid">
        <fgColor rgb="FFFFFFFF"/>
        <bgColor rgb="FFF2F2F2"/>
      </patternFill>
    </fill>
    <fill>
      <patternFill patternType="solid">
        <fgColor rgb="FF1F4E79"/>
        <bgColor rgb="FF003366"/>
      </patternFill>
    </fill>
    <fill>
      <patternFill patternType="solid">
        <fgColor theme="7" tint="0.39997558519241921"/>
        <bgColor rgb="FFEBF1DE"/>
      </patternFill>
    </fill>
    <fill>
      <patternFill patternType="solid">
        <fgColor theme="7" tint="0.39997558519241921"/>
        <bgColor indexed="64"/>
      </patternFill>
    </fill>
  </fills>
  <borders count="6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style="thin">
        <color theme="0" tint="-0.24994659260841701"/>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theme="0" tint="-0.24994659260841701"/>
      </bottom>
      <diagonal/>
    </border>
    <border>
      <left/>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medium">
        <color indexed="64"/>
      </right>
      <top style="thin">
        <color indexed="64"/>
      </top>
      <bottom style="thin">
        <color theme="0" tint="-0.24994659260841701"/>
      </bottom>
      <diagonal/>
    </border>
    <border>
      <left style="medium">
        <color indexed="64"/>
      </left>
      <right/>
      <top/>
      <bottom/>
      <diagonal/>
    </border>
    <border>
      <left style="thin">
        <color indexed="64"/>
      </left>
      <right/>
      <top/>
      <bottom/>
      <diagonal/>
    </border>
    <border>
      <left style="thin">
        <color theme="0" tint="-0.24994659260841701"/>
      </left>
      <right style="thin">
        <color theme="0" tint="-0.24994659260841701"/>
      </right>
      <top/>
      <bottom/>
      <diagonal/>
    </border>
    <border>
      <left style="thin">
        <color indexed="64"/>
      </left>
      <right style="medium">
        <color indexed="64"/>
      </right>
      <top/>
      <bottom/>
      <diagonal/>
    </border>
    <border>
      <left style="thin">
        <color indexed="64"/>
      </left>
      <right style="thin">
        <color theme="0" tint="-0.24994659260841701"/>
      </right>
      <top style="thin">
        <color indexed="64"/>
      </top>
      <bottom/>
      <diagonal/>
    </border>
    <border>
      <left/>
      <right/>
      <top style="thin">
        <color auto="1"/>
      </top>
      <bottom style="thin">
        <color auto="1"/>
      </bottom>
      <diagonal/>
    </border>
    <border>
      <left style="thin">
        <color theme="0" tint="-0.24994659260841701"/>
      </left>
      <right style="thin">
        <color theme="0" tint="-0.2499465926084170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style="thin">
        <color theme="0" tint="-0.24994659260841701"/>
      </left>
      <right/>
      <top style="thin">
        <color auto="1"/>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right style="medium">
        <color indexed="64"/>
      </right>
      <top/>
      <bottom/>
      <diagonal/>
    </border>
    <border>
      <left/>
      <right style="thin">
        <color indexed="64"/>
      </right>
      <top style="thin">
        <color indexed="64"/>
      </top>
      <bottom style="thin">
        <color theme="0" tint="-0.2499465926084170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theme="0" tint="-0.24994659260841701"/>
      </top>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theme="0" tint="-0.24994659260841701"/>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thin">
        <color theme="0" tint="-0.24994659260841701"/>
      </bottom>
      <diagonal/>
    </border>
    <border>
      <left style="thin">
        <color indexed="64"/>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indexed="64"/>
      </left>
      <right style="medium">
        <color indexed="64"/>
      </right>
      <top/>
      <bottom style="thin">
        <color theme="0" tint="-0.2499465926084170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s>
  <cellStyleXfs count="8">
    <xf numFmtId="0" fontId="0" fillId="0" borderId="0"/>
    <xf numFmtId="0" fontId="5" fillId="0" borderId="0"/>
    <xf numFmtId="9" fontId="17" fillId="0" borderId="0" applyFont="0" applyFill="0" applyBorder="0" applyAlignment="0" applyProtection="0"/>
    <xf numFmtId="164" fontId="17" fillId="0" borderId="0" applyFont="0" applyFill="0" applyBorder="0" applyAlignment="0" applyProtection="0"/>
    <xf numFmtId="44" fontId="17" fillId="0" borderId="0" applyFont="0" applyFill="0" applyBorder="0" applyAlignment="0" applyProtection="0"/>
    <xf numFmtId="0" fontId="5" fillId="0" borderId="0"/>
    <xf numFmtId="0" fontId="5" fillId="0" borderId="0"/>
    <xf numFmtId="0" fontId="51" fillId="11" borderId="0" applyBorder="0" applyProtection="0"/>
  </cellStyleXfs>
  <cellXfs count="253">
    <xf numFmtId="0" fontId="0" fillId="0" borderId="0" xfId="0"/>
    <xf numFmtId="0" fontId="1" fillId="0" borderId="0" xfId="0" applyFont="1" applyAlignment="1">
      <alignment vertical="center"/>
    </xf>
    <xf numFmtId="0" fontId="1" fillId="0" borderId="0" xfId="0" applyFont="1" applyAlignment="1">
      <alignment horizontal="left" vertical="center"/>
    </xf>
    <xf numFmtId="0" fontId="2" fillId="0" borderId="0" xfId="0" applyFont="1" applyAlignment="1">
      <alignment horizontal="center" vertical="center"/>
    </xf>
    <xf numFmtId="49" fontId="3" fillId="2" borderId="2" xfId="0" applyNumberFormat="1" applyFont="1" applyFill="1" applyBorder="1" applyAlignment="1">
      <alignment horizontal="left" vertical="center"/>
    </xf>
    <xf numFmtId="49" fontId="4" fillId="2" borderId="3" xfId="0" applyNumberFormat="1" applyFont="1" applyFill="1" applyBorder="1" applyAlignment="1">
      <alignment horizontal="center" vertical="center" wrapText="1"/>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8" fillId="0" borderId="20" xfId="0" applyFont="1" applyBorder="1" applyAlignment="1">
      <alignment horizontal="left" vertical="center" indent="1"/>
    </xf>
    <xf numFmtId="0" fontId="9" fillId="0" borderId="21" xfId="0" applyFont="1" applyBorder="1" applyAlignment="1">
      <alignment horizontal="center" vertical="center"/>
    </xf>
    <xf numFmtId="0" fontId="12" fillId="2" borderId="5" xfId="0" applyFont="1" applyFill="1" applyBorder="1" applyAlignment="1">
      <alignment vertical="center"/>
    </xf>
    <xf numFmtId="0" fontId="14" fillId="2" borderId="5" xfId="0" applyFont="1" applyFill="1" applyBorder="1" applyAlignment="1">
      <alignment horizontal="center" vertical="center"/>
    </xf>
    <xf numFmtId="0" fontId="21" fillId="3" borderId="9" xfId="0" applyFont="1" applyFill="1" applyBorder="1" applyAlignment="1">
      <alignment horizontal="left" vertical="center" indent="1"/>
    </xf>
    <xf numFmtId="0" fontId="21" fillId="3" borderId="10" xfId="0" applyFont="1" applyFill="1" applyBorder="1" applyAlignment="1">
      <alignment horizontal="left" vertical="center" indent="1"/>
    </xf>
    <xf numFmtId="0" fontId="21" fillId="3" borderId="10" xfId="0" applyFont="1" applyFill="1" applyBorder="1" applyAlignment="1">
      <alignment vertical="center"/>
    </xf>
    <xf numFmtId="0" fontId="22" fillId="3" borderId="11" xfId="0" applyFont="1" applyFill="1" applyBorder="1" applyAlignment="1">
      <alignment horizontal="center" vertical="center"/>
    </xf>
    <xf numFmtId="0" fontId="21" fillId="3" borderId="15" xfId="0" applyFont="1" applyFill="1" applyBorder="1" applyAlignment="1">
      <alignment horizontal="left" vertical="center" indent="1"/>
    </xf>
    <xf numFmtId="0" fontId="21" fillId="3" borderId="16" xfId="0" applyFont="1" applyFill="1" applyBorder="1" applyAlignment="1">
      <alignment horizontal="left" vertical="center" indent="1"/>
    </xf>
    <xf numFmtId="0" fontId="21" fillId="3" borderId="16" xfId="0" applyFont="1" applyFill="1" applyBorder="1" applyAlignment="1">
      <alignment vertical="center"/>
    </xf>
    <xf numFmtId="0" fontId="22" fillId="3" borderId="17" xfId="0" applyFont="1" applyFill="1" applyBorder="1" applyAlignment="1">
      <alignment horizontal="center" vertical="center"/>
    </xf>
    <xf numFmtId="0" fontId="23" fillId="0" borderId="20" xfId="0" applyFont="1" applyBorder="1" applyAlignment="1">
      <alignment horizontal="left" vertical="center" indent="1"/>
    </xf>
    <xf numFmtId="0" fontId="24" fillId="0" borderId="21" xfId="0" applyFont="1" applyBorder="1" applyAlignment="1">
      <alignment horizontal="center" vertical="center"/>
    </xf>
    <xf numFmtId="0" fontId="2" fillId="0" borderId="29" xfId="0" applyFont="1" applyBorder="1" applyAlignment="1">
      <alignment horizontal="center" vertical="center"/>
    </xf>
    <xf numFmtId="0" fontId="21" fillId="4" borderId="9" xfId="0" applyFont="1" applyFill="1" applyBorder="1" applyAlignment="1">
      <alignment horizontal="left" vertical="center" indent="1"/>
    </xf>
    <xf numFmtId="0" fontId="21" fillId="4" borderId="10" xfId="0" applyFont="1" applyFill="1" applyBorder="1" applyAlignment="1">
      <alignment horizontal="left" vertical="center" indent="1"/>
    </xf>
    <xf numFmtId="0" fontId="18" fillId="5" borderId="9" xfId="0" applyFont="1" applyFill="1" applyBorder="1" applyAlignment="1">
      <alignment horizontal="left" vertical="center" indent="1"/>
    </xf>
    <xf numFmtId="0" fontId="19" fillId="5" borderId="10" xfId="0" applyFont="1" applyFill="1" applyBorder="1" applyAlignment="1">
      <alignment horizontal="left" vertical="center" indent="1"/>
    </xf>
    <xf numFmtId="0" fontId="18" fillId="5" borderId="28" xfId="0" applyFont="1" applyFill="1" applyBorder="1" applyAlignment="1">
      <alignment horizontal="left" vertical="center" indent="1"/>
    </xf>
    <xf numFmtId="0" fontId="19" fillId="5" borderId="25" xfId="0" applyFont="1" applyFill="1" applyBorder="1" applyAlignment="1">
      <alignment horizontal="left" vertical="center" indent="1"/>
    </xf>
    <xf numFmtId="0" fontId="18" fillId="5" borderId="25" xfId="0" applyFont="1" applyFill="1" applyBorder="1" applyAlignment="1">
      <alignment vertical="center"/>
    </xf>
    <xf numFmtId="0" fontId="20" fillId="5" borderId="25" xfId="0" applyFont="1" applyFill="1" applyBorder="1" applyAlignment="1">
      <alignment horizontal="center" vertical="center"/>
    </xf>
    <xf numFmtId="0" fontId="27" fillId="3" borderId="16" xfId="0" applyFont="1" applyFill="1" applyBorder="1" applyAlignment="1">
      <alignment vertical="center"/>
    </xf>
    <xf numFmtId="0" fontId="29" fillId="3" borderId="17" xfId="0" applyFont="1" applyFill="1" applyBorder="1" applyAlignment="1">
      <alignment horizontal="center" vertical="center"/>
    </xf>
    <xf numFmtId="0" fontId="8" fillId="0" borderId="21" xfId="0" applyFont="1" applyBorder="1" applyAlignment="1">
      <alignment horizontal="center" vertical="center"/>
    </xf>
    <xf numFmtId="0" fontId="23" fillId="0" borderId="33" xfId="0" applyFont="1" applyBorder="1" applyAlignment="1">
      <alignment horizontal="right" vertical="center" indent="1"/>
    </xf>
    <xf numFmtId="44" fontId="8" fillId="0" borderId="0" xfId="4" applyFont="1" applyBorder="1" applyAlignment="1">
      <alignment horizontal="right" vertical="center" indent="1"/>
    </xf>
    <xf numFmtId="44" fontId="23" fillId="0" borderId="0" xfId="4" applyFont="1" applyFill="1" applyBorder="1" applyAlignment="1">
      <alignment horizontal="right" vertical="center" indent="1"/>
    </xf>
    <xf numFmtId="44" fontId="1" fillId="0" borderId="0" xfId="4" applyFont="1" applyAlignment="1">
      <alignment vertical="center"/>
    </xf>
    <xf numFmtId="44" fontId="1" fillId="0" borderId="0" xfId="4" applyFont="1" applyAlignment="1">
      <alignment horizontal="right" vertical="center" indent="1"/>
    </xf>
    <xf numFmtId="44" fontId="6" fillId="0" borderId="7" xfId="4" applyFont="1" applyBorder="1" applyAlignment="1">
      <alignment horizontal="center" vertical="center"/>
    </xf>
    <xf numFmtId="44" fontId="18" fillId="5" borderId="27" xfId="4" applyFont="1" applyFill="1" applyBorder="1" applyAlignment="1">
      <alignment horizontal="right" vertical="center" indent="1"/>
    </xf>
    <xf numFmtId="44" fontId="21" fillId="3" borderId="14" xfId="4" applyFont="1" applyFill="1" applyBorder="1" applyAlignment="1">
      <alignment horizontal="right" vertical="center" indent="1"/>
    </xf>
    <xf numFmtId="44" fontId="21" fillId="3" borderId="19" xfId="4" applyFont="1" applyFill="1" applyBorder="1" applyAlignment="1">
      <alignment horizontal="right" vertical="center" indent="1"/>
    </xf>
    <xf numFmtId="44" fontId="8" fillId="0" borderId="23" xfId="4" applyFont="1" applyBorder="1" applyAlignment="1">
      <alignment horizontal="right" vertical="center" indent="1"/>
    </xf>
    <xf numFmtId="44" fontId="23" fillId="0" borderId="23" xfId="4" applyFont="1" applyBorder="1" applyAlignment="1">
      <alignment horizontal="right" vertical="center" indent="1"/>
    </xf>
    <xf numFmtId="44" fontId="21" fillId="4" borderId="27" xfId="4" applyFont="1" applyFill="1" applyBorder="1" applyAlignment="1">
      <alignment horizontal="right" vertical="center" indent="1"/>
    </xf>
    <xf numFmtId="44" fontId="23" fillId="0" borderId="23" xfId="4" applyFont="1" applyFill="1" applyBorder="1" applyAlignment="1">
      <alignment horizontal="right" vertical="center" indent="1"/>
    </xf>
    <xf numFmtId="44" fontId="12" fillId="2" borderId="32" xfId="4" applyFont="1" applyFill="1" applyBorder="1" applyAlignment="1">
      <alignment horizontal="right" vertical="center" indent="1"/>
    </xf>
    <xf numFmtId="0" fontId="8" fillId="0" borderId="33" xfId="0" applyFont="1" applyBorder="1" applyAlignment="1">
      <alignment horizontal="right" vertical="center" indent="1"/>
    </xf>
    <xf numFmtId="44" fontId="8" fillId="0" borderId="23" xfId="4" applyFont="1" applyFill="1" applyBorder="1" applyAlignment="1">
      <alignment horizontal="right" vertical="center" indent="1"/>
    </xf>
    <xf numFmtId="164" fontId="8" fillId="0" borderId="22" xfId="3" applyFont="1" applyFill="1" applyBorder="1" applyAlignment="1">
      <alignment vertical="center"/>
    </xf>
    <xf numFmtId="164" fontId="23" fillId="0" borderId="22" xfId="3" applyFont="1" applyFill="1" applyBorder="1" applyAlignment="1">
      <alignment vertical="center"/>
    </xf>
    <xf numFmtId="164" fontId="1" fillId="0" borderId="0" xfId="3" applyFont="1" applyAlignment="1">
      <alignment horizontal="center" vertical="center"/>
    </xf>
    <xf numFmtId="164" fontId="6" fillId="0" borderId="6" xfId="3" applyFont="1" applyBorder="1" applyAlignment="1">
      <alignment horizontal="center" vertical="center"/>
    </xf>
    <xf numFmtId="164" fontId="19" fillId="5" borderId="25" xfId="3" applyFont="1" applyFill="1" applyBorder="1" applyAlignment="1">
      <alignment horizontal="center" vertical="center"/>
    </xf>
    <xf numFmtId="164" fontId="21" fillId="3" borderId="18" xfId="3" applyFont="1" applyFill="1" applyBorder="1" applyAlignment="1">
      <alignment horizontal="center" vertical="center"/>
    </xf>
    <xf numFmtId="164" fontId="8" fillId="0" borderId="22" xfId="3" applyFont="1" applyBorder="1" applyAlignment="1">
      <alignment vertical="center"/>
    </xf>
    <xf numFmtId="164" fontId="23" fillId="0" borderId="22" xfId="3" applyFont="1" applyBorder="1" applyAlignment="1">
      <alignment vertical="center"/>
    </xf>
    <xf numFmtId="164" fontId="21" fillId="3" borderId="26" xfId="3" applyFont="1" applyFill="1" applyBorder="1" applyAlignment="1">
      <alignment vertical="center"/>
    </xf>
    <xf numFmtId="164" fontId="23" fillId="0" borderId="22" xfId="3" applyFont="1" applyBorder="1" applyAlignment="1">
      <alignment horizontal="right" vertical="center" indent="1"/>
    </xf>
    <xf numFmtId="164" fontId="0" fillId="3" borderId="10" xfId="3" applyFont="1" applyFill="1" applyBorder="1" applyAlignment="1">
      <alignment vertical="center"/>
    </xf>
    <xf numFmtId="164" fontId="13" fillId="2" borderId="5" xfId="3" applyFont="1" applyFill="1" applyBorder="1" applyAlignment="1">
      <alignment horizontal="center" vertical="center"/>
    </xf>
    <xf numFmtId="44" fontId="33" fillId="2" borderId="6" xfId="4" applyFont="1" applyFill="1" applyBorder="1" applyAlignment="1">
      <alignment horizontal="center" vertical="center"/>
    </xf>
    <xf numFmtId="44" fontId="34" fillId="0" borderId="4" xfId="4" applyFont="1" applyBorder="1" applyAlignment="1">
      <alignment horizontal="center" vertical="center"/>
    </xf>
    <xf numFmtId="44" fontId="23" fillId="5" borderId="25" xfId="4" applyFont="1" applyFill="1" applyBorder="1" applyAlignment="1">
      <alignment vertical="center"/>
    </xf>
    <xf numFmtId="44" fontId="32" fillId="3" borderId="16" xfId="4" applyFont="1" applyFill="1" applyBorder="1" applyAlignment="1">
      <alignment vertical="center"/>
    </xf>
    <xf numFmtId="44" fontId="32" fillId="3" borderId="13" xfId="4" applyFont="1" applyFill="1" applyBorder="1" applyAlignment="1">
      <alignment horizontal="center" vertical="center"/>
    </xf>
    <xf numFmtId="44" fontId="32" fillId="3" borderId="18" xfId="4" applyFont="1" applyFill="1" applyBorder="1" applyAlignment="1">
      <alignment horizontal="center" vertical="center"/>
    </xf>
    <xf numFmtId="44" fontId="35" fillId="2" borderId="5" xfId="4" applyFont="1" applyFill="1" applyBorder="1" applyAlignment="1">
      <alignment vertical="center"/>
    </xf>
    <xf numFmtId="44" fontId="8" fillId="0" borderId="0" xfId="4" applyFont="1" applyFill="1" applyBorder="1" applyAlignment="1">
      <alignment horizontal="right" vertical="center" indent="1"/>
    </xf>
    <xf numFmtId="44" fontId="23" fillId="0" borderId="0" xfId="4" applyFont="1" applyBorder="1" applyAlignment="1">
      <alignment horizontal="right" vertical="center" indent="1"/>
    </xf>
    <xf numFmtId="164" fontId="23" fillId="0" borderId="0" xfId="3" applyFont="1" applyBorder="1" applyAlignment="1">
      <alignment vertical="center"/>
    </xf>
    <xf numFmtId="164" fontId="8" fillId="0" borderId="0" xfId="3" applyFont="1" applyBorder="1" applyAlignment="1">
      <alignment horizontal="right" vertical="center" indent="1"/>
    </xf>
    <xf numFmtId="0" fontId="18" fillId="5" borderId="36" xfId="0" applyFont="1" applyFill="1" applyBorder="1" applyAlignment="1">
      <alignment horizontal="left" vertical="center" indent="1"/>
    </xf>
    <xf numFmtId="0" fontId="19" fillId="5" borderId="37" xfId="0" applyFont="1" applyFill="1" applyBorder="1" applyAlignment="1">
      <alignment horizontal="left" vertical="center" indent="1"/>
    </xf>
    <xf numFmtId="0" fontId="18" fillId="5" borderId="37" xfId="0" applyFont="1" applyFill="1" applyBorder="1" applyAlignment="1">
      <alignment vertical="center"/>
    </xf>
    <xf numFmtId="0" fontId="20" fillId="5" borderId="37" xfId="0" applyFont="1" applyFill="1" applyBorder="1" applyAlignment="1">
      <alignment horizontal="center" vertical="center"/>
    </xf>
    <xf numFmtId="164" fontId="19" fillId="5" borderId="37" xfId="3" applyFont="1" applyFill="1" applyBorder="1" applyAlignment="1">
      <alignment horizontal="center" vertical="center"/>
    </xf>
    <xf numFmtId="44" fontId="23" fillId="5" borderId="37" xfId="4" applyFont="1" applyFill="1" applyBorder="1" applyAlignment="1">
      <alignment vertical="center"/>
    </xf>
    <xf numFmtId="44" fontId="18" fillId="5" borderId="38" xfId="4" applyFont="1" applyFill="1" applyBorder="1" applyAlignment="1">
      <alignment horizontal="right" vertical="center" indent="1"/>
    </xf>
    <xf numFmtId="0" fontId="21" fillId="3" borderId="20" xfId="0" applyFont="1" applyFill="1" applyBorder="1" applyAlignment="1">
      <alignment horizontal="left" vertical="center" indent="1"/>
    </xf>
    <xf numFmtId="44" fontId="21" fillId="3" borderId="23" xfId="4" applyFont="1" applyFill="1" applyBorder="1" applyAlignment="1">
      <alignment horizontal="right" vertical="center" indent="1"/>
    </xf>
    <xf numFmtId="164" fontId="8" fillId="0" borderId="0" xfId="3" applyFont="1" applyFill="1" applyBorder="1" applyAlignment="1">
      <alignment vertical="center"/>
    </xf>
    <xf numFmtId="44" fontId="8" fillId="0" borderId="0" xfId="4" applyFont="1" applyFill="1" applyBorder="1" applyAlignment="1">
      <alignment horizontal="center" vertical="center"/>
    </xf>
    <xf numFmtId="0" fontId="22" fillId="3" borderId="21" xfId="0" applyFont="1" applyFill="1" applyBorder="1" applyAlignment="1">
      <alignment horizontal="center" vertical="center"/>
    </xf>
    <xf numFmtId="0" fontId="21" fillId="0" borderId="20" xfId="0" applyFont="1" applyBorder="1" applyAlignment="1">
      <alignment horizontal="left" vertical="center" indent="1"/>
    </xf>
    <xf numFmtId="14" fontId="4" fillId="2" borderId="7" xfId="4" applyNumberFormat="1" applyFont="1" applyFill="1" applyBorder="1" applyAlignment="1">
      <alignment horizontal="right" vertical="center" indent="1"/>
    </xf>
    <xf numFmtId="164" fontId="8" fillId="0" borderId="22" xfId="3" applyFont="1" applyFill="1" applyBorder="1" applyAlignment="1">
      <alignment horizontal="right" vertical="center" indent="1"/>
    </xf>
    <xf numFmtId="44" fontId="8" fillId="0" borderId="23" xfId="4" quotePrefix="1" applyFont="1" applyBorder="1" applyAlignment="1">
      <alignment horizontal="right" vertical="center" indent="1"/>
    </xf>
    <xf numFmtId="164" fontId="23" fillId="0" borderId="0" xfId="3" applyFont="1" applyFill="1" applyBorder="1" applyAlignment="1">
      <alignment vertical="center"/>
    </xf>
    <xf numFmtId="164" fontId="31" fillId="0" borderId="22" xfId="3" applyFont="1" applyFill="1" applyBorder="1" applyAlignment="1">
      <alignment vertical="center"/>
    </xf>
    <xf numFmtId="44" fontId="31" fillId="0" borderId="23" xfId="4" applyFont="1" applyFill="1" applyBorder="1" applyAlignment="1">
      <alignment horizontal="right" vertical="center" indent="1"/>
    </xf>
    <xf numFmtId="49" fontId="3" fillId="2" borderId="5" xfId="0" applyNumberFormat="1" applyFont="1" applyFill="1" applyBorder="1" applyAlignment="1">
      <alignment horizontal="left" vertical="center"/>
    </xf>
    <xf numFmtId="0" fontId="9" fillId="0" borderId="39" xfId="0" applyFont="1" applyBorder="1" applyAlignment="1">
      <alignment horizontal="center" vertical="center"/>
    </xf>
    <xf numFmtId="0" fontId="0" fillId="0" borderId="21" xfId="0" applyBorder="1" applyAlignment="1">
      <alignment vertical="center"/>
    </xf>
    <xf numFmtId="0" fontId="15" fillId="3" borderId="20" xfId="0" applyFont="1" applyFill="1" applyBorder="1" applyAlignment="1">
      <alignment vertical="center"/>
    </xf>
    <xf numFmtId="0" fontId="15" fillId="0" borderId="20" xfId="0" applyFont="1" applyBorder="1" applyAlignment="1">
      <alignment vertical="center"/>
    </xf>
    <xf numFmtId="0" fontId="8" fillId="0" borderId="20" xfId="0" applyFont="1" applyBorder="1" applyAlignment="1">
      <alignment vertical="center"/>
    </xf>
    <xf numFmtId="0" fontId="0" fillId="0" borderId="20" xfId="0" applyBorder="1" applyAlignment="1">
      <alignment vertical="center"/>
    </xf>
    <xf numFmtId="164" fontId="23" fillId="0" borderId="22" xfId="3" applyFont="1" applyFill="1" applyBorder="1" applyAlignment="1">
      <alignment horizontal="right" vertical="center" indent="1"/>
    </xf>
    <xf numFmtId="0" fontId="36" fillId="5" borderId="25" xfId="0" applyFont="1" applyFill="1" applyBorder="1" applyAlignment="1">
      <alignment vertical="center"/>
    </xf>
    <xf numFmtId="0" fontId="37" fillId="5" borderId="25" xfId="0" applyFont="1" applyFill="1" applyBorder="1" applyAlignment="1">
      <alignment horizontal="center" vertical="center"/>
    </xf>
    <xf numFmtId="164" fontId="7" fillId="5" borderId="25" xfId="3" applyFont="1" applyFill="1" applyBorder="1" applyAlignment="1">
      <alignment horizontal="center" vertical="center"/>
    </xf>
    <xf numFmtId="44" fontId="8" fillId="5" borderId="25" xfId="4" applyFont="1" applyFill="1" applyBorder="1" applyAlignment="1">
      <alignment vertical="center"/>
    </xf>
    <xf numFmtId="164" fontId="27" fillId="3" borderId="18" xfId="3" applyFont="1" applyFill="1" applyBorder="1" applyAlignment="1">
      <alignment horizontal="center" vertical="center"/>
    </xf>
    <xf numFmtId="44" fontId="28" fillId="3" borderId="16" xfId="4" applyFont="1" applyFill="1" applyBorder="1" applyAlignment="1">
      <alignment vertical="center"/>
    </xf>
    <xf numFmtId="0" fontId="27" fillId="3" borderId="10" xfId="0" applyFont="1" applyFill="1" applyBorder="1" applyAlignment="1">
      <alignment vertical="center"/>
    </xf>
    <xf numFmtId="0" fontId="27" fillId="3" borderId="31" xfId="0" applyFont="1" applyFill="1" applyBorder="1" applyAlignment="1">
      <alignment vertical="center"/>
    </xf>
    <xf numFmtId="0" fontId="29" fillId="3" borderId="24" xfId="0" applyFont="1" applyFill="1" applyBorder="1" applyAlignment="1">
      <alignment horizontal="center" vertical="center"/>
    </xf>
    <xf numFmtId="0" fontId="36" fillId="5" borderId="10" xfId="0" applyFont="1" applyFill="1" applyBorder="1" applyAlignment="1">
      <alignment vertical="center"/>
    </xf>
    <xf numFmtId="0" fontId="37" fillId="5" borderId="10" xfId="0" applyFont="1" applyFill="1" applyBorder="1" applyAlignment="1">
      <alignment horizontal="center" vertical="center"/>
    </xf>
    <xf numFmtId="164" fontId="7" fillId="5" borderId="10" xfId="3" applyFont="1" applyFill="1" applyBorder="1" applyAlignment="1">
      <alignment horizontal="center" vertical="center"/>
    </xf>
    <xf numFmtId="44" fontId="8" fillId="5" borderId="10" xfId="4" applyFont="1" applyFill="1" applyBorder="1" applyAlignment="1">
      <alignment vertical="center"/>
    </xf>
    <xf numFmtId="0" fontId="27" fillId="4" borderId="10" xfId="0" applyFont="1" applyFill="1" applyBorder="1" applyAlignment="1">
      <alignment vertical="center"/>
    </xf>
    <xf numFmtId="0" fontId="11" fillId="4" borderId="10" xfId="0" applyFont="1" applyFill="1" applyBorder="1" applyAlignment="1">
      <alignment horizontal="center" vertical="center"/>
    </xf>
    <xf numFmtId="164" fontId="0" fillId="4" borderId="10" xfId="3" applyFont="1" applyFill="1" applyBorder="1" applyAlignment="1">
      <alignment horizontal="center" vertical="center"/>
    </xf>
    <xf numFmtId="44" fontId="8" fillId="4" borderId="10" xfId="4" applyFont="1" applyFill="1" applyBorder="1" applyAlignment="1">
      <alignment vertical="center"/>
    </xf>
    <xf numFmtId="0" fontId="27" fillId="3" borderId="35" xfId="0" applyFont="1" applyFill="1" applyBorder="1" applyAlignment="1">
      <alignment vertical="center"/>
    </xf>
    <xf numFmtId="44" fontId="28" fillId="3" borderId="18" xfId="4" applyFont="1" applyFill="1" applyBorder="1" applyAlignment="1">
      <alignment horizontal="center" vertical="center"/>
    </xf>
    <xf numFmtId="164" fontId="8" fillId="0" borderId="0" xfId="3" applyFont="1" applyFill="1" applyBorder="1" applyAlignment="1">
      <alignment horizontal="right" vertical="center" indent="1"/>
    </xf>
    <xf numFmtId="164" fontId="38" fillId="0" borderId="22" xfId="3" applyFont="1" applyFill="1" applyBorder="1" applyAlignment="1">
      <alignment vertical="center"/>
    </xf>
    <xf numFmtId="44" fontId="8" fillId="0" borderId="0" xfId="4" applyFont="1" applyBorder="1" applyAlignment="1">
      <alignment horizontal="center" vertical="center"/>
    </xf>
    <xf numFmtId="44" fontId="23" fillId="0" borderId="0" xfId="4" applyFont="1" applyFill="1" applyBorder="1" applyAlignment="1">
      <alignment horizontal="center" vertical="center"/>
    </xf>
    <xf numFmtId="0" fontId="0" fillId="0" borderId="20" xfId="0" applyBorder="1"/>
    <xf numFmtId="0" fontId="0" fillId="0" borderId="34" xfId="0" applyBorder="1"/>
    <xf numFmtId="44" fontId="8" fillId="0" borderId="0" xfId="4" applyFont="1" applyBorder="1" applyAlignment="1">
      <alignment vertical="center"/>
    </xf>
    <xf numFmtId="44" fontId="23" fillId="0" borderId="0" xfId="4" applyFont="1" applyBorder="1" applyAlignment="1">
      <alignment horizontal="center" vertical="center"/>
    </xf>
    <xf numFmtId="164" fontId="8" fillId="0" borderId="0" xfId="3" applyFont="1" applyBorder="1" applyAlignment="1">
      <alignment vertical="center"/>
    </xf>
    <xf numFmtId="164" fontId="23" fillId="0" borderId="0" xfId="3" applyFont="1" applyFill="1" applyBorder="1" applyAlignment="1">
      <alignment horizontal="right" vertical="center" indent="1"/>
    </xf>
    <xf numFmtId="164" fontId="23" fillId="0" borderId="0" xfId="3" applyFont="1" applyBorder="1" applyAlignment="1">
      <alignment horizontal="right" vertical="center" indent="1"/>
    </xf>
    <xf numFmtId="44" fontId="23" fillId="0" borderId="0" xfId="4" applyFont="1" applyFill="1" applyBorder="1" applyAlignment="1">
      <alignment horizontal="right" vertical="center"/>
    </xf>
    <xf numFmtId="44" fontId="8" fillId="0" borderId="0" xfId="4" applyFont="1" applyFill="1" applyBorder="1" applyAlignment="1">
      <alignment horizontal="right" vertical="center"/>
    </xf>
    <xf numFmtId="44" fontId="31" fillId="0" borderId="0" xfId="4" applyFont="1" applyFill="1" applyBorder="1" applyAlignment="1">
      <alignment horizontal="center" vertical="center"/>
    </xf>
    <xf numFmtId="0" fontId="21" fillId="4" borderId="40" xfId="0" applyFont="1" applyFill="1" applyBorder="1" applyAlignment="1">
      <alignment vertical="center"/>
    </xf>
    <xf numFmtId="0" fontId="16" fillId="4" borderId="40" xfId="0" applyFont="1" applyFill="1" applyBorder="1" applyAlignment="1">
      <alignment vertical="center"/>
    </xf>
    <xf numFmtId="0" fontId="22" fillId="4" borderId="41" xfId="0" applyFont="1" applyFill="1" applyBorder="1" applyAlignment="1">
      <alignment horizontal="center" vertical="center"/>
    </xf>
    <xf numFmtId="44" fontId="21" fillId="4" borderId="43" xfId="4" applyFont="1" applyFill="1" applyBorder="1" applyAlignment="1">
      <alignment horizontal="right" vertical="center" indent="1"/>
    </xf>
    <xf numFmtId="0" fontId="1" fillId="0" borderId="20" xfId="0" applyFont="1" applyBorder="1" applyAlignment="1">
      <alignment horizontal="left" vertical="center"/>
    </xf>
    <xf numFmtId="164" fontId="1" fillId="0" borderId="0" xfId="3" applyFont="1" applyBorder="1" applyAlignment="1">
      <alignment horizontal="center" vertical="center"/>
    </xf>
    <xf numFmtId="44" fontId="1" fillId="0" borderId="0" xfId="4" applyFont="1" applyBorder="1" applyAlignment="1">
      <alignment vertical="center"/>
    </xf>
    <xf numFmtId="44" fontId="1" fillId="0" borderId="0" xfId="4" applyFont="1" applyBorder="1" applyAlignment="1">
      <alignment horizontal="right" vertical="center" indent="1"/>
    </xf>
    <xf numFmtId="0" fontId="21" fillId="3" borderId="0" xfId="0" applyFont="1" applyFill="1" applyAlignment="1">
      <alignment horizontal="left" vertical="center" indent="1"/>
    </xf>
    <xf numFmtId="0" fontId="21" fillId="3" borderId="0" xfId="0" applyFont="1" applyFill="1" applyAlignment="1">
      <alignment vertical="center"/>
    </xf>
    <xf numFmtId="0" fontId="8" fillId="0" borderId="0" xfId="0" applyFont="1" applyAlignment="1">
      <alignment horizontal="left" vertical="center" indent="1"/>
    </xf>
    <xf numFmtId="0" fontId="8" fillId="0" borderId="0" xfId="0" applyFont="1" applyAlignment="1">
      <alignment horizontal="right" vertical="center" indent="1"/>
    </xf>
    <xf numFmtId="0" fontId="23" fillId="0" borderId="0" xfId="0" applyFont="1" applyAlignment="1">
      <alignment horizontal="left" vertical="center" indent="1"/>
    </xf>
    <xf numFmtId="0" fontId="9" fillId="0" borderId="0" xfId="0" applyFont="1" applyAlignment="1">
      <alignment horizontal="center" vertical="center"/>
    </xf>
    <xf numFmtId="0" fontId="30" fillId="0" borderId="0" xfId="5" applyFont="1" applyAlignment="1">
      <alignment horizontal="left" vertical="top" wrapText="1"/>
    </xf>
    <xf numFmtId="0" fontId="8" fillId="0" borderId="0" xfId="0" applyFont="1" applyAlignment="1">
      <alignment horizontal="center" vertical="center"/>
    </xf>
    <xf numFmtId="0" fontId="8" fillId="0" borderId="0" xfId="0" applyFont="1" applyAlignment="1">
      <alignment vertical="center"/>
    </xf>
    <xf numFmtId="0" fontId="24" fillId="0" borderId="0" xfId="0" applyFont="1" applyAlignment="1">
      <alignment horizontal="center" vertical="center"/>
    </xf>
    <xf numFmtId="0" fontId="0" fillId="0" borderId="0" xfId="0" applyAlignment="1">
      <alignment vertical="center"/>
    </xf>
    <xf numFmtId="0" fontId="0" fillId="0" borderId="0" xfId="0" applyAlignment="1">
      <alignment horizontal="right" vertical="center" indent="1"/>
    </xf>
    <xf numFmtId="0" fontId="0" fillId="0" borderId="0" xfId="0" applyAlignment="1">
      <alignment horizontal="left" vertical="center"/>
    </xf>
    <xf numFmtId="0" fontId="28" fillId="0" borderId="0" xfId="0" applyFont="1" applyAlignment="1">
      <alignment horizontal="right" vertical="center" indent="1"/>
    </xf>
    <xf numFmtId="0" fontId="32" fillId="0" borderId="0" xfId="0" applyFont="1" applyAlignment="1">
      <alignment horizontal="right" vertical="center" indent="1"/>
    </xf>
    <xf numFmtId="0" fontId="23" fillId="0" borderId="0" xfId="0" applyFont="1" applyAlignment="1">
      <alignment horizontal="right" vertical="center" indent="1"/>
    </xf>
    <xf numFmtId="0" fontId="15" fillId="0" borderId="0" xfId="0" applyFont="1" applyAlignment="1">
      <alignment vertical="center"/>
    </xf>
    <xf numFmtId="0" fontId="21" fillId="0" borderId="0" xfId="0" applyFont="1" applyAlignment="1">
      <alignment horizontal="left" vertical="center" indent="1"/>
    </xf>
    <xf numFmtId="0" fontId="0" fillId="7" borderId="46" xfId="0" applyFill="1" applyBorder="1"/>
    <xf numFmtId="0" fontId="21" fillId="3" borderId="47" xfId="0" applyFont="1" applyFill="1" applyBorder="1" applyAlignment="1">
      <alignment horizontal="left" vertical="center" indent="1"/>
    </xf>
    <xf numFmtId="0" fontId="22" fillId="3" borderId="48" xfId="0" applyFont="1" applyFill="1" applyBorder="1" applyAlignment="1">
      <alignment horizontal="center" vertical="center"/>
    </xf>
    <xf numFmtId="164" fontId="21" fillId="3" borderId="49" xfId="3" applyFont="1" applyFill="1" applyBorder="1" applyAlignment="1">
      <alignment horizontal="center" vertical="center"/>
    </xf>
    <xf numFmtId="44" fontId="32" fillId="3" borderId="47" xfId="4" applyFont="1" applyFill="1" applyBorder="1" applyAlignment="1">
      <alignment vertical="center"/>
    </xf>
    <xf numFmtId="44" fontId="21" fillId="3" borderId="50" xfId="4" applyFont="1" applyFill="1" applyBorder="1" applyAlignment="1">
      <alignment horizontal="right" vertical="center" indent="1"/>
    </xf>
    <xf numFmtId="0" fontId="21" fillId="4" borderId="25" xfId="0" applyFont="1" applyFill="1" applyBorder="1" applyAlignment="1">
      <alignment horizontal="left" vertical="center" indent="1"/>
    </xf>
    <xf numFmtId="0" fontId="21" fillId="4" borderId="25" xfId="0" applyFont="1" applyFill="1" applyBorder="1" applyAlignment="1">
      <alignment vertical="center"/>
    </xf>
    <xf numFmtId="0" fontId="25" fillId="4" borderId="25" xfId="0" applyFont="1" applyFill="1" applyBorder="1" applyAlignment="1">
      <alignment horizontal="center" vertical="center"/>
    </xf>
    <xf numFmtId="164" fontId="26" fillId="4" borderId="25" xfId="3" applyFont="1" applyFill="1" applyBorder="1" applyAlignment="1">
      <alignment horizontal="center" vertical="center"/>
    </xf>
    <xf numFmtId="44" fontId="23" fillId="4" borderId="25" xfId="4" applyFont="1" applyFill="1" applyBorder="1" applyAlignment="1">
      <alignment vertical="center"/>
    </xf>
    <xf numFmtId="0" fontId="0" fillId="7" borderId="28" xfId="0" applyFill="1" applyBorder="1"/>
    <xf numFmtId="44" fontId="0" fillId="0" borderId="34" xfId="0" applyNumberFormat="1" applyBorder="1"/>
    <xf numFmtId="44" fontId="0" fillId="7" borderId="27" xfId="0" applyNumberFormat="1" applyFill="1" applyBorder="1"/>
    <xf numFmtId="0" fontId="0" fillId="3" borderId="52" xfId="0" applyFill="1" applyBorder="1"/>
    <xf numFmtId="44" fontId="0" fillId="3" borderId="34" xfId="0" applyNumberFormat="1" applyFill="1" applyBorder="1"/>
    <xf numFmtId="0" fontId="0" fillId="3" borderId="0" xfId="0" applyFill="1"/>
    <xf numFmtId="0" fontId="0" fillId="3" borderId="10" xfId="0" applyFill="1" applyBorder="1"/>
    <xf numFmtId="44" fontId="0" fillId="6" borderId="54" xfId="0" applyNumberFormat="1" applyFill="1" applyBorder="1"/>
    <xf numFmtId="44" fontId="0" fillId="3" borderId="52" xfId="0" applyNumberFormat="1" applyFill="1" applyBorder="1"/>
    <xf numFmtId="44" fontId="0" fillId="6" borderId="52" xfId="0" applyNumberFormat="1" applyFill="1" applyBorder="1"/>
    <xf numFmtId="44" fontId="0" fillId="0" borderId="52" xfId="0" applyNumberFormat="1" applyBorder="1"/>
    <xf numFmtId="44" fontId="0" fillId="3" borderId="53" xfId="0" applyNumberFormat="1" applyFill="1" applyBorder="1"/>
    <xf numFmtId="44" fontId="0" fillId="6" borderId="53" xfId="0" applyNumberFormat="1" applyFill="1" applyBorder="1"/>
    <xf numFmtId="44" fontId="0" fillId="8" borderId="34" xfId="0" applyNumberFormat="1" applyFill="1" applyBorder="1"/>
    <xf numFmtId="44" fontId="0" fillId="3" borderId="51" xfId="0" applyNumberFormat="1" applyFill="1" applyBorder="1"/>
    <xf numFmtId="44" fontId="0" fillId="6" borderId="51" xfId="0" applyNumberFormat="1" applyFill="1" applyBorder="1"/>
    <xf numFmtId="44" fontId="0" fillId="7" borderId="51" xfId="0" applyNumberFormat="1" applyFill="1" applyBorder="1"/>
    <xf numFmtId="44" fontId="0" fillId="7" borderId="52" xfId="0" applyNumberFormat="1" applyFill="1" applyBorder="1"/>
    <xf numFmtId="44" fontId="0" fillId="0" borderId="0" xfId="0" applyNumberFormat="1"/>
    <xf numFmtId="44" fontId="0" fillId="0" borderId="34" xfId="0" applyNumberFormat="1" applyBorder="1" applyAlignment="1">
      <alignment horizontal="center" vertical="center" wrapText="1"/>
    </xf>
    <xf numFmtId="44" fontId="0" fillId="7" borderId="45" xfId="0" applyNumberFormat="1" applyFill="1" applyBorder="1"/>
    <xf numFmtId="44" fontId="12" fillId="2" borderId="55" xfId="4" applyFont="1" applyFill="1" applyBorder="1" applyAlignment="1">
      <alignment horizontal="right" vertical="center" indent="1"/>
    </xf>
    <xf numFmtId="0" fontId="12" fillId="2" borderId="1" xfId="0" applyFont="1" applyFill="1" applyBorder="1" applyAlignment="1">
      <alignment vertical="center"/>
    </xf>
    <xf numFmtId="0" fontId="8" fillId="0" borderId="56" xfId="0" applyFont="1" applyBorder="1" applyAlignment="1">
      <alignment horizontal="right" vertical="center"/>
    </xf>
    <xf numFmtId="0" fontId="8" fillId="0" borderId="41" xfId="0" applyFont="1" applyBorder="1" applyAlignment="1">
      <alignment horizontal="center" vertical="center"/>
    </xf>
    <xf numFmtId="0" fontId="8" fillId="0" borderId="40" xfId="0" applyFont="1" applyBorder="1" applyAlignment="1">
      <alignment horizontal="center" vertical="center"/>
    </xf>
    <xf numFmtId="0" fontId="8" fillId="0" borderId="58" xfId="0" applyFont="1" applyBorder="1" applyAlignment="1">
      <alignment horizontal="right" vertical="center"/>
    </xf>
    <xf numFmtId="0" fontId="8" fillId="0" borderId="59" xfId="0" applyFont="1" applyBorder="1" applyAlignment="1">
      <alignment horizontal="center" vertical="center"/>
    </xf>
    <xf numFmtId="0" fontId="8" fillId="0" borderId="57" xfId="0" applyFont="1" applyBorder="1" applyAlignment="1">
      <alignment horizontal="center" vertical="center"/>
    </xf>
    <xf numFmtId="0" fontId="0" fillId="2" borderId="54" xfId="0" applyFill="1" applyBorder="1"/>
    <xf numFmtId="0" fontId="18" fillId="3" borderId="9" xfId="0" applyFont="1" applyFill="1" applyBorder="1" applyAlignment="1">
      <alignment horizontal="left" vertical="center" indent="1"/>
    </xf>
    <xf numFmtId="0" fontId="37" fillId="3" borderId="10" xfId="0" applyFont="1" applyFill="1" applyBorder="1" applyAlignment="1">
      <alignment horizontal="center" vertical="center"/>
    </xf>
    <xf numFmtId="164" fontId="7" fillId="3" borderId="10" xfId="3" applyFont="1" applyFill="1" applyBorder="1" applyAlignment="1">
      <alignment horizontal="center" vertical="center"/>
    </xf>
    <xf numFmtId="44" fontId="8" fillId="3" borderId="10" xfId="4" applyFont="1" applyFill="1" applyBorder="1" applyAlignment="1">
      <alignment vertical="center"/>
    </xf>
    <xf numFmtId="44" fontId="18" fillId="3" borderId="53" xfId="4" applyFont="1" applyFill="1" applyBorder="1" applyAlignment="1">
      <alignment horizontal="right" vertical="center" indent="1"/>
    </xf>
    <xf numFmtId="0" fontId="27" fillId="0" borderId="0" xfId="0" applyFont="1" applyAlignment="1">
      <alignment horizontal="left" vertical="center" indent="1"/>
    </xf>
    <xf numFmtId="164" fontId="27" fillId="0" borderId="22" xfId="3" applyFont="1" applyFill="1" applyBorder="1" applyAlignment="1">
      <alignment horizontal="center" vertical="center"/>
    </xf>
    <xf numFmtId="44" fontId="28" fillId="0" borderId="0" xfId="4" applyFont="1" applyFill="1" applyBorder="1" applyAlignment="1">
      <alignment vertical="center"/>
    </xf>
    <xf numFmtId="44" fontId="21" fillId="0" borderId="23" xfId="4" applyFont="1" applyFill="1" applyBorder="1" applyAlignment="1">
      <alignment horizontal="right" vertical="center" indent="1"/>
    </xf>
    <xf numFmtId="0" fontId="8" fillId="0" borderId="33" xfId="0" applyFont="1" applyBorder="1" applyAlignment="1">
      <alignment horizontal="left" indent="46"/>
    </xf>
    <xf numFmtId="0" fontId="0" fillId="3" borderId="9" xfId="0" applyFill="1" applyBorder="1"/>
    <xf numFmtId="0" fontId="0" fillId="7" borderId="9" xfId="0" applyFill="1" applyBorder="1"/>
    <xf numFmtId="0" fontId="0" fillId="0" borderId="0" xfId="0" applyAlignment="1">
      <alignment horizontal="center" vertical="center"/>
    </xf>
    <xf numFmtId="0" fontId="8" fillId="0" borderId="33" xfId="0" applyFont="1" applyBorder="1" applyAlignment="1">
      <alignment horizontal="center" vertical="top" wrapText="1"/>
    </xf>
    <xf numFmtId="0" fontId="39" fillId="0" borderId="32" xfId="0" applyFont="1" applyBorder="1"/>
    <xf numFmtId="0" fontId="40" fillId="9" borderId="62" xfId="0" applyFont="1" applyFill="1" applyBorder="1" applyAlignment="1">
      <alignment horizontal="center" vertical="center" wrapText="1"/>
    </xf>
    <xf numFmtId="165" fontId="5" fillId="9" borderId="62" xfId="3" applyNumberFormat="1" applyFont="1" applyFill="1" applyBorder="1" applyAlignment="1" applyProtection="1">
      <alignment horizontal="center" vertical="center" wrapText="1"/>
    </xf>
    <xf numFmtId="166" fontId="5" fillId="9" borderId="62" xfId="0" applyNumberFormat="1" applyFont="1" applyFill="1" applyBorder="1" applyAlignment="1">
      <alignment horizontal="center" vertical="center" wrapText="1"/>
    </xf>
    <xf numFmtId="0" fontId="41" fillId="0" borderId="0" xfId="0" applyFont="1" applyAlignment="1">
      <alignment wrapText="1"/>
    </xf>
    <xf numFmtId="0" fontId="42" fillId="0" borderId="0" xfId="0" applyFont="1"/>
    <xf numFmtId="0" fontId="43" fillId="10" borderId="0" xfId="6" applyFont="1" applyFill="1" applyAlignment="1">
      <alignment vertical="center"/>
    </xf>
    <xf numFmtId="0" fontId="52" fillId="12" borderId="62" xfId="7" applyFont="1" applyFill="1" applyBorder="1" applyAlignment="1" applyProtection="1">
      <alignment vertical="center"/>
    </xf>
    <xf numFmtId="0" fontId="52" fillId="12" borderId="62" xfId="7" applyFont="1" applyFill="1" applyBorder="1" applyAlignment="1" applyProtection="1">
      <alignment horizontal="center" vertical="center"/>
    </xf>
    <xf numFmtId="0" fontId="52" fillId="12" borderId="66" xfId="7" applyFont="1" applyFill="1" applyBorder="1" applyAlignment="1" applyProtection="1">
      <alignment horizontal="center" vertical="center"/>
    </xf>
    <xf numFmtId="0" fontId="0" fillId="0" borderId="0" xfId="0" applyAlignment="1">
      <alignment wrapText="1"/>
    </xf>
    <xf numFmtId="0" fontId="53" fillId="13" borderId="62" xfId="0" applyFont="1" applyFill="1" applyBorder="1" applyAlignment="1">
      <alignment vertical="center"/>
    </xf>
    <xf numFmtId="9" fontId="53" fillId="0" borderId="62" xfId="2" applyFont="1" applyBorder="1" applyAlignment="1" applyProtection="1">
      <alignment vertical="center"/>
    </xf>
    <xf numFmtId="0" fontId="53" fillId="0" borderId="62" xfId="0" applyFont="1" applyBorder="1" applyAlignment="1">
      <alignment vertical="center"/>
    </xf>
    <xf numFmtId="0" fontId="53" fillId="14" borderId="62" xfId="0" applyFont="1" applyFill="1" applyBorder="1" applyAlignment="1">
      <alignment vertical="center"/>
    </xf>
    <xf numFmtId="0" fontId="44" fillId="0" borderId="0" xfId="6" applyFont="1" applyAlignment="1">
      <alignment horizontal="left" vertical="center" wrapText="1"/>
    </xf>
    <xf numFmtId="0" fontId="40" fillId="9" borderId="62" xfId="0" applyFont="1" applyFill="1" applyBorder="1" applyAlignment="1">
      <alignment horizontal="center" vertical="center" wrapText="1"/>
    </xf>
    <xf numFmtId="0" fontId="5" fillId="9" borderId="60" xfId="0" applyFont="1" applyFill="1" applyBorder="1" applyAlignment="1">
      <alignment horizontal="center" vertical="center" wrapText="1"/>
    </xf>
    <xf numFmtId="0" fontId="5" fillId="9" borderId="61" xfId="0" applyFont="1" applyFill="1" applyBorder="1" applyAlignment="1">
      <alignment horizontal="center" vertical="center" wrapText="1"/>
    </xf>
    <xf numFmtId="0" fontId="5" fillId="9" borderId="11" xfId="0" applyFont="1" applyFill="1" applyBorder="1" applyAlignment="1">
      <alignment horizontal="left" vertical="center" wrapText="1"/>
    </xf>
    <xf numFmtId="0" fontId="5" fillId="9" borderId="10" xfId="0" applyFont="1" applyFill="1" applyBorder="1" applyAlignment="1">
      <alignment horizontal="left" vertical="center" wrapText="1"/>
    </xf>
    <xf numFmtId="0" fontId="5" fillId="9" borderId="31" xfId="0" applyFont="1" applyFill="1" applyBorder="1" applyAlignment="1">
      <alignment horizontal="left" vertical="center" wrapText="1"/>
    </xf>
    <xf numFmtId="0" fontId="5" fillId="9" borderId="63" xfId="0" applyFont="1" applyFill="1" applyBorder="1" applyAlignment="1">
      <alignment horizontal="left" vertical="center" wrapText="1"/>
    </xf>
    <xf numFmtId="0" fontId="5" fillId="9" borderId="64" xfId="0" applyFont="1" applyFill="1" applyBorder="1" applyAlignment="1">
      <alignment horizontal="left" vertical="center" wrapText="1"/>
    </xf>
    <xf numFmtId="0" fontId="5" fillId="9" borderId="65" xfId="0" applyFont="1" applyFill="1" applyBorder="1" applyAlignment="1">
      <alignment horizontal="left" vertical="center" wrapText="1"/>
    </xf>
    <xf numFmtId="49" fontId="4" fillId="2" borderId="4" xfId="0" applyNumberFormat="1" applyFont="1" applyFill="1" applyBorder="1" applyAlignment="1">
      <alignment horizontal="center" vertical="center"/>
    </xf>
    <xf numFmtId="49" fontId="4" fillId="2" borderId="8" xfId="0" applyNumberFormat="1" applyFont="1" applyFill="1" applyBorder="1" applyAlignment="1">
      <alignment horizontal="center" vertical="center"/>
    </xf>
    <xf numFmtId="4" fontId="8" fillId="0" borderId="57" xfId="0" applyNumberFormat="1" applyFont="1" applyBorder="1" applyAlignment="1">
      <alignment horizontal="center" vertical="center"/>
    </xf>
    <xf numFmtId="4" fontId="8" fillId="0" borderId="44" xfId="0" applyNumberFormat="1" applyFont="1" applyBorder="1" applyAlignment="1">
      <alignment horizontal="center" vertical="center"/>
    </xf>
    <xf numFmtId="0" fontId="6" fillId="0" borderId="1" xfId="0" applyFont="1" applyBorder="1" applyAlignment="1">
      <alignment horizontal="center" vertical="center"/>
    </xf>
    <xf numFmtId="0" fontId="6" fillId="0" borderId="8" xfId="0" applyFont="1" applyBorder="1" applyAlignment="1">
      <alignment horizontal="center" vertical="center"/>
    </xf>
    <xf numFmtId="10" fontId="21" fillId="3" borderId="12" xfId="2" applyNumberFormat="1" applyFont="1" applyFill="1" applyBorder="1" applyAlignment="1">
      <alignment horizontal="center" vertical="center"/>
    </xf>
    <xf numFmtId="10" fontId="21" fillId="3" borderId="13" xfId="2" applyNumberFormat="1" applyFont="1" applyFill="1" applyBorder="1" applyAlignment="1">
      <alignment horizontal="center" vertical="center"/>
    </xf>
    <xf numFmtId="10" fontId="21" fillId="3" borderId="30" xfId="2" applyNumberFormat="1" applyFont="1" applyFill="1" applyBorder="1" applyAlignment="1">
      <alignment horizontal="center" vertical="center"/>
    </xf>
    <xf numFmtId="10" fontId="21" fillId="3" borderId="31" xfId="2" applyNumberFormat="1" applyFont="1" applyFill="1" applyBorder="1" applyAlignment="1">
      <alignment horizontal="center" vertical="center"/>
    </xf>
    <xf numFmtId="10" fontId="27" fillId="3" borderId="12" xfId="2" applyNumberFormat="1" applyFont="1" applyFill="1" applyBorder="1" applyAlignment="1">
      <alignment horizontal="center" vertical="center"/>
    </xf>
    <xf numFmtId="10" fontId="27" fillId="3" borderId="13" xfId="2" applyNumberFormat="1" applyFont="1" applyFill="1" applyBorder="1" applyAlignment="1">
      <alignment horizontal="center" vertical="center"/>
    </xf>
    <xf numFmtId="10" fontId="21" fillId="4" borderId="42" xfId="2" applyNumberFormat="1" applyFont="1" applyFill="1" applyBorder="1" applyAlignment="1">
      <alignment horizontal="center" vertical="center"/>
    </xf>
    <xf numFmtId="10" fontId="21" fillId="4" borderId="40" xfId="2" applyNumberFormat="1" applyFont="1" applyFill="1" applyBorder="1" applyAlignment="1">
      <alignment horizontal="center" vertical="center"/>
    </xf>
  </cellXfs>
  <cellStyles count="8">
    <cellStyle name="20% - Accent1" xfId="7" xr:uid="{C796373A-B7FC-425A-91D7-B3770F2C8D03}"/>
    <cellStyle name="Milliers" xfId="3" builtinId="3"/>
    <cellStyle name="Monétaire" xfId="4" builtinId="4"/>
    <cellStyle name="Normal" xfId="0" builtinId="0"/>
    <cellStyle name="Normal 2" xfId="1" xr:uid="{00000000-0005-0000-0000-000003000000}"/>
    <cellStyle name="Normal 2 2" xfId="6" xr:uid="{CFD9D14A-B547-48D5-8D6A-B563E184DEDE}"/>
    <cellStyle name="Normal 4" xfId="5" xr:uid="{00000000-0005-0000-0000-000004000000}"/>
    <cellStyle name="Pourcentage" xfId="2" builtinId="5"/>
  </cellStyles>
  <dxfs count="0"/>
  <tableStyles count="0" defaultTableStyle="TableStyleMedium2" defaultPivotStyle="PivotStyleLight16"/>
  <colors>
    <mruColors>
      <color rgb="FFFF5B5B"/>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13335</xdr:colOff>
      <xdr:row>0</xdr:row>
      <xdr:rowOff>158114</xdr:rowOff>
    </xdr:from>
    <xdr:to>
      <xdr:col>1</xdr:col>
      <xdr:colOff>1181100</xdr:colOff>
      <xdr:row>2</xdr:row>
      <xdr:rowOff>16525</xdr:rowOff>
    </xdr:to>
    <xdr:pic>
      <xdr:nvPicPr>
        <xdr:cNvPr id="2" name="Image 3">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cstate="print"/>
        <a:srcRect l="9223" t="15988" r="7281" b="14728"/>
        <a:stretch/>
      </xdr:blipFill>
      <xdr:spPr>
        <a:xfrm>
          <a:off x="805815" y="158114"/>
          <a:ext cx="1167765" cy="498015"/>
        </a:xfrm>
        <a:prstGeom prst="rect">
          <a:avLst/>
        </a:prstGeom>
      </xdr:spPr>
    </xdr:pic>
    <xdr:clientData/>
  </xdr:twoCellAnchor>
  <xdr:twoCellAnchor>
    <xdr:from>
      <xdr:col>3</xdr:col>
      <xdr:colOff>1946776</xdr:colOff>
      <xdr:row>739</xdr:row>
      <xdr:rowOff>150395</xdr:rowOff>
    </xdr:from>
    <xdr:to>
      <xdr:col>3</xdr:col>
      <xdr:colOff>2683934</xdr:colOff>
      <xdr:row>746</xdr:row>
      <xdr:rowOff>129187</xdr:rowOff>
    </xdr:to>
    <xdr:sp macro="" textlink="">
      <xdr:nvSpPr>
        <xdr:cNvPr id="5" name="Flèche droite rayée 5">
          <a:extLst>
            <a:ext uri="{FF2B5EF4-FFF2-40B4-BE49-F238E27FC236}">
              <a16:creationId xmlns:a16="http://schemas.microsoft.com/office/drawing/2014/main" id="{A702B6E4-84A5-4147-A0D5-9F46E50D45BF}"/>
            </a:ext>
          </a:extLst>
        </xdr:cNvPr>
        <xdr:cNvSpPr/>
      </xdr:nvSpPr>
      <xdr:spPr>
        <a:xfrm rot="5400000">
          <a:off x="4991288" y="137599633"/>
          <a:ext cx="1265502" cy="737158"/>
        </a:xfrm>
        <a:prstGeom prst="stripedRightArrow">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fr-FR"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jets%20VPG\DIVERS\QUALITE%20OUTILS\11%20-%20CALCUL%20-%20normes%20fran&#231;aises\113%20-%20Acier\1132%20El&#233;ment\VPG-NDC%20-%20Dimensionnement%20charpentes%20m&#233;talliques\VPG-NDC%20-%20Dimensionnement%20charpentes%20m&#233;tallique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leyral\OneDrive\1%20Toolbox\11%20Calcul\115%20Bois\FDC%20-%20Ossature%20bois\FDC%20-%20Dimensionnement%20charpente%20boi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2022\2022_Concours\C-22-57_Saint-Cyr-l'Ecole_Groupe%20scolaire_Tank\2_BG\1_ESQ\3_CALCULS\TABLEAUX\0%20-%20FdC%20-%20Base%20de%20prix.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2018\F-18-61_Gennevilliers_Groupe%20scolaire%20Joliot-Curie_SAM\2_BG\2_APS\3_CALCULS\TABLEAUX\0%20-%20FdC%20-%20Base%20de%20prix%20-%20Partag&#23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flefeuvre/Desktop/VPG-3TO-APD%20-%20Estimation%20APD%20LOT%20STR.xlt"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PG_Qualité"/>
      <sheetName val="FdC - Données"/>
      <sheetName val="FdC - Résistance de la section"/>
      <sheetName val="FdC - Vérification de l'élément"/>
      <sheetName val="FdC - Prédimensionnement"/>
      <sheetName val="PRS"/>
      <sheetName val="Sections"/>
      <sheetName val="Sections Complet"/>
      <sheetName val="EC1-3"/>
    </sheetNames>
    <sheetDataSet>
      <sheetData sheetId="0" refreshError="1"/>
      <sheetData sheetId="1">
        <row r="12">
          <cell r="N12">
            <v>290</v>
          </cell>
        </row>
        <row r="13">
          <cell r="N13">
            <v>8.5</v>
          </cell>
        </row>
        <row r="14">
          <cell r="N14">
            <v>300</v>
          </cell>
        </row>
        <row r="15">
          <cell r="N15">
            <v>14</v>
          </cell>
        </row>
        <row r="18">
          <cell r="N18">
            <v>27</v>
          </cell>
        </row>
        <row r="20">
          <cell r="N20">
            <v>112.5</v>
          </cell>
        </row>
        <row r="21">
          <cell r="N21">
            <v>89</v>
          </cell>
        </row>
        <row r="22">
          <cell r="N22">
            <v>23.5</v>
          </cell>
        </row>
        <row r="24">
          <cell r="N24">
            <v>18260</v>
          </cell>
        </row>
        <row r="25">
          <cell r="N25">
            <v>1260</v>
          </cell>
        </row>
        <row r="27">
          <cell r="N27">
            <v>1383</v>
          </cell>
        </row>
        <row r="28">
          <cell r="N28">
            <v>12.74</v>
          </cell>
        </row>
        <row r="30">
          <cell r="N30">
            <v>6310</v>
          </cell>
        </row>
        <row r="31">
          <cell r="N31">
            <v>420.6</v>
          </cell>
        </row>
        <row r="32">
          <cell r="N32">
            <v>641.20000000000005</v>
          </cell>
        </row>
        <row r="33">
          <cell r="N33">
            <v>7.49</v>
          </cell>
        </row>
        <row r="35">
          <cell r="N35">
            <v>85.6</v>
          </cell>
        </row>
        <row r="38">
          <cell r="N38">
            <v>1200000</v>
          </cell>
        </row>
        <row r="40">
          <cell r="N40">
            <v>0.34</v>
          </cell>
        </row>
        <row r="41">
          <cell r="N41">
            <v>0.49</v>
          </cell>
        </row>
        <row r="45">
          <cell r="N45">
            <v>275</v>
          </cell>
        </row>
        <row r="46">
          <cell r="N46">
            <v>210</v>
          </cell>
        </row>
        <row r="47">
          <cell r="N47">
            <v>80.769230769230759</v>
          </cell>
        </row>
        <row r="48">
          <cell r="N48">
            <v>1</v>
          </cell>
        </row>
        <row r="49">
          <cell r="N49">
            <v>1</v>
          </cell>
        </row>
        <row r="50">
          <cell r="N50">
            <v>1</v>
          </cell>
        </row>
        <row r="69">
          <cell r="N69">
            <v>2</v>
          </cell>
        </row>
        <row r="71">
          <cell r="N71">
            <v>32.61</v>
          </cell>
        </row>
        <row r="72">
          <cell r="N72">
            <v>0</v>
          </cell>
        </row>
        <row r="73">
          <cell r="N73">
            <v>16.52</v>
          </cell>
        </row>
        <row r="74">
          <cell r="N74">
            <v>30.2</v>
          </cell>
        </row>
        <row r="75">
          <cell r="N75">
            <v>0</v>
          </cell>
        </row>
        <row r="77">
          <cell r="N77">
            <v>3.44</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G"/>
      <sheetName val="Bois de charpente"/>
      <sheetName val="Calcul poutre"/>
      <sheetName val="Calcul poteau"/>
      <sheetName val="Assemblages"/>
      <sheetName val="A int - Assemblages bois métal"/>
      <sheetName val="A int - Dim complet"/>
      <sheetName val="A int - Dim complet - Coef."/>
      <sheetName val="A int - Dim complet - Carac"/>
      <sheetName val="Matériaux"/>
      <sheetName val="Aide"/>
    </sheetNames>
    <sheetDataSet>
      <sheetData sheetId="0"/>
      <sheetData sheetId="1"/>
      <sheetData sheetId="2">
        <row r="53">
          <cell r="G53">
            <v>0.65</v>
          </cell>
        </row>
        <row r="54">
          <cell r="G54">
            <v>1.1000000000000001</v>
          </cell>
        </row>
        <row r="98">
          <cell r="G98">
            <v>2</v>
          </cell>
        </row>
      </sheetData>
      <sheetData sheetId="3"/>
      <sheetData sheetId="4"/>
      <sheetData sheetId="5"/>
      <sheetData sheetId="6"/>
      <sheetData sheetId="7"/>
      <sheetData sheetId="8"/>
      <sheetData sheetId="9">
        <row r="6">
          <cell r="B6" t="str">
            <v>C18</v>
          </cell>
          <cell r="C6" t="str">
            <v>C22</v>
          </cell>
          <cell r="D6" t="str">
            <v>C24</v>
          </cell>
          <cell r="E6" t="str">
            <v>C27</v>
          </cell>
          <cell r="F6" t="str">
            <v>C30</v>
          </cell>
          <cell r="G6" t="str">
            <v>D30</v>
          </cell>
          <cell r="H6" t="str">
            <v>D35</v>
          </cell>
          <cell r="I6" t="str">
            <v>D40</v>
          </cell>
          <cell r="J6" t="str">
            <v>D50</v>
          </cell>
          <cell r="K6" t="str">
            <v>D60</v>
          </cell>
          <cell r="L6" t="str">
            <v>GL24h</v>
          </cell>
          <cell r="M6" t="str">
            <v>GL28h</v>
          </cell>
          <cell r="N6" t="str">
            <v>GL32h</v>
          </cell>
          <cell r="O6" t="str">
            <v>GL36h</v>
          </cell>
          <cell r="P6" t="str">
            <v>GL24c</v>
          </cell>
          <cell r="Q6" t="str">
            <v>GL28c</v>
          </cell>
          <cell r="R6" t="str">
            <v>GL32c</v>
          </cell>
          <cell r="S6" t="str">
            <v>GL36c</v>
          </cell>
        </row>
        <row r="63">
          <cell r="L63" t="str">
            <v>Bois massif</v>
          </cell>
          <cell r="M63" t="str">
            <v>Bois lamellé collé</v>
          </cell>
          <cell r="N63" t="str">
            <v>LVL</v>
          </cell>
        </row>
      </sheetData>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G"/>
      <sheetName val="Prix Unitaires"/>
      <sheetName val="ESTIM - STR - CCR"/>
      <sheetName val="ESTIM - STR - AVP"/>
      <sheetName val="ESTIM - STR - PRO"/>
      <sheetName val="ESTIM - CAMPAGNE GEOTECH"/>
      <sheetName val="Éléments GO Béton"/>
      <sheetName val="Éléments Façade"/>
      <sheetName val="Ratios"/>
    </sheetNames>
    <sheetDataSet>
      <sheetData sheetId="0">
        <row r="15">
          <cell r="D15" t="str">
            <v>CES</v>
          </cell>
        </row>
      </sheetData>
      <sheetData sheetId="1">
        <row r="1">
          <cell r="AB1">
            <v>1.1499999999999999</v>
          </cell>
        </row>
      </sheetData>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G"/>
      <sheetName val="Prix Unitaires"/>
      <sheetName val="ESTIM - STR - CCR"/>
      <sheetName val="ESTIM - STR - AVP"/>
      <sheetName val="ESTIM - STR - PRO"/>
      <sheetName val="ESTIM - CAMPAGNE GEOTECH"/>
      <sheetName val="Éléments GO Béton"/>
      <sheetName val="Éléments Façade"/>
      <sheetName val="Ratios"/>
    </sheetNames>
    <sheetDataSet>
      <sheetData sheetId="0"/>
      <sheetData sheetId="1">
        <row r="1">
          <cell r="D1" t="str">
            <v>PU (Province FR)</v>
          </cell>
          <cell r="E1" t="str">
            <v>PU (Paris)</v>
          </cell>
          <cell r="F1" t="str">
            <v>PU (Belgique)</v>
          </cell>
        </row>
      </sheetData>
      <sheetData sheetId="2">
        <row r="45">
          <cell r="C45" t="str">
            <v>Ecole / Etablissement d'enseignement ou de recherche</v>
          </cell>
          <cell r="F45" t="str">
            <v>Béton armé - poteaux-poutres</v>
          </cell>
        </row>
      </sheetData>
      <sheetData sheetId="3"/>
      <sheetData sheetId="4"/>
      <sheetData sheetId="5"/>
      <sheetData sheetId="6"/>
      <sheetData sheetId="7"/>
      <sheetData sheetId="8">
        <row r="1">
          <cell r="B1" t="str">
            <v>Béton armé - poteaux-poutres</v>
          </cell>
          <cell r="C1" t="str">
            <v>Béton armé - noyaux/voiles</v>
          </cell>
          <cell r="D1" t="str">
            <v>Charpente métallique</v>
          </cell>
          <cell r="E1" t="str">
            <v>Ossature bois</v>
          </cell>
          <cell r="F1" t="str">
            <v>Bois CLT</v>
          </cell>
          <cell r="G1" t="str">
            <v>Réhab Béton</v>
          </cell>
          <cell r="H1" t="str">
            <v>Réhab Acier</v>
          </cell>
        </row>
        <row r="2">
          <cell r="A2" t="str">
            <v>Maison individuelle</v>
          </cell>
        </row>
        <row r="3">
          <cell r="A3" t="str">
            <v>Logement collectif</v>
          </cell>
        </row>
        <row r="4">
          <cell r="A4" t="str">
            <v>Hôtel</v>
          </cell>
        </row>
        <row r="5">
          <cell r="A5" t="str">
            <v>Bureux</v>
          </cell>
        </row>
        <row r="6">
          <cell r="A6" t="str">
            <v>Locaux commerciaux</v>
          </cell>
        </row>
        <row r="7">
          <cell r="A7" t="str">
            <v>Centre commerciaux</v>
          </cell>
        </row>
        <row r="8">
          <cell r="A8" t="str">
            <v>Maisons de retraires/médicalisées/dispensaires</v>
          </cell>
        </row>
        <row r="9">
          <cell r="A9" t="str">
            <v>Hôpitaux</v>
          </cell>
        </row>
        <row r="10">
          <cell r="A10" t="str">
            <v>Ecole / Etablissement d'enseignement ou de recherche</v>
          </cell>
        </row>
        <row r="11">
          <cell r="A11" t="str">
            <v>Salles polyvalentes / salles de sport</v>
          </cell>
        </row>
        <row r="12">
          <cell r="A12" t="str">
            <v>Bibliothèques et médiathèques</v>
          </cell>
        </row>
        <row r="13">
          <cell r="A13" t="str">
            <v>Salles de concert</v>
          </cell>
        </row>
        <row r="14">
          <cell r="A14" t="str">
            <v>Musées / salles d'expositions</v>
          </cell>
        </row>
        <row r="15">
          <cell r="A15" t="str">
            <v>Entrepots</v>
          </cell>
        </row>
        <row r="16">
          <cell r="A16" t="str">
            <v>Parking aérien (ratio au m²)</v>
          </cell>
        </row>
        <row r="17">
          <cell r="A17" t="str">
            <v>Parking souterrain (ratio au m²)</v>
          </cell>
        </row>
        <row r="18">
          <cell r="A18" t="str">
            <v>Parking aérien (ratio à la place)</v>
          </cell>
        </row>
        <row r="19">
          <cell r="A19" t="str">
            <v>Parking souterrain (ratio à la place)</v>
          </cell>
        </row>
        <row r="20">
          <cell r="A20" t="str">
            <v>Gares</v>
          </cell>
        </row>
        <row r="21">
          <cell r="A21" t="str">
            <v>Aéroport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cap (résumé)"/>
      <sheetName val="Récap"/>
      <sheetName val="Estimation"/>
      <sheetName val="PU Dalles"/>
      <sheetName val="PU Voiles"/>
      <sheetName val="PU Poutres"/>
      <sheetName val="PU Longrines"/>
      <sheetName val="PU Poteaux"/>
      <sheetName val="PU Pieux"/>
      <sheetName val="PU Matériau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5">
          <cell r="B5" t="str">
            <v>Gros béton</v>
          </cell>
        </row>
        <row r="6">
          <cell r="B6" t="str">
            <v xml:space="preserve">Dalle béton </v>
          </cell>
        </row>
        <row r="7">
          <cell r="B7" t="str">
            <v>Béton C25/30</v>
          </cell>
        </row>
        <row r="8">
          <cell r="B8" t="str">
            <v>Béton C30/35</v>
          </cell>
        </row>
        <row r="9">
          <cell r="B9" t="str">
            <v>Béton C35/40</v>
          </cell>
        </row>
        <row r="10">
          <cell r="B10" t="str">
            <v>Béton C40/50</v>
          </cell>
        </row>
        <row r="11">
          <cell r="B11" t="str">
            <v>Béton C50/60</v>
          </cell>
        </row>
        <row r="12">
          <cell r="B12" t="str">
            <v>Béton HP</v>
          </cell>
        </row>
        <row r="14">
          <cell r="B14" t="str">
            <v>Armatures barres</v>
          </cell>
        </row>
        <row r="15">
          <cell r="B15" t="str">
            <v>Armatures treillis</v>
          </cell>
        </row>
        <row r="16">
          <cell r="B16" t="str">
            <v>Armatures voiles et dalles</v>
          </cell>
        </row>
        <row r="18">
          <cell r="B18" t="str">
            <v>Coffrage de fondations (C1)</v>
          </cell>
        </row>
        <row r="19">
          <cell r="B19" t="str">
            <v>Coffrage de dalles</v>
          </cell>
        </row>
        <row r="20">
          <cell r="B20" t="str">
            <v>Coffrage de poteaux</v>
          </cell>
        </row>
        <row r="21">
          <cell r="B21" t="str">
            <v>Coffrage de poutre</v>
          </cell>
        </row>
        <row r="22">
          <cell r="B22" t="str">
            <v>Coffrage de voiles courants (C3)</v>
          </cell>
        </row>
        <row r="23">
          <cell r="B23" t="str">
            <v>Coffrage de voiles courants béton apparent (C4)</v>
          </cell>
        </row>
        <row r="24">
          <cell r="B24" t="str">
            <v>Coffrage de voiles de contreventment (C4)</v>
          </cell>
        </row>
        <row r="25">
          <cell r="B25" t="str">
            <v>Coffrage de talonette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2:O760"/>
  <sheetViews>
    <sheetView tabSelected="1" topLeftCell="A746" zoomScale="76" zoomScaleNormal="76" workbookViewId="0">
      <selection activeCell="C752" sqref="C752"/>
    </sheetView>
  </sheetViews>
  <sheetFormatPr baseColWidth="10" defaultColWidth="11.453125" defaultRowHeight="14.5"/>
  <cols>
    <col min="2" max="2" width="22.453125" customWidth="1"/>
    <col min="3" max="3" width="13.453125" customWidth="1"/>
    <col min="4" max="4" width="75.6328125" customWidth="1"/>
    <col min="5" max="5" width="13.6328125" bestFit="1" customWidth="1"/>
    <col min="6" max="6" width="17.453125" customWidth="1"/>
    <col min="7" max="7" width="17.6328125" customWidth="1"/>
    <col min="8" max="8" width="23.453125" customWidth="1"/>
    <col min="9" max="9" width="22.81640625" customWidth="1"/>
    <col min="10" max="10" width="16.36328125" customWidth="1"/>
    <col min="15" max="15" width="28.81640625" customWidth="1"/>
  </cols>
  <sheetData>
    <row r="2" spans="2:9" ht="36.5" customHeight="1" thickBot="1">
      <c r="B2" s="92"/>
      <c r="C2" s="4"/>
      <c r="D2" s="5" t="s">
        <v>204</v>
      </c>
      <c r="E2" s="239"/>
      <c r="F2" s="240"/>
      <c r="G2" s="62" t="s">
        <v>46</v>
      </c>
      <c r="H2" s="86">
        <v>45751</v>
      </c>
    </row>
    <row r="3" spans="2:9" ht="15" thickBot="1">
      <c r="B3" s="2"/>
      <c r="C3" s="2"/>
      <c r="D3" s="1"/>
      <c r="E3" s="3"/>
      <c r="F3" s="52"/>
      <c r="G3" s="37"/>
      <c r="H3" s="38"/>
    </row>
    <row r="4" spans="2:9" ht="15" thickBot="1">
      <c r="B4" s="243" t="s">
        <v>0</v>
      </c>
      <c r="C4" s="244"/>
      <c r="D4" s="6" t="s">
        <v>1</v>
      </c>
      <c r="E4" s="7" t="s">
        <v>2</v>
      </c>
      <c r="F4" s="53" t="s">
        <v>3</v>
      </c>
      <c r="G4" s="63" t="s">
        <v>4</v>
      </c>
      <c r="H4" s="39" t="s">
        <v>205</v>
      </c>
      <c r="I4" s="214" t="s">
        <v>207</v>
      </c>
    </row>
    <row r="5" spans="2:9" ht="15" thickBot="1">
      <c r="B5" s="137"/>
      <c r="C5" s="2"/>
      <c r="D5" s="1"/>
      <c r="E5" s="22"/>
      <c r="F5" s="138"/>
      <c r="G5" s="139"/>
      <c r="H5" s="140"/>
      <c r="I5" s="124"/>
    </row>
    <row r="6" spans="2:9" ht="15.5">
      <c r="B6" s="73" t="s">
        <v>213</v>
      </c>
      <c r="C6" s="74"/>
      <c r="D6" s="75" t="s">
        <v>5</v>
      </c>
      <c r="E6" s="76"/>
      <c r="F6" s="77"/>
      <c r="G6" s="78"/>
      <c r="H6" s="79">
        <f>SUBTOTAL(9,H7:H8)</f>
        <v>0</v>
      </c>
      <c r="I6" s="177">
        <f t="shared" ref="I6:I20" si="0">H6</f>
        <v>0</v>
      </c>
    </row>
    <row r="7" spans="2:9">
      <c r="B7" s="80"/>
      <c r="C7" s="141" t="s">
        <v>211</v>
      </c>
      <c r="D7" s="14" t="s">
        <v>210</v>
      </c>
      <c r="E7" s="84" t="s">
        <v>6</v>
      </c>
      <c r="F7" s="245"/>
      <c r="G7" s="246"/>
      <c r="H7" s="81">
        <f>F7*(H9+H14+H19+H50+H74)</f>
        <v>0</v>
      </c>
      <c r="I7" s="178">
        <f t="shared" si="0"/>
        <v>0</v>
      </c>
    </row>
    <row r="8" spans="2:9">
      <c r="B8" s="12"/>
      <c r="C8" s="13" t="s">
        <v>212</v>
      </c>
      <c r="D8" s="14" t="s">
        <v>7</v>
      </c>
      <c r="E8" s="15" t="s">
        <v>6</v>
      </c>
      <c r="F8" s="247"/>
      <c r="G8" s="248"/>
      <c r="H8" s="41">
        <f>F8*(H9+H14+H19+H50+H74)</f>
        <v>0</v>
      </c>
      <c r="I8" s="178">
        <f t="shared" si="0"/>
        <v>0</v>
      </c>
    </row>
    <row r="9" spans="2:9" ht="15.5">
      <c r="B9" s="27" t="s">
        <v>214</v>
      </c>
      <c r="C9" s="28"/>
      <c r="D9" s="29" t="s">
        <v>8</v>
      </c>
      <c r="E9" s="30"/>
      <c r="F9" s="54"/>
      <c r="G9" s="64"/>
      <c r="H9" s="40">
        <f>SUBTOTAL(9,H10:H13)</f>
        <v>0</v>
      </c>
      <c r="I9" s="179">
        <f t="shared" si="0"/>
        <v>0</v>
      </c>
    </row>
    <row r="10" spans="2:9">
      <c r="B10" s="8"/>
      <c r="C10" s="205" t="s">
        <v>215</v>
      </c>
      <c r="D10" s="144" t="s">
        <v>78</v>
      </c>
      <c r="E10" s="9"/>
      <c r="F10" s="56"/>
      <c r="G10" s="121"/>
      <c r="H10" s="88">
        <f>F10*G10</f>
        <v>0</v>
      </c>
      <c r="I10" s="180">
        <f t="shared" si="0"/>
        <v>0</v>
      </c>
    </row>
    <row r="11" spans="2:9">
      <c r="B11" s="8"/>
      <c r="C11" s="205" t="s">
        <v>216</v>
      </c>
      <c r="D11" s="144" t="s">
        <v>121</v>
      </c>
      <c r="E11" s="9" t="s">
        <v>9</v>
      </c>
      <c r="F11" s="56"/>
      <c r="G11" s="121"/>
      <c r="H11" s="88">
        <f t="shared" ref="H11:H12" si="1">F11*G11</f>
        <v>0</v>
      </c>
      <c r="I11" s="171">
        <f t="shared" si="0"/>
        <v>0</v>
      </c>
    </row>
    <row r="12" spans="2:9">
      <c r="B12" s="85"/>
      <c r="C12" s="143"/>
      <c r="D12" s="144" t="s">
        <v>27</v>
      </c>
      <c r="E12" s="9" t="s">
        <v>9</v>
      </c>
      <c r="F12" s="82"/>
      <c r="G12" s="83"/>
      <c r="H12" s="88">
        <f t="shared" si="1"/>
        <v>0</v>
      </c>
      <c r="I12" s="171">
        <f t="shared" si="0"/>
        <v>0</v>
      </c>
    </row>
    <row r="13" spans="2:9">
      <c r="B13" s="12"/>
      <c r="C13" s="17"/>
      <c r="D13" s="106" t="s">
        <v>217</v>
      </c>
      <c r="E13" s="108" t="s">
        <v>6</v>
      </c>
      <c r="F13" s="249"/>
      <c r="G13" s="250"/>
      <c r="H13" s="41">
        <f>F13*H10</f>
        <v>0</v>
      </c>
      <c r="I13" s="181">
        <f t="shared" si="0"/>
        <v>0</v>
      </c>
    </row>
    <row r="14" spans="2:9" ht="15.5">
      <c r="B14" s="27" t="s">
        <v>218</v>
      </c>
      <c r="C14" s="28"/>
      <c r="D14" s="100" t="s">
        <v>123</v>
      </c>
      <c r="E14" s="101"/>
      <c r="F14" s="102"/>
      <c r="G14" s="103"/>
      <c r="H14" s="40">
        <f>SUBTOTAL(9,H15:H18)</f>
        <v>0</v>
      </c>
      <c r="I14" s="182">
        <f t="shared" si="0"/>
        <v>0</v>
      </c>
    </row>
    <row r="15" spans="2:9">
      <c r="B15" s="95"/>
      <c r="C15" s="17" t="s">
        <v>219</v>
      </c>
      <c r="D15" s="31" t="s">
        <v>120</v>
      </c>
      <c r="E15" s="32"/>
      <c r="F15" s="104"/>
      <c r="G15" s="105"/>
      <c r="H15" s="42">
        <f>SUBTOTAL(9,H16:H17)</f>
        <v>0</v>
      </c>
      <c r="I15" s="181">
        <f t="shared" si="0"/>
        <v>0</v>
      </c>
    </row>
    <row r="16" spans="2:9">
      <c r="B16" s="96"/>
      <c r="C16" s="145"/>
      <c r="D16" s="48" t="s">
        <v>131</v>
      </c>
      <c r="E16" s="146" t="s">
        <v>28</v>
      </c>
      <c r="F16" s="89"/>
      <c r="G16" s="122"/>
      <c r="H16" s="46">
        <f>F16*G16</f>
        <v>0</v>
      </c>
      <c r="I16" s="171">
        <f t="shared" si="0"/>
        <v>0</v>
      </c>
    </row>
    <row r="17" spans="2:9">
      <c r="B17" s="96"/>
      <c r="C17" s="147"/>
      <c r="D17" s="48" t="s">
        <v>122</v>
      </c>
      <c r="E17" s="146" t="s">
        <v>29</v>
      </c>
      <c r="F17" s="89"/>
      <c r="G17" s="122"/>
      <c r="H17" s="46">
        <f>F17*G17</f>
        <v>0</v>
      </c>
      <c r="I17" s="171">
        <f t="shared" si="0"/>
        <v>0</v>
      </c>
    </row>
    <row r="18" spans="2:9">
      <c r="B18" s="12"/>
      <c r="C18" s="17"/>
      <c r="D18" s="106" t="s">
        <v>26</v>
      </c>
      <c r="E18" s="108" t="s">
        <v>6</v>
      </c>
      <c r="F18" s="249"/>
      <c r="G18" s="250"/>
      <c r="H18" s="41">
        <f>F18*H15</f>
        <v>0</v>
      </c>
      <c r="I18" s="181">
        <f t="shared" si="0"/>
        <v>0</v>
      </c>
    </row>
    <row r="19" spans="2:9" ht="15.5">
      <c r="B19" s="27" t="s">
        <v>220</v>
      </c>
      <c r="C19" s="28"/>
      <c r="D19" s="100" t="s">
        <v>134</v>
      </c>
      <c r="E19" s="101"/>
      <c r="F19" s="102"/>
      <c r="G19" s="103"/>
      <c r="H19" s="40">
        <f>SUBTOTAL(9,H20:H49)</f>
        <v>0</v>
      </c>
      <c r="I19" s="183">
        <f t="shared" si="0"/>
        <v>0</v>
      </c>
    </row>
    <row r="20" spans="2:9">
      <c r="B20" s="16"/>
      <c r="C20" s="17" t="s">
        <v>221</v>
      </c>
      <c r="D20" s="17" t="s">
        <v>13</v>
      </c>
      <c r="E20" s="32"/>
      <c r="F20" s="104"/>
      <c r="G20" s="105"/>
      <c r="H20" s="42">
        <f>SUBTOTAL(9,H21:H48)</f>
        <v>0</v>
      </c>
      <c r="I20" s="181">
        <f t="shared" si="0"/>
        <v>0</v>
      </c>
    </row>
    <row r="21" spans="2:9">
      <c r="B21" s="20"/>
      <c r="C21" s="145"/>
      <c r="D21" s="48" t="s">
        <v>81</v>
      </c>
      <c r="E21" s="146" t="s">
        <v>12</v>
      </c>
      <c r="F21" s="89"/>
      <c r="G21" s="122"/>
      <c r="H21" s="46"/>
      <c r="I21" s="124"/>
    </row>
    <row r="22" spans="2:9">
      <c r="B22" s="97"/>
      <c r="C22" s="145"/>
      <c r="D22" s="48" t="s">
        <v>31</v>
      </c>
      <c r="E22" s="148" t="s">
        <v>32</v>
      </c>
      <c r="F22" s="87"/>
      <c r="G22" s="35"/>
      <c r="H22" s="43">
        <f t="shared" ref="H22:H24" si="2">F22*G22</f>
        <v>0</v>
      </c>
      <c r="I22" s="171">
        <f>H22</f>
        <v>0</v>
      </c>
    </row>
    <row r="23" spans="2:9">
      <c r="B23" s="97"/>
      <c r="C23" s="145"/>
      <c r="D23" s="48" t="s">
        <v>141</v>
      </c>
      <c r="E23" s="148" t="s">
        <v>32</v>
      </c>
      <c r="F23" s="87"/>
      <c r="G23" s="35"/>
      <c r="H23" s="43">
        <f t="shared" si="2"/>
        <v>0</v>
      </c>
      <c r="I23" s="171">
        <f>H23</f>
        <v>0</v>
      </c>
    </row>
    <row r="24" spans="2:9">
      <c r="B24" s="97"/>
      <c r="C24" s="145"/>
      <c r="D24" s="48" t="s">
        <v>33</v>
      </c>
      <c r="E24" s="148" t="s">
        <v>30</v>
      </c>
      <c r="F24" s="87"/>
      <c r="G24" s="35"/>
      <c r="H24" s="43">
        <f t="shared" si="2"/>
        <v>0</v>
      </c>
      <c r="I24" s="171">
        <f>H24</f>
        <v>0</v>
      </c>
    </row>
    <row r="25" spans="2:9">
      <c r="B25" s="97"/>
      <c r="C25" s="145"/>
      <c r="D25" s="48" t="s">
        <v>34</v>
      </c>
      <c r="E25" s="148" t="s">
        <v>29</v>
      </c>
      <c r="F25" s="87"/>
      <c r="G25" s="35"/>
      <c r="H25" s="43">
        <f>F25*G25</f>
        <v>0</v>
      </c>
      <c r="I25" s="171">
        <f>H25</f>
        <v>0</v>
      </c>
    </row>
    <row r="26" spans="2:9">
      <c r="B26" s="97"/>
      <c r="C26" s="145"/>
      <c r="D26" s="48"/>
      <c r="E26" s="148"/>
      <c r="F26" s="119"/>
      <c r="G26" s="35"/>
      <c r="H26" s="43"/>
      <c r="I26" s="124"/>
    </row>
    <row r="27" spans="2:9">
      <c r="B27" s="20"/>
      <c r="C27" s="145"/>
      <c r="D27" s="48" t="s">
        <v>138</v>
      </c>
      <c r="E27" s="146" t="s">
        <v>12</v>
      </c>
      <c r="F27" s="89"/>
      <c r="G27" s="122"/>
      <c r="H27" s="46"/>
      <c r="I27" s="124"/>
    </row>
    <row r="28" spans="2:9">
      <c r="B28" s="97"/>
      <c r="C28" s="145"/>
      <c r="D28" s="48" t="s">
        <v>31</v>
      </c>
      <c r="E28" s="148" t="s">
        <v>32</v>
      </c>
      <c r="F28" s="87"/>
      <c r="G28" s="35"/>
      <c r="H28" s="43">
        <f t="shared" ref="H28:H30" si="3">F28*G28</f>
        <v>0</v>
      </c>
      <c r="I28" s="171">
        <f>H28</f>
        <v>0</v>
      </c>
    </row>
    <row r="29" spans="2:9">
      <c r="B29" s="97"/>
      <c r="C29" s="145"/>
      <c r="D29" s="48" t="s">
        <v>141</v>
      </c>
      <c r="E29" s="148" t="s">
        <v>32</v>
      </c>
      <c r="F29" s="87"/>
      <c r="G29" s="35"/>
      <c r="H29" s="43">
        <f t="shared" si="3"/>
        <v>0</v>
      </c>
      <c r="I29" s="171">
        <f>H29</f>
        <v>0</v>
      </c>
    </row>
    <row r="30" spans="2:9">
      <c r="B30" s="97"/>
      <c r="C30" s="145"/>
      <c r="D30" s="48" t="s">
        <v>33</v>
      </c>
      <c r="E30" s="148" t="s">
        <v>30</v>
      </c>
      <c r="F30" s="87"/>
      <c r="G30" s="35"/>
      <c r="H30" s="43">
        <f t="shared" si="3"/>
        <v>0</v>
      </c>
      <c r="I30" s="171">
        <f>H30</f>
        <v>0</v>
      </c>
    </row>
    <row r="31" spans="2:9">
      <c r="B31" s="97"/>
      <c r="C31" s="145"/>
      <c r="D31" s="48" t="s">
        <v>34</v>
      </c>
      <c r="E31" s="148" t="s">
        <v>29</v>
      </c>
      <c r="F31" s="87"/>
      <c r="G31" s="35"/>
      <c r="H31" s="43">
        <f>F31*G31</f>
        <v>0</v>
      </c>
      <c r="I31" s="171">
        <f>H31</f>
        <v>0</v>
      </c>
    </row>
    <row r="32" spans="2:9">
      <c r="B32" s="123"/>
      <c r="H32" s="124"/>
      <c r="I32" s="124"/>
    </row>
    <row r="33" spans="2:9">
      <c r="B33" s="97"/>
      <c r="C33" s="145"/>
      <c r="D33" s="48" t="s">
        <v>67</v>
      </c>
      <c r="E33" s="146" t="s">
        <v>12</v>
      </c>
      <c r="F33" s="119"/>
      <c r="G33" s="149"/>
      <c r="H33" s="44"/>
      <c r="I33" s="124"/>
    </row>
    <row r="34" spans="2:9">
      <c r="B34" s="97"/>
      <c r="C34" s="145"/>
      <c r="D34" s="48" t="s">
        <v>141</v>
      </c>
      <c r="E34" s="148" t="s">
        <v>32</v>
      </c>
      <c r="F34" s="87"/>
      <c r="G34" s="35">
        <f>G29</f>
        <v>0</v>
      </c>
      <c r="H34" s="43">
        <f t="shared" ref="H34:H36" si="4">F34*G34</f>
        <v>0</v>
      </c>
      <c r="I34" s="171">
        <f>H34</f>
        <v>0</v>
      </c>
    </row>
    <row r="35" spans="2:9">
      <c r="B35" s="123"/>
      <c r="D35" s="48" t="s">
        <v>36</v>
      </c>
      <c r="E35" s="148" t="s">
        <v>32</v>
      </c>
      <c r="F35" s="89"/>
      <c r="G35" s="36"/>
      <c r="H35" s="46">
        <f t="shared" ref="H35" si="5">G35*F35</f>
        <v>0</v>
      </c>
      <c r="I35" s="171">
        <f>H35</f>
        <v>0</v>
      </c>
    </row>
    <row r="36" spans="2:9">
      <c r="B36" s="97"/>
      <c r="C36" s="145"/>
      <c r="D36" s="48" t="s">
        <v>33</v>
      </c>
      <c r="E36" s="148" t="s">
        <v>30</v>
      </c>
      <c r="F36" s="87"/>
      <c r="G36" s="35"/>
      <c r="H36" s="43">
        <f t="shared" si="4"/>
        <v>0</v>
      </c>
      <c r="I36" s="171">
        <f>H36</f>
        <v>0</v>
      </c>
    </row>
    <row r="37" spans="2:9">
      <c r="B37" s="97"/>
      <c r="C37" s="145"/>
      <c r="D37" s="48" t="s">
        <v>34</v>
      </c>
      <c r="E37" s="148" t="s">
        <v>29</v>
      </c>
      <c r="F37" s="87"/>
      <c r="G37" s="35"/>
      <c r="H37" s="43">
        <f>F37*G37</f>
        <v>0</v>
      </c>
      <c r="I37" s="171">
        <f>H37</f>
        <v>0</v>
      </c>
    </row>
    <row r="38" spans="2:9">
      <c r="B38" s="97"/>
      <c r="C38" s="145"/>
      <c r="D38" s="48"/>
      <c r="E38" s="148"/>
      <c r="F38" s="119"/>
      <c r="G38" s="35"/>
      <c r="H38" s="43"/>
      <c r="I38" s="124"/>
    </row>
    <row r="39" spans="2:9" ht="14" customHeight="1">
      <c r="B39" s="97"/>
      <c r="C39" s="145"/>
      <c r="D39" s="48" t="s">
        <v>83</v>
      </c>
      <c r="E39" s="146" t="s">
        <v>12</v>
      </c>
      <c r="F39" s="119"/>
      <c r="G39" s="149"/>
      <c r="H39" s="44"/>
      <c r="I39" s="124"/>
    </row>
    <row r="40" spans="2:9">
      <c r="B40" s="97"/>
      <c r="C40" s="145"/>
      <c r="D40" s="48" t="s">
        <v>141</v>
      </c>
      <c r="E40" s="148" t="s">
        <v>32</v>
      </c>
      <c r="F40" s="87"/>
      <c r="G40" s="35"/>
      <c r="H40" s="43">
        <f t="shared" ref="H40:H42" si="6">F40*G40</f>
        <v>0</v>
      </c>
      <c r="I40" s="171">
        <f>H40</f>
        <v>0</v>
      </c>
    </row>
    <row r="41" spans="2:9">
      <c r="B41" s="123"/>
      <c r="D41" s="48" t="s">
        <v>36</v>
      </c>
      <c r="E41" s="148" t="s">
        <v>32</v>
      </c>
      <c r="F41" s="89"/>
      <c r="G41" s="36"/>
      <c r="H41" s="46">
        <f t="shared" ref="H41" si="7">G41*F41</f>
        <v>0</v>
      </c>
      <c r="I41" s="171">
        <f>H41</f>
        <v>0</v>
      </c>
    </row>
    <row r="42" spans="2:9">
      <c r="B42" s="97"/>
      <c r="C42" s="145"/>
      <c r="D42" s="48" t="s">
        <v>33</v>
      </c>
      <c r="E42" s="148" t="s">
        <v>30</v>
      </c>
      <c r="F42" s="87"/>
      <c r="G42" s="35"/>
      <c r="H42" s="43">
        <f t="shared" si="6"/>
        <v>0</v>
      </c>
      <c r="I42" s="171">
        <f>H42</f>
        <v>0</v>
      </c>
    </row>
    <row r="43" spans="2:9">
      <c r="B43" s="97"/>
      <c r="C43" s="145"/>
      <c r="D43" s="48" t="s">
        <v>34</v>
      </c>
      <c r="E43" s="148" t="s">
        <v>29</v>
      </c>
      <c r="F43" s="87"/>
      <c r="G43" s="35"/>
      <c r="H43" s="43">
        <f>F43*G43</f>
        <v>0</v>
      </c>
      <c r="I43" s="171">
        <f>H43</f>
        <v>0</v>
      </c>
    </row>
    <row r="44" spans="2:9">
      <c r="B44" s="97"/>
      <c r="C44" s="145"/>
      <c r="D44" s="48"/>
      <c r="E44" s="148"/>
      <c r="F44" s="119"/>
      <c r="G44" s="35"/>
      <c r="H44" s="43"/>
      <c r="I44" s="124"/>
    </row>
    <row r="45" spans="2:9" ht="14" customHeight="1">
      <c r="B45" s="97"/>
      <c r="C45" s="143"/>
      <c r="D45" s="34" t="s">
        <v>159</v>
      </c>
      <c r="E45" s="146" t="s">
        <v>12</v>
      </c>
      <c r="F45" s="119"/>
      <c r="G45" s="125"/>
      <c r="H45" s="43"/>
      <c r="I45" s="124"/>
    </row>
    <row r="46" spans="2:9">
      <c r="B46" s="97"/>
      <c r="C46" s="143"/>
      <c r="D46" s="48" t="s">
        <v>141</v>
      </c>
      <c r="E46" s="148" t="s">
        <v>32</v>
      </c>
      <c r="F46" s="87"/>
      <c r="G46" s="35"/>
      <c r="H46" s="43">
        <f t="shared" ref="H46:H47" si="8">F46*G46</f>
        <v>0</v>
      </c>
      <c r="I46" s="171">
        <f>H46</f>
        <v>0</v>
      </c>
    </row>
    <row r="47" spans="2:9" ht="15" customHeight="1">
      <c r="B47" s="97"/>
      <c r="C47" s="143"/>
      <c r="D47" s="48" t="s">
        <v>33</v>
      </c>
      <c r="E47" s="148" t="s">
        <v>30</v>
      </c>
      <c r="F47" s="87"/>
      <c r="G47" s="35"/>
      <c r="H47" s="43">
        <f t="shared" si="8"/>
        <v>0</v>
      </c>
      <c r="I47" s="171">
        <f>H47</f>
        <v>0</v>
      </c>
    </row>
    <row r="48" spans="2:9">
      <c r="B48" s="97"/>
      <c r="C48" s="143"/>
      <c r="D48" s="48" t="s">
        <v>34</v>
      </c>
      <c r="E48" s="148" t="s">
        <v>29</v>
      </c>
      <c r="F48" s="87"/>
      <c r="G48" s="35"/>
      <c r="H48" s="43">
        <f>F48*G48</f>
        <v>0</v>
      </c>
      <c r="I48" s="171">
        <f>H48</f>
        <v>0</v>
      </c>
    </row>
    <row r="49" spans="2:9">
      <c r="B49" s="12"/>
      <c r="C49" s="17"/>
      <c r="D49" s="106" t="s">
        <v>26</v>
      </c>
      <c r="E49" s="108" t="s">
        <v>6</v>
      </c>
      <c r="F49" s="249"/>
      <c r="G49" s="250"/>
      <c r="H49" s="41">
        <f>F49*H20</f>
        <v>0</v>
      </c>
      <c r="I49" s="178">
        <f>H49</f>
        <v>0</v>
      </c>
    </row>
    <row r="50" spans="2:9" ht="15.5">
      <c r="B50" s="27" t="s">
        <v>222</v>
      </c>
      <c r="C50" s="28"/>
      <c r="D50" s="100" t="s">
        <v>133</v>
      </c>
      <c r="E50" s="101"/>
      <c r="F50" s="102"/>
      <c r="G50" s="103"/>
      <c r="H50" s="40">
        <f>SUBTOTAL(9,H52:H73)</f>
        <v>0</v>
      </c>
      <c r="I50" s="183">
        <f>H50</f>
        <v>0</v>
      </c>
    </row>
    <row r="51" spans="2:9" ht="15.5">
      <c r="B51" s="200"/>
      <c r="C51" s="13" t="s">
        <v>223</v>
      </c>
      <c r="D51" s="106" t="s">
        <v>14</v>
      </c>
      <c r="E51" s="201"/>
      <c r="F51" s="202"/>
      <c r="G51" s="203"/>
      <c r="H51" s="204"/>
      <c r="I51" s="174"/>
    </row>
    <row r="52" spans="2:9">
      <c r="B52" s="16"/>
      <c r="C52" s="13" t="s">
        <v>224</v>
      </c>
      <c r="D52" s="106" t="s">
        <v>132</v>
      </c>
      <c r="E52" s="32"/>
      <c r="F52" s="104"/>
      <c r="G52" s="105"/>
      <c r="H52" s="42">
        <f>SUBTOTAL(9,H53:H57)</f>
        <v>0</v>
      </c>
      <c r="I52" s="178">
        <f>H52</f>
        <v>0</v>
      </c>
    </row>
    <row r="53" spans="2:9">
      <c r="B53" s="20"/>
      <c r="C53" s="145"/>
      <c r="D53" s="48" t="s">
        <v>116</v>
      </c>
      <c r="E53" s="146" t="s">
        <v>9</v>
      </c>
      <c r="F53" s="89"/>
      <c r="G53" s="122"/>
      <c r="H53" s="46"/>
      <c r="I53" s="124"/>
    </row>
    <row r="54" spans="2:9">
      <c r="B54" s="98"/>
      <c r="C54" s="145"/>
      <c r="D54" s="48" t="s">
        <v>37</v>
      </c>
      <c r="E54" s="148" t="s">
        <v>30</v>
      </c>
      <c r="F54" s="119"/>
      <c r="G54" s="35"/>
      <c r="H54" s="43">
        <f t="shared" ref="H54:H56" si="9">F54*G54</f>
        <v>0</v>
      </c>
      <c r="I54" s="171">
        <f>H54</f>
        <v>0</v>
      </c>
    </row>
    <row r="55" spans="2:9">
      <c r="B55" s="98"/>
      <c r="C55" s="145"/>
      <c r="D55" s="48" t="s">
        <v>33</v>
      </c>
      <c r="E55" s="148" t="s">
        <v>30</v>
      </c>
      <c r="F55" s="119"/>
      <c r="G55" s="35"/>
      <c r="H55" s="43">
        <f t="shared" si="9"/>
        <v>0</v>
      </c>
      <c r="I55" s="171">
        <f>H55</f>
        <v>0</v>
      </c>
    </row>
    <row r="56" spans="2:9">
      <c r="B56" s="98"/>
      <c r="C56" s="145"/>
      <c r="D56" s="48" t="s">
        <v>34</v>
      </c>
      <c r="E56" s="148" t="s">
        <v>29</v>
      </c>
      <c r="F56" s="119"/>
      <c r="G56" s="35"/>
      <c r="H56" s="43">
        <f t="shared" si="9"/>
        <v>0</v>
      </c>
      <c r="I56" s="171">
        <f>H56</f>
        <v>0</v>
      </c>
    </row>
    <row r="57" spans="2:9">
      <c r="B57" s="97"/>
      <c r="C57" s="145"/>
      <c r="D57" s="48" t="s">
        <v>35</v>
      </c>
      <c r="E57" s="146" t="str">
        <f>E53</f>
        <v>m²</v>
      </c>
      <c r="F57" s="82"/>
      <c r="G57" s="126"/>
      <c r="H57" s="44">
        <f>G57*F57</f>
        <v>0</v>
      </c>
      <c r="I57" s="171">
        <f>H57</f>
        <v>0</v>
      </c>
    </row>
    <row r="58" spans="2:9">
      <c r="B58" s="16"/>
      <c r="C58" s="17"/>
      <c r="D58" s="106"/>
      <c r="E58" s="32"/>
      <c r="F58" s="104"/>
      <c r="G58" s="105"/>
      <c r="H58" s="42">
        <f>SUBTOTAL(9,H59:H68)</f>
        <v>0</v>
      </c>
      <c r="I58" s="178">
        <f>H58</f>
        <v>0</v>
      </c>
    </row>
    <row r="59" spans="2:9">
      <c r="B59" s="20"/>
      <c r="C59" s="145"/>
      <c r="D59" s="34" t="s">
        <v>142</v>
      </c>
      <c r="E59" s="150" t="s">
        <v>9</v>
      </c>
      <c r="F59" s="89"/>
      <c r="G59" s="122"/>
      <c r="H59" s="44"/>
      <c r="I59" s="124"/>
    </row>
    <row r="60" spans="2:9">
      <c r="B60" s="20"/>
      <c r="C60" s="145"/>
      <c r="D60" s="48"/>
      <c r="E60" s="148" t="s">
        <v>29</v>
      </c>
      <c r="F60" s="87"/>
      <c r="G60" s="36"/>
      <c r="H60" s="43">
        <f t="shared" ref="H60:H63" si="10">F60*G60</f>
        <v>0</v>
      </c>
      <c r="I60" s="171">
        <f t="shared" ref="I60:I65" si="11">H60</f>
        <v>0</v>
      </c>
    </row>
    <row r="61" spans="2:9">
      <c r="B61" s="20"/>
      <c r="C61" s="145"/>
      <c r="D61" s="48" t="s">
        <v>37</v>
      </c>
      <c r="E61" s="148" t="s">
        <v>30</v>
      </c>
      <c r="F61" s="72"/>
      <c r="G61" s="35"/>
      <c r="H61" s="43">
        <f t="shared" si="10"/>
        <v>0</v>
      </c>
      <c r="I61" s="171">
        <f t="shared" si="11"/>
        <v>0</v>
      </c>
    </row>
    <row r="62" spans="2:9">
      <c r="B62" s="20"/>
      <c r="C62" s="145"/>
      <c r="D62" s="48" t="s">
        <v>33</v>
      </c>
      <c r="E62" s="148" t="s">
        <v>30</v>
      </c>
      <c r="F62" s="72"/>
      <c r="G62" s="35"/>
      <c r="H62" s="43">
        <f t="shared" si="10"/>
        <v>0</v>
      </c>
      <c r="I62" s="171">
        <f t="shared" si="11"/>
        <v>0</v>
      </c>
    </row>
    <row r="63" spans="2:9">
      <c r="B63" s="20"/>
      <c r="C63" s="145"/>
      <c r="D63" s="48" t="s">
        <v>34</v>
      </c>
      <c r="E63" s="148" t="s">
        <v>29</v>
      </c>
      <c r="F63" s="72"/>
      <c r="G63" s="35"/>
      <c r="H63" s="43">
        <f t="shared" si="10"/>
        <v>0</v>
      </c>
      <c r="I63" s="171">
        <f t="shared" si="11"/>
        <v>0</v>
      </c>
    </row>
    <row r="64" spans="2:9">
      <c r="B64" s="20"/>
      <c r="C64" s="145"/>
      <c r="D64" s="34"/>
      <c r="E64" s="150" t="s">
        <v>9</v>
      </c>
      <c r="F64" s="127"/>
      <c r="G64" s="35"/>
      <c r="H64" s="44">
        <f>G64*F64</f>
        <v>0</v>
      </c>
      <c r="I64" s="171">
        <f t="shared" si="11"/>
        <v>0</v>
      </c>
    </row>
    <row r="65" spans="2:9">
      <c r="B65" s="20"/>
      <c r="C65" s="145"/>
      <c r="D65" s="34" t="s">
        <v>35</v>
      </c>
      <c r="E65" s="150" t="str">
        <f>E59</f>
        <v>m²</v>
      </c>
      <c r="F65" s="127"/>
      <c r="G65" s="35"/>
      <c r="H65" s="44">
        <f>G65*F65</f>
        <v>0</v>
      </c>
      <c r="I65" s="171">
        <f t="shared" si="11"/>
        <v>0</v>
      </c>
    </row>
    <row r="66" spans="2:9">
      <c r="B66" s="123"/>
      <c r="H66" s="124"/>
      <c r="I66" s="124"/>
    </row>
    <row r="67" spans="2:9">
      <c r="B67" s="20"/>
      <c r="C67" s="145"/>
      <c r="D67" s="34" t="s">
        <v>140</v>
      </c>
      <c r="E67" s="150" t="s">
        <v>9</v>
      </c>
      <c r="F67" s="71"/>
      <c r="G67" s="70"/>
      <c r="H67" s="44">
        <f>F67*G67</f>
        <v>0</v>
      </c>
      <c r="I67" s="171">
        <f>H67</f>
        <v>0</v>
      </c>
    </row>
    <row r="68" spans="2:9">
      <c r="B68" s="20"/>
      <c r="C68" s="145"/>
      <c r="D68" s="34" t="s">
        <v>158</v>
      </c>
      <c r="E68" s="150" t="s">
        <v>9</v>
      </c>
      <c r="F68" s="71"/>
      <c r="G68" s="70"/>
      <c r="H68" s="44"/>
      <c r="I68" s="171">
        <f>H68</f>
        <v>0</v>
      </c>
    </row>
    <row r="69" spans="2:9">
      <c r="B69" s="16"/>
      <c r="C69" s="17" t="s">
        <v>225</v>
      </c>
      <c r="D69" s="107" t="s">
        <v>226</v>
      </c>
      <c r="E69" s="32"/>
      <c r="F69" s="104"/>
      <c r="G69" s="105"/>
      <c r="H69" s="42">
        <f>SUBTOTAL(9,H71)</f>
        <v>0</v>
      </c>
      <c r="I69" s="178">
        <f>H69</f>
        <v>0</v>
      </c>
    </row>
    <row r="70" spans="2:9">
      <c r="B70" s="85"/>
      <c r="C70" s="158"/>
      <c r="D70" s="209" t="s">
        <v>227</v>
      </c>
      <c r="E70" s="150" t="s">
        <v>9</v>
      </c>
      <c r="F70" s="206"/>
      <c r="G70" s="207"/>
      <c r="H70" s="208">
        <f>G70*F70</f>
        <v>0</v>
      </c>
      <c r="I70" s="171">
        <f>G70*F70</f>
        <v>0</v>
      </c>
    </row>
    <row r="71" spans="2:9">
      <c r="B71" s="20"/>
      <c r="C71" s="145"/>
      <c r="D71" s="48" t="s">
        <v>19</v>
      </c>
      <c r="E71" s="146" t="s">
        <v>11</v>
      </c>
      <c r="F71" s="57"/>
      <c r="G71" s="126"/>
      <c r="H71" s="44">
        <f>G71*F71</f>
        <v>0</v>
      </c>
      <c r="I71" s="171">
        <f t="shared" ref="I71:I76" si="12">H71</f>
        <v>0</v>
      </c>
    </row>
    <row r="72" spans="2:9">
      <c r="B72" s="12"/>
      <c r="C72" s="17" t="s">
        <v>228</v>
      </c>
      <c r="D72" s="107" t="s">
        <v>229</v>
      </c>
      <c r="E72" s="108"/>
      <c r="F72" s="58"/>
      <c r="G72" s="66"/>
      <c r="H72" s="41">
        <f>G72*F72</f>
        <v>0</v>
      </c>
      <c r="I72" s="178">
        <f t="shared" si="12"/>
        <v>0</v>
      </c>
    </row>
    <row r="73" spans="2:9">
      <c r="B73" s="12"/>
      <c r="C73" s="17"/>
      <c r="D73" s="106" t="s">
        <v>26</v>
      </c>
      <c r="E73" s="108" t="s">
        <v>6</v>
      </c>
      <c r="F73" s="249"/>
      <c r="G73" s="250"/>
      <c r="H73" s="41">
        <f>F73*(H52+H58+H69+H72)</f>
        <v>0</v>
      </c>
      <c r="I73" s="184">
        <f t="shared" si="12"/>
        <v>0</v>
      </c>
    </row>
    <row r="74" spans="2:9" ht="15.5">
      <c r="B74" s="25" t="s">
        <v>230</v>
      </c>
      <c r="C74" s="26"/>
      <c r="D74" s="109" t="s">
        <v>53</v>
      </c>
      <c r="E74" s="110"/>
      <c r="F74" s="111"/>
      <c r="G74" s="112"/>
      <c r="H74" s="40">
        <f>SUBTOTAL(9,H75:H722)</f>
        <v>0</v>
      </c>
      <c r="I74" s="185">
        <f t="shared" si="12"/>
        <v>0</v>
      </c>
    </row>
    <row r="75" spans="2:9">
      <c r="B75" s="23"/>
      <c r="C75" s="24" t="s">
        <v>20</v>
      </c>
      <c r="D75" s="113"/>
      <c r="E75" s="114"/>
      <c r="F75" s="115"/>
      <c r="G75" s="116"/>
      <c r="H75" s="45">
        <f>SUBTOTAL(9,H76:H256)</f>
        <v>0</v>
      </c>
      <c r="I75" s="186">
        <f t="shared" si="12"/>
        <v>0</v>
      </c>
    </row>
    <row r="76" spans="2:9">
      <c r="B76" s="16"/>
      <c r="C76" s="17" t="s">
        <v>231</v>
      </c>
      <c r="D76" s="14" t="s">
        <v>126</v>
      </c>
      <c r="E76" s="32"/>
      <c r="F76" s="104"/>
      <c r="G76" s="105"/>
      <c r="H76" s="42">
        <f>SUBTOTAL(9,H77:H119)</f>
        <v>0</v>
      </c>
      <c r="I76" s="178">
        <f t="shared" si="12"/>
        <v>0</v>
      </c>
    </row>
    <row r="77" spans="2:9">
      <c r="B77" s="20"/>
      <c r="C77" s="145"/>
      <c r="D77" s="34" t="s">
        <v>69</v>
      </c>
      <c r="E77" s="146" t="s">
        <v>11</v>
      </c>
      <c r="F77" s="89"/>
      <c r="G77" s="122"/>
      <c r="H77" s="46"/>
      <c r="I77" s="124"/>
    </row>
    <row r="78" spans="2:9">
      <c r="B78" s="20"/>
      <c r="C78" s="145"/>
      <c r="D78" s="48" t="s">
        <v>39</v>
      </c>
      <c r="E78" s="148" t="s">
        <v>32</v>
      </c>
      <c r="F78" s="99"/>
      <c r="G78" s="36"/>
      <c r="H78" s="46">
        <f t="shared" ref="H78:H80" si="13">F78*G78</f>
        <v>0</v>
      </c>
      <c r="I78" s="171">
        <f>H78</f>
        <v>0</v>
      </c>
    </row>
    <row r="79" spans="2:9">
      <c r="B79" s="20"/>
      <c r="C79" s="145"/>
      <c r="D79" s="48" t="s">
        <v>33</v>
      </c>
      <c r="E79" s="148" t="s">
        <v>30</v>
      </c>
      <c r="F79" s="128"/>
      <c r="G79" s="36"/>
      <c r="H79" s="46">
        <f t="shared" si="13"/>
        <v>0</v>
      </c>
      <c r="I79" s="171">
        <f>H79</f>
        <v>0</v>
      </c>
    </row>
    <row r="80" spans="2:9">
      <c r="B80" s="20"/>
      <c r="C80" s="145"/>
      <c r="D80" s="48" t="s">
        <v>40</v>
      </c>
      <c r="E80" s="148" t="s">
        <v>29</v>
      </c>
      <c r="F80" s="128"/>
      <c r="G80" s="36"/>
      <c r="H80" s="46">
        <f t="shared" si="13"/>
        <v>0</v>
      </c>
      <c r="I80" s="171">
        <f>H80</f>
        <v>0</v>
      </c>
    </row>
    <row r="81" spans="2:9">
      <c r="B81" s="20"/>
      <c r="C81" s="145"/>
      <c r="D81" s="48"/>
      <c r="E81" s="148"/>
      <c r="F81" s="128"/>
      <c r="G81" s="36"/>
      <c r="H81" s="46"/>
      <c r="I81" s="124"/>
    </row>
    <row r="82" spans="2:9">
      <c r="B82" s="20"/>
      <c r="C82" s="145"/>
      <c r="D82" s="48" t="s">
        <v>54</v>
      </c>
      <c r="E82" s="146" t="s">
        <v>11</v>
      </c>
      <c r="F82" s="89"/>
      <c r="G82" s="122"/>
      <c r="H82" s="46"/>
      <c r="I82" s="124"/>
    </row>
    <row r="83" spans="2:9">
      <c r="B83" s="20"/>
      <c r="C83" s="145"/>
      <c r="D83" s="48" t="s">
        <v>36</v>
      </c>
      <c r="E83" s="148" t="s">
        <v>32</v>
      </c>
      <c r="F83" s="87"/>
      <c r="G83" s="69"/>
      <c r="H83" s="46">
        <f t="shared" ref="H83:H85" si="14">F83*G83</f>
        <v>0</v>
      </c>
      <c r="I83" s="171">
        <f>H83</f>
        <v>0</v>
      </c>
    </row>
    <row r="84" spans="2:9">
      <c r="B84" s="123"/>
      <c r="D84" s="48" t="s">
        <v>33</v>
      </c>
      <c r="E84" s="148" t="s">
        <v>30</v>
      </c>
      <c r="F84" s="128"/>
      <c r="G84" s="36"/>
      <c r="H84" s="46">
        <f t="shared" si="14"/>
        <v>0</v>
      </c>
      <c r="I84" s="171">
        <f>H84</f>
        <v>0</v>
      </c>
    </row>
    <row r="85" spans="2:9">
      <c r="B85" s="123"/>
      <c r="D85" s="48" t="s">
        <v>40</v>
      </c>
      <c r="E85" s="148" t="s">
        <v>29</v>
      </c>
      <c r="F85" s="128"/>
      <c r="G85" s="36"/>
      <c r="H85" s="46">
        <f t="shared" si="14"/>
        <v>0</v>
      </c>
      <c r="I85" s="171">
        <f>H85</f>
        <v>0</v>
      </c>
    </row>
    <row r="86" spans="2:9">
      <c r="B86" s="123"/>
      <c r="D86" s="48"/>
      <c r="E86" s="148"/>
      <c r="F86" s="151"/>
      <c r="G86" s="69"/>
      <c r="H86" s="46"/>
      <c r="I86" s="124"/>
    </row>
    <row r="87" spans="2:9">
      <c r="B87" s="123"/>
      <c r="D87" s="48" t="s">
        <v>41</v>
      </c>
      <c r="E87" s="146" t="s">
        <v>11</v>
      </c>
      <c r="F87" s="82"/>
      <c r="G87" s="83"/>
      <c r="H87" s="46"/>
      <c r="I87" s="124"/>
    </row>
    <row r="88" spans="2:9">
      <c r="B88" s="123"/>
      <c r="D88" s="48" t="s">
        <v>39</v>
      </c>
      <c r="E88" s="148" t="s">
        <v>32</v>
      </c>
      <c r="F88" s="87"/>
      <c r="G88" s="69"/>
      <c r="H88" s="46">
        <f>F88*G88</f>
        <v>0</v>
      </c>
      <c r="I88" s="171">
        <f>H88</f>
        <v>0</v>
      </c>
    </row>
    <row r="89" spans="2:9">
      <c r="B89" s="123"/>
      <c r="D89" s="48" t="s">
        <v>33</v>
      </c>
      <c r="E89" s="148" t="s">
        <v>30</v>
      </c>
      <c r="F89" s="119"/>
      <c r="G89" s="69"/>
      <c r="H89" s="46">
        <f t="shared" ref="H89:H90" si="15">F89*G89</f>
        <v>0</v>
      </c>
      <c r="I89" s="171">
        <f>H89</f>
        <v>0</v>
      </c>
    </row>
    <row r="90" spans="2:9">
      <c r="B90" s="123"/>
      <c r="D90" s="48" t="s">
        <v>40</v>
      </c>
      <c r="E90" s="148" t="s">
        <v>29</v>
      </c>
      <c r="F90" s="128"/>
      <c r="G90" s="36"/>
      <c r="H90" s="46">
        <f t="shared" si="15"/>
        <v>0</v>
      </c>
      <c r="I90" s="171">
        <f>H90</f>
        <v>0</v>
      </c>
    </row>
    <row r="91" spans="2:9">
      <c r="B91" s="123"/>
      <c r="D91" s="48"/>
      <c r="E91" s="148"/>
      <c r="F91" s="128"/>
      <c r="G91" s="36"/>
      <c r="H91" s="46"/>
      <c r="I91" s="124"/>
    </row>
    <row r="92" spans="2:9">
      <c r="B92" s="123"/>
      <c r="D92" s="48" t="s">
        <v>196</v>
      </c>
      <c r="E92" s="146" t="s">
        <v>11</v>
      </c>
      <c r="F92" s="89"/>
      <c r="G92" s="122"/>
      <c r="H92" s="46"/>
      <c r="I92" s="124"/>
    </row>
    <row r="93" spans="2:9">
      <c r="B93" s="123"/>
      <c r="D93" s="48" t="s">
        <v>39</v>
      </c>
      <c r="E93" s="148" t="s">
        <v>32</v>
      </c>
      <c r="F93" s="89"/>
      <c r="G93" s="36"/>
      <c r="H93" s="46">
        <f>G93*F93</f>
        <v>0</v>
      </c>
      <c r="I93" s="171">
        <f>H93</f>
        <v>0</v>
      </c>
    </row>
    <row r="94" spans="2:9">
      <c r="B94" s="123"/>
      <c r="D94" s="48" t="s">
        <v>33</v>
      </c>
      <c r="E94" s="148" t="s">
        <v>30</v>
      </c>
      <c r="F94" s="128"/>
      <c r="G94" s="36"/>
      <c r="H94" s="46">
        <f>G94*F94</f>
        <v>0</v>
      </c>
      <c r="I94" s="171">
        <f>H94</f>
        <v>0</v>
      </c>
    </row>
    <row r="95" spans="2:9">
      <c r="B95" s="123"/>
      <c r="D95" s="48" t="s">
        <v>40</v>
      </c>
      <c r="E95" s="148" t="s">
        <v>29</v>
      </c>
      <c r="F95" s="128"/>
      <c r="G95" s="36"/>
      <c r="H95" s="46">
        <f>G95*F95</f>
        <v>0</v>
      </c>
      <c r="I95" s="171">
        <f>H95</f>
        <v>0</v>
      </c>
    </row>
    <row r="96" spans="2:9">
      <c r="B96" s="123"/>
      <c r="D96" s="48" t="s">
        <v>51</v>
      </c>
      <c r="E96" s="148" t="s">
        <v>32</v>
      </c>
      <c r="F96" s="128"/>
      <c r="G96" s="36"/>
      <c r="H96" s="46">
        <f>G96*F96</f>
        <v>0</v>
      </c>
      <c r="I96" s="171">
        <f>H96</f>
        <v>0</v>
      </c>
    </row>
    <row r="97" spans="2:9">
      <c r="B97" s="123"/>
      <c r="D97" s="48"/>
      <c r="E97" s="148"/>
      <c r="F97" s="128"/>
      <c r="G97" s="36"/>
      <c r="H97" s="46"/>
      <c r="I97" s="124"/>
    </row>
    <row r="98" spans="2:9">
      <c r="B98" s="123"/>
      <c r="D98" s="48" t="s">
        <v>195</v>
      </c>
      <c r="E98" s="146" t="s">
        <v>11</v>
      </c>
      <c r="F98" s="89"/>
      <c r="G98" s="122"/>
      <c r="H98" s="46"/>
      <c r="I98" s="124"/>
    </row>
    <row r="99" spans="2:9">
      <c r="B99" s="123"/>
      <c r="D99" s="48" t="s">
        <v>39</v>
      </c>
      <c r="E99" s="148" t="s">
        <v>32</v>
      </c>
      <c r="F99" s="89"/>
      <c r="G99" s="36"/>
      <c r="H99" s="46">
        <f>G99*F99</f>
        <v>0</v>
      </c>
      <c r="I99" s="171">
        <f>H99</f>
        <v>0</v>
      </c>
    </row>
    <row r="100" spans="2:9">
      <c r="B100" s="123"/>
      <c r="D100" s="48" t="s">
        <v>33</v>
      </c>
      <c r="E100" s="148" t="s">
        <v>30</v>
      </c>
      <c r="F100" s="128"/>
      <c r="G100" s="36"/>
      <c r="H100" s="46">
        <f>G100*F100</f>
        <v>0</v>
      </c>
      <c r="I100" s="171">
        <f>H100</f>
        <v>0</v>
      </c>
    </row>
    <row r="101" spans="2:9">
      <c r="B101" s="123"/>
      <c r="D101" s="48" t="s">
        <v>40</v>
      </c>
      <c r="E101" s="148" t="s">
        <v>29</v>
      </c>
      <c r="F101" s="128"/>
      <c r="G101" s="36"/>
      <c r="H101" s="46">
        <f>G101*F101</f>
        <v>0</v>
      </c>
      <c r="I101" s="171">
        <f>H101</f>
        <v>0</v>
      </c>
    </row>
    <row r="102" spans="2:9">
      <c r="B102" s="123"/>
      <c r="D102" s="48" t="s">
        <v>51</v>
      </c>
      <c r="E102" s="148" t="s">
        <v>32</v>
      </c>
      <c r="F102" s="128"/>
      <c r="G102" s="36"/>
      <c r="H102" s="46">
        <f>G102*F102</f>
        <v>0</v>
      </c>
      <c r="I102" s="171">
        <f>H102</f>
        <v>0</v>
      </c>
    </row>
    <row r="103" spans="2:9">
      <c r="B103" s="123"/>
      <c r="D103" s="48"/>
      <c r="E103" s="146"/>
      <c r="F103" s="82"/>
      <c r="G103" s="83"/>
      <c r="H103" s="46"/>
      <c r="I103" s="124"/>
    </row>
    <row r="104" spans="2:9">
      <c r="B104" s="123"/>
      <c r="D104" s="48" t="s">
        <v>80</v>
      </c>
      <c r="E104" s="146" t="s">
        <v>11</v>
      </c>
      <c r="F104" s="89"/>
      <c r="G104" s="122"/>
      <c r="H104" s="46"/>
      <c r="I104" s="124"/>
    </row>
    <row r="105" spans="2:9">
      <c r="B105" s="123"/>
      <c r="D105" s="48" t="s">
        <v>39</v>
      </c>
      <c r="E105" s="148" t="s">
        <v>32</v>
      </c>
      <c r="F105" s="89"/>
      <c r="G105" s="36"/>
      <c r="H105" s="46">
        <f>G105*F105</f>
        <v>0</v>
      </c>
      <c r="I105" s="171">
        <f>H105</f>
        <v>0</v>
      </c>
    </row>
    <row r="106" spans="2:9">
      <c r="B106" s="123"/>
      <c r="D106" s="48" t="s">
        <v>33</v>
      </c>
      <c r="E106" s="148" t="s">
        <v>30</v>
      </c>
      <c r="F106" s="128"/>
      <c r="G106" s="36"/>
      <c r="H106" s="46">
        <f>G106*F106</f>
        <v>0</v>
      </c>
      <c r="I106" s="171">
        <f>H106</f>
        <v>0</v>
      </c>
    </row>
    <row r="107" spans="2:9">
      <c r="B107" s="123"/>
      <c r="D107" s="48" t="s">
        <v>40</v>
      </c>
      <c r="E107" s="148" t="s">
        <v>29</v>
      </c>
      <c r="F107" s="128"/>
      <c r="G107" s="36"/>
      <c r="H107" s="46">
        <f>G107*F107</f>
        <v>0</v>
      </c>
      <c r="I107" s="171">
        <f>H107</f>
        <v>0</v>
      </c>
    </row>
    <row r="108" spans="2:9">
      <c r="B108" s="123"/>
      <c r="D108" s="48" t="s">
        <v>51</v>
      </c>
      <c r="E108" s="148" t="s">
        <v>32</v>
      </c>
      <c r="F108" s="128"/>
      <c r="G108" s="36"/>
      <c r="H108" s="46">
        <f>G108*F108</f>
        <v>0</v>
      </c>
      <c r="I108" s="171">
        <f>H108</f>
        <v>0</v>
      </c>
    </row>
    <row r="109" spans="2:9">
      <c r="B109" s="123"/>
      <c r="H109" s="124"/>
      <c r="I109" s="124"/>
    </row>
    <row r="110" spans="2:9">
      <c r="B110" s="123"/>
      <c r="C110" s="152"/>
      <c r="D110" s="34" t="s">
        <v>197</v>
      </c>
      <c r="E110" s="146" t="s">
        <v>11</v>
      </c>
      <c r="F110" s="89"/>
      <c r="G110" s="122"/>
      <c r="H110" s="46"/>
      <c r="I110" s="124"/>
    </row>
    <row r="111" spans="2:9">
      <c r="B111" s="123"/>
      <c r="C111" s="145"/>
      <c r="D111" s="48" t="s">
        <v>39</v>
      </c>
      <c r="E111" s="148" t="s">
        <v>32</v>
      </c>
      <c r="F111" s="89"/>
      <c r="G111" s="36"/>
      <c r="H111" s="46">
        <f>G111*F111</f>
        <v>0</v>
      </c>
      <c r="I111" s="171">
        <f>H111</f>
        <v>0</v>
      </c>
    </row>
    <row r="112" spans="2:9">
      <c r="B112" s="123"/>
      <c r="C112" s="145"/>
      <c r="D112" s="48" t="s">
        <v>33</v>
      </c>
      <c r="E112" s="148" t="s">
        <v>30</v>
      </c>
      <c r="F112" s="128"/>
      <c r="G112" s="36"/>
      <c r="H112" s="46">
        <f>G112*F112</f>
        <v>0</v>
      </c>
      <c r="I112" s="171">
        <f>H112</f>
        <v>0</v>
      </c>
    </row>
    <row r="113" spans="2:9">
      <c r="B113" s="123"/>
      <c r="C113" s="145"/>
      <c r="D113" s="48" t="s">
        <v>40</v>
      </c>
      <c r="E113" s="148" t="s">
        <v>29</v>
      </c>
      <c r="F113" s="128"/>
      <c r="G113" s="36"/>
      <c r="H113" s="46">
        <f>G113*F113</f>
        <v>0</v>
      </c>
      <c r="I113" s="171">
        <f>H113</f>
        <v>0</v>
      </c>
    </row>
    <row r="114" spans="2:9">
      <c r="B114" s="123"/>
      <c r="C114" s="145"/>
      <c r="D114" s="48" t="s">
        <v>51</v>
      </c>
      <c r="E114" s="148" t="s">
        <v>32</v>
      </c>
      <c r="F114" s="128"/>
      <c r="G114" s="36"/>
      <c r="H114" s="46">
        <f>G114*F114</f>
        <v>0</v>
      </c>
      <c r="I114" s="171">
        <f>H114</f>
        <v>0</v>
      </c>
    </row>
    <row r="115" spans="2:9">
      <c r="B115" s="123"/>
      <c r="C115" s="145"/>
      <c r="D115" s="48"/>
      <c r="E115" s="148"/>
      <c r="F115" s="128"/>
      <c r="G115" s="36"/>
      <c r="H115" s="46"/>
      <c r="I115" s="124"/>
    </row>
    <row r="116" spans="2:9">
      <c r="B116" s="123"/>
      <c r="C116" s="145"/>
      <c r="D116" s="34" t="s">
        <v>99</v>
      </c>
      <c r="E116" s="146" t="s">
        <v>11</v>
      </c>
      <c r="F116" s="89"/>
      <c r="G116" s="122"/>
      <c r="H116" s="46"/>
      <c r="I116" s="124"/>
    </row>
    <row r="117" spans="2:9">
      <c r="B117" s="123"/>
      <c r="C117" s="145"/>
      <c r="D117" s="48" t="s">
        <v>39</v>
      </c>
      <c r="E117" s="148" t="s">
        <v>32</v>
      </c>
      <c r="F117" s="89"/>
      <c r="G117" s="36"/>
      <c r="H117" s="46">
        <f>G117*F117</f>
        <v>0</v>
      </c>
      <c r="I117" s="171">
        <f>H117</f>
        <v>0</v>
      </c>
    </row>
    <row r="118" spans="2:9">
      <c r="B118" s="123"/>
      <c r="C118" s="145"/>
      <c r="D118" s="48" t="s">
        <v>33</v>
      </c>
      <c r="E118" s="148" t="s">
        <v>30</v>
      </c>
      <c r="F118" s="128"/>
      <c r="G118" s="36"/>
      <c r="H118" s="46">
        <f>G118*F118</f>
        <v>0</v>
      </c>
      <c r="I118" s="171">
        <f>H118</f>
        <v>0</v>
      </c>
    </row>
    <row r="119" spans="2:9">
      <c r="B119" s="123"/>
      <c r="C119" s="145"/>
      <c r="D119" s="48" t="s">
        <v>40</v>
      </c>
      <c r="E119" s="148" t="s">
        <v>29</v>
      </c>
      <c r="F119" s="128"/>
      <c r="G119" s="36"/>
      <c r="H119" s="46">
        <f>G119*F119</f>
        <v>0</v>
      </c>
      <c r="I119" s="171">
        <f>H119</f>
        <v>0</v>
      </c>
    </row>
    <row r="120" spans="2:9">
      <c r="B120" s="210"/>
      <c r="C120" s="17" t="s">
        <v>232</v>
      </c>
      <c r="D120" s="107" t="s">
        <v>75</v>
      </c>
      <c r="E120" s="32"/>
      <c r="F120" s="104"/>
      <c r="G120" s="105"/>
      <c r="H120" s="42">
        <f>SUBTOTAL(9,H121:H185)</f>
        <v>0</v>
      </c>
      <c r="I120" s="187">
        <f>H120</f>
        <v>0</v>
      </c>
    </row>
    <row r="121" spans="2:9">
      <c r="B121" s="123"/>
      <c r="C121" s="145"/>
      <c r="D121" s="48" t="s">
        <v>198</v>
      </c>
      <c r="E121" s="146" t="s">
        <v>12</v>
      </c>
      <c r="F121" s="51"/>
      <c r="G121" s="122"/>
      <c r="H121" s="46"/>
      <c r="I121" s="124"/>
    </row>
    <row r="122" spans="2:9">
      <c r="B122" s="123"/>
      <c r="C122" s="145"/>
      <c r="D122" s="48" t="s">
        <v>39</v>
      </c>
      <c r="E122" s="148" t="s">
        <v>32</v>
      </c>
      <c r="F122" s="99"/>
      <c r="G122" s="36"/>
      <c r="H122" s="46">
        <f t="shared" ref="H122:H124" si="16">F122*G122</f>
        <v>0</v>
      </c>
      <c r="I122" s="171">
        <f>H122</f>
        <v>0</v>
      </c>
    </row>
    <row r="123" spans="2:9">
      <c r="B123" s="123"/>
      <c r="C123" s="145"/>
      <c r="D123" s="48" t="s">
        <v>33</v>
      </c>
      <c r="E123" s="148" t="s">
        <v>30</v>
      </c>
      <c r="F123" s="128"/>
      <c r="G123" s="36"/>
      <c r="H123" s="46">
        <f t="shared" si="16"/>
        <v>0</v>
      </c>
      <c r="I123" s="171">
        <f>H123</f>
        <v>0</v>
      </c>
    </row>
    <row r="124" spans="2:9">
      <c r="B124" s="123"/>
      <c r="C124" s="145"/>
      <c r="D124" s="48" t="s">
        <v>40</v>
      </c>
      <c r="E124" s="148" t="s">
        <v>29</v>
      </c>
      <c r="F124" s="128"/>
      <c r="G124" s="36"/>
      <c r="H124" s="46">
        <f t="shared" si="16"/>
        <v>0</v>
      </c>
      <c r="I124" s="171">
        <f>H124</f>
        <v>0</v>
      </c>
    </row>
    <row r="125" spans="2:9">
      <c r="B125" s="123"/>
      <c r="C125" s="145"/>
      <c r="D125" s="48" t="s">
        <v>51</v>
      </c>
      <c r="E125" s="148" t="s">
        <v>32</v>
      </c>
      <c r="F125" s="128"/>
      <c r="G125" s="36"/>
      <c r="H125" s="46">
        <f>G125*F125</f>
        <v>0</v>
      </c>
      <c r="I125" s="171">
        <f>H125</f>
        <v>0</v>
      </c>
    </row>
    <row r="126" spans="2:9">
      <c r="B126" s="123"/>
      <c r="C126" s="145"/>
      <c r="D126" s="48"/>
      <c r="E126" s="148"/>
      <c r="F126" s="119"/>
      <c r="G126" s="69"/>
      <c r="H126" s="46"/>
      <c r="I126" s="124"/>
    </row>
    <row r="127" spans="2:9">
      <c r="B127" s="123"/>
      <c r="C127" s="145"/>
      <c r="D127" s="48" t="s">
        <v>55</v>
      </c>
      <c r="E127" s="146" t="s">
        <v>12</v>
      </c>
      <c r="F127" s="51"/>
      <c r="G127" s="122"/>
      <c r="H127" s="46"/>
      <c r="I127" s="124"/>
    </row>
    <row r="128" spans="2:9">
      <c r="B128" s="123"/>
      <c r="C128" s="145"/>
      <c r="D128" s="48" t="s">
        <v>39</v>
      </c>
      <c r="E128" s="148" t="s">
        <v>32</v>
      </c>
      <c r="F128" s="99"/>
      <c r="G128" s="36"/>
      <c r="H128" s="46">
        <f t="shared" ref="H128:H130" si="17">F128*G128</f>
        <v>0</v>
      </c>
      <c r="I128" s="171">
        <f>H129</f>
        <v>0</v>
      </c>
    </row>
    <row r="129" spans="2:9">
      <c r="B129" s="123"/>
      <c r="C129" s="145"/>
      <c r="D129" s="48" t="s">
        <v>33</v>
      </c>
      <c r="E129" s="148" t="s">
        <v>30</v>
      </c>
      <c r="F129" s="128"/>
      <c r="G129" s="36"/>
      <c r="H129" s="46">
        <f t="shared" si="17"/>
        <v>0</v>
      </c>
      <c r="I129" s="171">
        <f>H129</f>
        <v>0</v>
      </c>
    </row>
    <row r="130" spans="2:9">
      <c r="B130" s="123"/>
      <c r="C130" s="145"/>
      <c r="D130" s="48" t="s">
        <v>40</v>
      </c>
      <c r="E130" s="148" t="s">
        <v>29</v>
      </c>
      <c r="F130" s="128"/>
      <c r="G130" s="36"/>
      <c r="H130" s="46">
        <f t="shared" si="17"/>
        <v>0</v>
      </c>
      <c r="I130" s="171">
        <f>H130</f>
        <v>0</v>
      </c>
    </row>
    <row r="131" spans="2:9">
      <c r="B131" s="123"/>
      <c r="H131" s="124"/>
      <c r="I131" s="124"/>
    </row>
    <row r="132" spans="2:9">
      <c r="B132" s="123"/>
      <c r="C132" s="145"/>
      <c r="D132" s="48" t="s">
        <v>145</v>
      </c>
      <c r="E132" s="148" t="s">
        <v>12</v>
      </c>
      <c r="F132" s="128"/>
      <c r="G132" s="36"/>
      <c r="H132" s="46">
        <f>G132*F132</f>
        <v>0</v>
      </c>
      <c r="I132" s="171">
        <f>H132</f>
        <v>0</v>
      </c>
    </row>
    <row r="133" spans="2:9">
      <c r="B133" s="123"/>
      <c r="C133" s="145"/>
      <c r="D133" s="48" t="s">
        <v>144</v>
      </c>
      <c r="E133" s="148" t="s">
        <v>9</v>
      </c>
      <c r="F133" s="128"/>
      <c r="G133" s="36"/>
      <c r="H133" s="46">
        <f>G133*F133</f>
        <v>0</v>
      </c>
      <c r="I133" s="171">
        <f>H133</f>
        <v>0</v>
      </c>
    </row>
    <row r="134" spans="2:9">
      <c r="B134" s="123"/>
      <c r="C134" s="145"/>
      <c r="D134" s="48"/>
      <c r="E134" s="148"/>
      <c r="F134" s="129"/>
      <c r="G134" s="36"/>
      <c r="H134" s="46"/>
      <c r="I134" s="124"/>
    </row>
    <row r="135" spans="2:9">
      <c r="B135" s="123"/>
      <c r="D135" s="48" t="s">
        <v>199</v>
      </c>
      <c r="E135" s="148" t="s">
        <v>12</v>
      </c>
      <c r="F135" s="51"/>
      <c r="G135" s="122"/>
      <c r="H135" s="46"/>
      <c r="I135" s="124"/>
    </row>
    <row r="136" spans="2:9">
      <c r="B136" s="123"/>
      <c r="D136" s="48" t="s">
        <v>39</v>
      </c>
      <c r="E136" s="148" t="s">
        <v>32</v>
      </c>
      <c r="F136" s="89"/>
      <c r="G136" s="36"/>
      <c r="H136" s="46">
        <f t="shared" ref="H136:H139" si="18">G136*F136</f>
        <v>0</v>
      </c>
      <c r="I136" s="171">
        <f>H136</f>
        <v>0</v>
      </c>
    </row>
    <row r="137" spans="2:9">
      <c r="B137" s="123"/>
      <c r="D137" s="48" t="s">
        <v>33</v>
      </c>
      <c r="E137" s="148" t="s">
        <v>30</v>
      </c>
      <c r="F137" s="128"/>
      <c r="G137" s="36"/>
      <c r="H137" s="46">
        <f t="shared" si="18"/>
        <v>0</v>
      </c>
      <c r="I137" s="171">
        <f>H137</f>
        <v>0</v>
      </c>
    </row>
    <row r="138" spans="2:9">
      <c r="B138" s="123"/>
      <c r="D138" s="48" t="s">
        <v>40</v>
      </c>
      <c r="E138" s="148" t="s">
        <v>29</v>
      </c>
      <c r="F138" s="128"/>
      <c r="G138" s="36"/>
      <c r="H138" s="46">
        <f t="shared" si="18"/>
        <v>0</v>
      </c>
      <c r="I138" s="171">
        <f>H138</f>
        <v>0</v>
      </c>
    </row>
    <row r="139" spans="2:9">
      <c r="B139" s="123"/>
      <c r="D139" s="48" t="s">
        <v>51</v>
      </c>
      <c r="E139" s="148" t="s">
        <v>32</v>
      </c>
      <c r="F139" s="128"/>
      <c r="G139" s="36"/>
      <c r="H139" s="46">
        <f t="shared" si="18"/>
        <v>0</v>
      </c>
      <c r="I139" s="171">
        <f>H139</f>
        <v>0</v>
      </c>
    </row>
    <row r="140" spans="2:9">
      <c r="B140" s="123"/>
      <c r="D140" s="48"/>
      <c r="E140" s="148"/>
      <c r="F140" s="119"/>
      <c r="G140" s="69"/>
      <c r="H140" s="46"/>
      <c r="I140" s="124"/>
    </row>
    <row r="141" spans="2:9">
      <c r="B141" s="123"/>
      <c r="D141" s="34" t="s">
        <v>57</v>
      </c>
      <c r="E141" s="150" t="s">
        <v>12</v>
      </c>
      <c r="F141" s="51"/>
      <c r="G141" s="122"/>
      <c r="H141" s="46"/>
      <c r="I141" s="124"/>
    </row>
    <row r="142" spans="2:9">
      <c r="B142" s="123"/>
      <c r="D142" s="48" t="s">
        <v>39</v>
      </c>
      <c r="E142" s="148" t="s">
        <v>32</v>
      </c>
      <c r="F142" s="99"/>
      <c r="G142" s="36"/>
      <c r="H142" s="46">
        <f>F142*G142</f>
        <v>0</v>
      </c>
      <c r="I142" s="171">
        <f>H142</f>
        <v>0</v>
      </c>
    </row>
    <row r="143" spans="2:9">
      <c r="B143" s="123"/>
      <c r="D143" s="48" t="s">
        <v>33</v>
      </c>
      <c r="E143" s="148" t="s">
        <v>30</v>
      </c>
      <c r="F143" s="128"/>
      <c r="G143" s="36"/>
      <c r="H143" s="46">
        <f t="shared" ref="H143:H144" si="19">F143*G143</f>
        <v>0</v>
      </c>
      <c r="I143" s="171">
        <f>H143</f>
        <v>0</v>
      </c>
    </row>
    <row r="144" spans="2:9">
      <c r="B144" s="123"/>
      <c r="D144" s="48" t="s">
        <v>40</v>
      </c>
      <c r="E144" s="148" t="s">
        <v>29</v>
      </c>
      <c r="F144" s="128"/>
      <c r="G144" s="36"/>
      <c r="H144" s="46">
        <f t="shared" si="19"/>
        <v>0</v>
      </c>
      <c r="I144" s="171">
        <f>H144</f>
        <v>0</v>
      </c>
    </row>
    <row r="145" spans="2:9">
      <c r="B145" s="123"/>
      <c r="D145" s="48"/>
      <c r="E145" s="148"/>
      <c r="F145" s="128"/>
      <c r="G145" s="36"/>
      <c r="H145" s="46"/>
      <c r="I145" s="124"/>
    </row>
    <row r="146" spans="2:9">
      <c r="B146" s="123"/>
      <c r="D146" s="34" t="s">
        <v>101</v>
      </c>
      <c r="E146" s="150" t="s">
        <v>12</v>
      </c>
      <c r="F146" s="51"/>
      <c r="G146" s="122"/>
      <c r="H146" s="46"/>
      <c r="I146" s="124"/>
    </row>
    <row r="147" spans="2:9">
      <c r="B147" s="123"/>
      <c r="D147" s="48" t="s">
        <v>39</v>
      </c>
      <c r="E147" s="148" t="s">
        <v>32</v>
      </c>
      <c r="F147" s="99"/>
      <c r="G147" s="36"/>
      <c r="H147" s="46">
        <f t="shared" ref="H147:H149" si="20">F147*G147</f>
        <v>0</v>
      </c>
      <c r="I147" s="171">
        <f>H147</f>
        <v>0</v>
      </c>
    </row>
    <row r="148" spans="2:9">
      <c r="B148" s="123"/>
      <c r="D148" s="48" t="s">
        <v>33</v>
      </c>
      <c r="E148" s="148" t="s">
        <v>30</v>
      </c>
      <c r="F148" s="128"/>
      <c r="G148" s="36"/>
      <c r="H148" s="46">
        <f t="shared" si="20"/>
        <v>0</v>
      </c>
      <c r="I148" s="171">
        <f>H148</f>
        <v>0</v>
      </c>
    </row>
    <row r="149" spans="2:9">
      <c r="B149" s="123"/>
      <c r="D149" s="48" t="s">
        <v>40</v>
      </c>
      <c r="E149" s="148" t="s">
        <v>29</v>
      </c>
      <c r="F149" s="128"/>
      <c r="G149" s="36"/>
      <c r="H149" s="46">
        <f t="shared" si="20"/>
        <v>0</v>
      </c>
      <c r="I149" s="171">
        <f>H149</f>
        <v>0</v>
      </c>
    </row>
    <row r="150" spans="2:9">
      <c r="B150" s="123"/>
      <c r="H150" s="124"/>
      <c r="I150" s="124"/>
    </row>
    <row r="151" spans="2:9">
      <c r="B151" s="123"/>
      <c r="D151" s="34" t="s">
        <v>102</v>
      </c>
      <c r="E151" s="150" t="s">
        <v>12</v>
      </c>
      <c r="F151" s="51"/>
      <c r="G151" s="122"/>
      <c r="H151" s="46"/>
      <c r="I151" s="124"/>
    </row>
    <row r="152" spans="2:9">
      <c r="B152" s="123"/>
      <c r="D152" s="48" t="s">
        <v>39</v>
      </c>
      <c r="E152" s="148" t="s">
        <v>32</v>
      </c>
      <c r="F152" s="99"/>
      <c r="G152" s="36"/>
      <c r="H152" s="46">
        <f t="shared" ref="H152:H154" si="21">F152*G152</f>
        <v>0</v>
      </c>
      <c r="I152" s="171">
        <f>H152</f>
        <v>0</v>
      </c>
    </row>
    <row r="153" spans="2:9">
      <c r="B153" s="123"/>
      <c r="D153" s="48" t="s">
        <v>33</v>
      </c>
      <c r="E153" s="148" t="s">
        <v>30</v>
      </c>
      <c r="F153" s="128"/>
      <c r="G153" s="36"/>
      <c r="H153" s="46">
        <f t="shared" si="21"/>
        <v>0</v>
      </c>
      <c r="I153" s="171">
        <f>H153</f>
        <v>0</v>
      </c>
    </row>
    <row r="154" spans="2:9">
      <c r="B154" s="123"/>
      <c r="D154" s="48" t="s">
        <v>40</v>
      </c>
      <c r="E154" s="148" t="s">
        <v>29</v>
      </c>
      <c r="F154" s="128"/>
      <c r="G154" s="36"/>
      <c r="H154" s="46">
        <f t="shared" si="21"/>
        <v>0</v>
      </c>
      <c r="I154" s="171">
        <f>H154</f>
        <v>0</v>
      </c>
    </row>
    <row r="155" spans="2:9">
      <c r="B155" s="123"/>
      <c r="D155" s="48"/>
      <c r="E155" s="148"/>
      <c r="F155" s="128"/>
      <c r="G155" s="36"/>
      <c r="H155" s="46"/>
      <c r="I155" s="124"/>
    </row>
    <row r="156" spans="2:9">
      <c r="B156" s="123"/>
      <c r="D156" s="48" t="s">
        <v>103</v>
      </c>
      <c r="E156" s="148" t="s">
        <v>12</v>
      </c>
      <c r="F156" s="128"/>
      <c r="G156" s="36"/>
      <c r="H156" s="46">
        <f>G156*F156</f>
        <v>0</v>
      </c>
      <c r="I156" s="171">
        <f>H156</f>
        <v>0</v>
      </c>
    </row>
    <row r="157" spans="2:9">
      <c r="B157" s="123"/>
      <c r="D157" s="48"/>
      <c r="E157" s="148"/>
      <c r="F157" s="151"/>
      <c r="G157" s="36"/>
      <c r="H157" s="46"/>
      <c r="I157" s="124"/>
    </row>
    <row r="158" spans="2:9">
      <c r="B158" s="123"/>
      <c r="D158" s="34" t="s">
        <v>58</v>
      </c>
      <c r="E158" s="150" t="s">
        <v>12</v>
      </c>
      <c r="F158" s="51"/>
      <c r="G158" s="122"/>
      <c r="H158" s="46"/>
      <c r="I158" s="124"/>
    </row>
    <row r="159" spans="2:9">
      <c r="B159" s="123"/>
      <c r="D159" s="48" t="s">
        <v>39</v>
      </c>
      <c r="E159" s="148" t="s">
        <v>32</v>
      </c>
      <c r="F159" s="99"/>
      <c r="G159" s="36"/>
      <c r="H159" s="46">
        <f t="shared" ref="H159:H161" si="22">F159*G159</f>
        <v>0</v>
      </c>
      <c r="I159" s="171">
        <f>H159</f>
        <v>0</v>
      </c>
    </row>
    <row r="160" spans="2:9">
      <c r="B160" s="123"/>
      <c r="D160" s="48" t="s">
        <v>33</v>
      </c>
      <c r="E160" s="148" t="s">
        <v>30</v>
      </c>
      <c r="F160" s="128"/>
      <c r="G160" s="36"/>
      <c r="H160" s="46">
        <f t="shared" si="22"/>
        <v>0</v>
      </c>
      <c r="I160" s="171">
        <f>H160</f>
        <v>0</v>
      </c>
    </row>
    <row r="161" spans="2:9">
      <c r="B161" s="123"/>
      <c r="D161" s="48" t="s">
        <v>40</v>
      </c>
      <c r="E161" s="148" t="s">
        <v>29</v>
      </c>
      <c r="F161" s="128"/>
      <c r="G161" s="36"/>
      <c r="H161" s="46">
        <f t="shared" si="22"/>
        <v>0</v>
      </c>
      <c r="I161" s="171">
        <f>H161</f>
        <v>0</v>
      </c>
    </row>
    <row r="162" spans="2:9">
      <c r="B162" s="123"/>
      <c r="D162" s="48"/>
      <c r="E162" s="148"/>
      <c r="F162" s="128"/>
      <c r="G162" s="36"/>
      <c r="H162" s="46"/>
      <c r="I162" s="124"/>
    </row>
    <row r="163" spans="2:9">
      <c r="B163" s="123"/>
      <c r="D163" s="34" t="s">
        <v>59</v>
      </c>
      <c r="E163" s="150" t="s">
        <v>12</v>
      </c>
      <c r="F163" s="51"/>
      <c r="G163" s="122"/>
      <c r="H163" s="46"/>
      <c r="I163" s="124"/>
    </row>
    <row r="164" spans="2:9">
      <c r="B164" s="123"/>
      <c r="D164" s="48" t="s">
        <v>39</v>
      </c>
      <c r="E164" s="148" t="s">
        <v>32</v>
      </c>
      <c r="F164" s="99"/>
      <c r="G164" s="36"/>
      <c r="H164" s="46">
        <f t="shared" ref="H164:H166" si="23">F164*G164</f>
        <v>0</v>
      </c>
      <c r="I164" s="171">
        <f>H164</f>
        <v>0</v>
      </c>
    </row>
    <row r="165" spans="2:9">
      <c r="B165" s="123"/>
      <c r="D165" s="48" t="s">
        <v>33</v>
      </c>
      <c r="E165" s="148" t="s">
        <v>30</v>
      </c>
      <c r="F165" s="128"/>
      <c r="G165" s="36"/>
      <c r="H165" s="46">
        <f t="shared" si="23"/>
        <v>0</v>
      </c>
      <c r="I165" s="171">
        <f>H165</f>
        <v>0</v>
      </c>
    </row>
    <row r="166" spans="2:9">
      <c r="B166" s="123"/>
      <c r="D166" s="48" t="s">
        <v>40</v>
      </c>
      <c r="E166" s="148" t="s">
        <v>29</v>
      </c>
      <c r="F166" s="128"/>
      <c r="G166" s="36"/>
      <c r="H166" s="46">
        <f t="shared" si="23"/>
        <v>0</v>
      </c>
      <c r="I166" s="171">
        <f>H166</f>
        <v>0</v>
      </c>
    </row>
    <row r="167" spans="2:9">
      <c r="B167" s="123"/>
      <c r="H167" s="124"/>
      <c r="I167" s="124"/>
    </row>
    <row r="168" spans="2:9">
      <c r="B168" s="123"/>
      <c r="C168" s="152"/>
      <c r="D168" s="34" t="s">
        <v>200</v>
      </c>
      <c r="E168" s="148" t="s">
        <v>12</v>
      </c>
      <c r="F168" s="51"/>
      <c r="G168" s="122"/>
      <c r="H168" s="46"/>
      <c r="I168" s="124"/>
    </row>
    <row r="169" spans="2:9">
      <c r="B169" s="123"/>
      <c r="C169" s="152"/>
      <c r="D169" s="48" t="s">
        <v>39</v>
      </c>
      <c r="E169" s="148" t="s">
        <v>32</v>
      </c>
      <c r="F169" s="89"/>
      <c r="G169" s="36"/>
      <c r="H169" s="46">
        <f>G169*F169</f>
        <v>0</v>
      </c>
      <c r="I169" s="171">
        <f>H169</f>
        <v>0</v>
      </c>
    </row>
    <row r="170" spans="2:9">
      <c r="B170" s="123"/>
      <c r="C170" s="152"/>
      <c r="D170" s="48" t="s">
        <v>33</v>
      </c>
      <c r="E170" s="148" t="s">
        <v>30</v>
      </c>
      <c r="F170" s="128"/>
      <c r="G170" s="36"/>
      <c r="H170" s="46">
        <f>G170*F170</f>
        <v>0</v>
      </c>
      <c r="I170" s="171">
        <f>H170</f>
        <v>0</v>
      </c>
    </row>
    <row r="171" spans="2:9">
      <c r="B171" s="123"/>
      <c r="C171" s="152"/>
      <c r="D171" s="48" t="s">
        <v>40</v>
      </c>
      <c r="E171" s="148" t="s">
        <v>29</v>
      </c>
      <c r="F171" s="128"/>
      <c r="G171" s="36"/>
      <c r="H171" s="46">
        <f>G171*F171</f>
        <v>0</v>
      </c>
      <c r="I171" s="171">
        <f>H171</f>
        <v>0</v>
      </c>
    </row>
    <row r="172" spans="2:9">
      <c r="B172" s="123"/>
      <c r="C172" s="152"/>
      <c r="D172" s="48" t="s">
        <v>51</v>
      </c>
      <c r="E172" s="148" t="s">
        <v>32</v>
      </c>
      <c r="F172" s="128"/>
      <c r="G172" s="36"/>
      <c r="H172" s="46">
        <f>G172*F172</f>
        <v>0</v>
      </c>
      <c r="I172" s="171">
        <f>H172</f>
        <v>0</v>
      </c>
    </row>
    <row r="173" spans="2:9">
      <c r="B173" s="123"/>
      <c r="C173" s="153"/>
      <c r="D173" s="48"/>
      <c r="E173" s="148"/>
      <c r="F173" s="151"/>
      <c r="G173" s="36"/>
      <c r="H173" s="46"/>
      <c r="I173" s="124"/>
    </row>
    <row r="174" spans="2:9">
      <c r="B174" s="123"/>
      <c r="C174" s="145"/>
      <c r="D174" s="34" t="s">
        <v>100</v>
      </c>
      <c r="E174" s="150" t="s">
        <v>12</v>
      </c>
      <c r="F174" s="51"/>
      <c r="G174" s="122"/>
      <c r="H174" s="46"/>
      <c r="I174" s="124"/>
    </row>
    <row r="175" spans="2:9">
      <c r="B175" s="123"/>
      <c r="C175" s="145"/>
      <c r="D175" s="48" t="s">
        <v>39</v>
      </c>
      <c r="E175" s="148" t="s">
        <v>32</v>
      </c>
      <c r="F175" s="99"/>
      <c r="G175" s="36"/>
      <c r="H175" s="46">
        <f t="shared" ref="H175:H177" si="24">F175*G175</f>
        <v>0</v>
      </c>
      <c r="I175" s="171">
        <f>H175</f>
        <v>0</v>
      </c>
    </row>
    <row r="176" spans="2:9">
      <c r="B176" s="123"/>
      <c r="C176" s="145"/>
      <c r="D176" s="48" t="s">
        <v>33</v>
      </c>
      <c r="E176" s="148" t="s">
        <v>30</v>
      </c>
      <c r="F176" s="128"/>
      <c r="G176" s="36"/>
      <c r="H176" s="46">
        <f t="shared" si="24"/>
        <v>0</v>
      </c>
      <c r="I176" s="171">
        <f>H176</f>
        <v>0</v>
      </c>
    </row>
    <row r="177" spans="2:9">
      <c r="B177" s="123"/>
      <c r="C177" s="145"/>
      <c r="D177" s="48" t="s">
        <v>40</v>
      </c>
      <c r="E177" s="148" t="s">
        <v>29</v>
      </c>
      <c r="F177" s="128"/>
      <c r="G177" s="36"/>
      <c r="H177" s="46">
        <f t="shared" si="24"/>
        <v>0</v>
      </c>
      <c r="I177" s="171">
        <f>H177</f>
        <v>0</v>
      </c>
    </row>
    <row r="178" spans="2:9">
      <c r="B178" s="123"/>
      <c r="C178" s="145"/>
      <c r="D178" s="48" t="s">
        <v>51</v>
      </c>
      <c r="E178" s="148" t="s">
        <v>32</v>
      </c>
      <c r="F178" s="128"/>
      <c r="G178" s="36"/>
      <c r="H178" s="46">
        <f>G178*F178</f>
        <v>0</v>
      </c>
      <c r="I178" s="171">
        <f>H178</f>
        <v>0</v>
      </c>
    </row>
    <row r="179" spans="2:9">
      <c r="B179" s="123"/>
      <c r="C179" s="145"/>
      <c r="D179" s="34"/>
      <c r="E179" s="146"/>
      <c r="F179" s="89"/>
      <c r="G179" s="122"/>
      <c r="H179" s="46"/>
      <c r="I179" s="124"/>
    </row>
    <row r="180" spans="2:9">
      <c r="B180" s="123"/>
      <c r="C180" s="151"/>
      <c r="D180" s="48" t="s">
        <v>82</v>
      </c>
      <c r="E180" s="148" t="s">
        <v>12</v>
      </c>
      <c r="F180" s="128"/>
      <c r="G180" s="36"/>
      <c r="H180" s="46">
        <f t="shared" ref="H180" si="25">G180*F180</f>
        <v>0</v>
      </c>
      <c r="I180" s="171">
        <f>H180</f>
        <v>0</v>
      </c>
    </row>
    <row r="181" spans="2:9">
      <c r="B181" s="123"/>
      <c r="C181" s="151"/>
      <c r="D181" s="48"/>
      <c r="E181" s="148"/>
      <c r="F181" s="119"/>
      <c r="G181" s="69"/>
      <c r="H181" s="46"/>
      <c r="I181" s="124"/>
    </row>
    <row r="182" spans="2:9">
      <c r="B182" s="123"/>
      <c r="C182" s="145"/>
      <c r="D182" s="34" t="s">
        <v>135</v>
      </c>
      <c r="E182" s="148" t="s">
        <v>12</v>
      </c>
      <c r="F182" s="128"/>
      <c r="G182" s="122"/>
      <c r="H182" s="43"/>
      <c r="I182" s="124"/>
    </row>
    <row r="183" spans="2:9">
      <c r="B183" s="123"/>
      <c r="C183" s="145"/>
      <c r="D183" s="48" t="s">
        <v>39</v>
      </c>
      <c r="E183" s="148" t="s">
        <v>32</v>
      </c>
      <c r="F183" s="99"/>
      <c r="G183" s="36"/>
      <c r="H183" s="43">
        <f t="shared" ref="H183:H185" si="26">F183*G183</f>
        <v>0</v>
      </c>
      <c r="I183" s="171">
        <f t="shared" ref="I183:I188" si="27">H183</f>
        <v>0</v>
      </c>
    </row>
    <row r="184" spans="2:9">
      <c r="B184" s="123"/>
      <c r="C184" s="145"/>
      <c r="D184" s="48" t="s">
        <v>201</v>
      </c>
      <c r="E184" s="148" t="s">
        <v>30</v>
      </c>
      <c r="F184" s="129"/>
      <c r="G184" s="36"/>
      <c r="H184" s="43">
        <f t="shared" si="26"/>
        <v>0</v>
      </c>
      <c r="I184" s="171">
        <f t="shared" si="27"/>
        <v>0</v>
      </c>
    </row>
    <row r="185" spans="2:9">
      <c r="B185" s="123"/>
      <c r="C185" s="145"/>
      <c r="D185" s="48" t="s">
        <v>40</v>
      </c>
      <c r="E185" s="148" t="s">
        <v>29</v>
      </c>
      <c r="F185" s="129"/>
      <c r="G185" s="36"/>
      <c r="H185" s="43">
        <f t="shared" si="26"/>
        <v>0</v>
      </c>
      <c r="I185" s="171">
        <f t="shared" si="27"/>
        <v>0</v>
      </c>
    </row>
    <row r="186" spans="2:9">
      <c r="B186" s="210"/>
      <c r="C186" s="17" t="s">
        <v>233</v>
      </c>
      <c r="D186" s="107" t="s">
        <v>48</v>
      </c>
      <c r="E186" s="32"/>
      <c r="F186" s="104"/>
      <c r="G186" s="105"/>
      <c r="H186" s="42">
        <f>SUBTOTAL(9,H187:H198)</f>
        <v>0</v>
      </c>
      <c r="I186" s="178">
        <f t="shared" si="27"/>
        <v>0</v>
      </c>
    </row>
    <row r="187" spans="2:9">
      <c r="B187" s="123"/>
      <c r="C187" s="145"/>
      <c r="D187" s="48" t="s">
        <v>84</v>
      </c>
      <c r="E187" s="148" t="s">
        <v>12</v>
      </c>
      <c r="F187" s="129"/>
      <c r="G187" s="36"/>
      <c r="H187" s="46">
        <f>G187*F187</f>
        <v>0</v>
      </c>
      <c r="I187" s="171">
        <f t="shared" si="27"/>
        <v>0</v>
      </c>
    </row>
    <row r="188" spans="2:9">
      <c r="B188" s="123"/>
      <c r="C188" s="145"/>
      <c r="D188" s="48" t="s">
        <v>154</v>
      </c>
      <c r="E188" s="148" t="s">
        <v>9</v>
      </c>
      <c r="F188" s="128"/>
      <c r="G188" s="36"/>
      <c r="H188" s="46">
        <f>G188*F188</f>
        <v>0</v>
      </c>
      <c r="I188" s="171">
        <f t="shared" si="27"/>
        <v>0</v>
      </c>
    </row>
    <row r="189" spans="2:9">
      <c r="B189" s="123"/>
      <c r="C189" s="145"/>
      <c r="D189" s="48"/>
      <c r="E189" s="148"/>
      <c r="F189" s="72"/>
      <c r="G189" s="69"/>
      <c r="H189" s="46"/>
      <c r="I189" s="124"/>
    </row>
    <row r="190" spans="2:9">
      <c r="B190" s="123"/>
      <c r="C190" s="145"/>
      <c r="D190" s="48" t="s">
        <v>85</v>
      </c>
      <c r="E190" s="148" t="s">
        <v>12</v>
      </c>
      <c r="F190" s="72"/>
      <c r="G190" s="69"/>
      <c r="H190" s="46">
        <f>F190*G190</f>
        <v>0</v>
      </c>
      <c r="I190" s="171">
        <f>H190</f>
        <v>0</v>
      </c>
    </row>
    <row r="191" spans="2:9">
      <c r="B191" s="123"/>
      <c r="C191" s="145"/>
      <c r="D191" s="48" t="s">
        <v>154</v>
      </c>
      <c r="E191" s="148" t="s">
        <v>9</v>
      </c>
      <c r="F191" s="128"/>
      <c r="G191" s="36"/>
      <c r="H191" s="46">
        <f>G191*F191</f>
        <v>0</v>
      </c>
      <c r="I191" s="171">
        <f>H191</f>
        <v>0</v>
      </c>
    </row>
    <row r="192" spans="2:9">
      <c r="B192" s="123"/>
      <c r="C192" s="145"/>
      <c r="D192" s="48"/>
      <c r="E192" s="148"/>
      <c r="F192" s="72"/>
      <c r="G192" s="69"/>
      <c r="H192" s="46"/>
      <c r="I192" s="124"/>
    </row>
    <row r="193" spans="2:9">
      <c r="B193" s="123"/>
      <c r="C193" s="145"/>
      <c r="D193" s="48" t="s">
        <v>88</v>
      </c>
      <c r="E193" s="148" t="s">
        <v>12</v>
      </c>
      <c r="F193" s="129"/>
      <c r="G193" s="36"/>
      <c r="H193" s="46">
        <f>G193*F193</f>
        <v>0</v>
      </c>
      <c r="I193" s="171">
        <f>H193</f>
        <v>0</v>
      </c>
    </row>
    <row r="194" spans="2:9">
      <c r="B194" s="123"/>
      <c r="C194" s="145"/>
      <c r="D194" s="48"/>
      <c r="E194" s="148"/>
      <c r="F194" s="72"/>
      <c r="G194" s="69"/>
      <c r="H194" s="46"/>
      <c r="I194" s="124"/>
    </row>
    <row r="195" spans="2:9">
      <c r="B195" s="123"/>
      <c r="C195" s="145"/>
      <c r="D195" s="48" t="s">
        <v>160</v>
      </c>
      <c r="E195" s="148" t="s">
        <v>12</v>
      </c>
      <c r="F195" s="129"/>
      <c r="G195" s="36"/>
      <c r="H195" s="46">
        <f>G195*F195</f>
        <v>0</v>
      </c>
      <c r="I195" s="171">
        <f>H195</f>
        <v>0</v>
      </c>
    </row>
    <row r="196" spans="2:9">
      <c r="B196" s="123"/>
      <c r="C196" s="145"/>
      <c r="D196" s="48" t="s">
        <v>154</v>
      </c>
      <c r="E196" s="148" t="s">
        <v>9</v>
      </c>
      <c r="F196" s="128"/>
      <c r="G196" s="36"/>
      <c r="H196" s="46">
        <f>G196*F196</f>
        <v>0</v>
      </c>
      <c r="I196" s="171">
        <f>H196</f>
        <v>0</v>
      </c>
    </row>
    <row r="197" spans="2:9">
      <c r="B197" s="123"/>
      <c r="C197" s="145"/>
      <c r="D197" s="48"/>
      <c r="E197" s="148"/>
      <c r="F197" s="129"/>
      <c r="G197" s="36"/>
      <c r="H197" s="46"/>
      <c r="I197" s="124"/>
    </row>
    <row r="198" spans="2:9">
      <c r="B198" s="123"/>
      <c r="C198" s="145"/>
      <c r="D198" s="48" t="s">
        <v>137</v>
      </c>
      <c r="E198" s="148" t="s">
        <v>12</v>
      </c>
      <c r="F198" s="128"/>
      <c r="G198" s="122"/>
      <c r="H198" s="43">
        <f>G198*F198</f>
        <v>0</v>
      </c>
      <c r="I198" s="171">
        <f>H198</f>
        <v>0</v>
      </c>
    </row>
    <row r="199" spans="2:9">
      <c r="B199" s="210"/>
      <c r="C199" s="17" t="s">
        <v>234</v>
      </c>
      <c r="D199" s="17" t="s">
        <v>15</v>
      </c>
      <c r="E199" s="32"/>
      <c r="F199" s="104"/>
      <c r="G199" s="105"/>
      <c r="H199" s="42">
        <f>SUBTOTAL(9,H200:H221)</f>
        <v>0</v>
      </c>
      <c r="I199" s="178">
        <f>H199</f>
        <v>0</v>
      </c>
    </row>
    <row r="200" spans="2:9">
      <c r="B200" s="123"/>
      <c r="C200" s="145"/>
      <c r="D200" s="48" t="s">
        <v>161</v>
      </c>
      <c r="E200" s="146" t="s">
        <v>9</v>
      </c>
      <c r="F200" s="51"/>
      <c r="G200" s="122"/>
      <c r="H200" s="46"/>
      <c r="I200" s="124"/>
    </row>
    <row r="201" spans="2:9">
      <c r="B201" s="123"/>
      <c r="C201" s="145"/>
      <c r="D201" s="48" t="s">
        <v>36</v>
      </c>
      <c r="E201" s="148" t="s">
        <v>32</v>
      </c>
      <c r="F201" s="99"/>
      <c r="G201" s="36"/>
      <c r="H201" s="46">
        <f t="shared" ref="H201:H205" si="28">F201*G201</f>
        <v>0</v>
      </c>
      <c r="I201" s="171">
        <f>H201</f>
        <v>0</v>
      </c>
    </row>
    <row r="202" spans="2:9">
      <c r="B202" s="123"/>
      <c r="C202" s="145"/>
      <c r="D202" s="48" t="s">
        <v>37</v>
      </c>
      <c r="E202" s="148" t="s">
        <v>30</v>
      </c>
      <c r="F202" s="128"/>
      <c r="G202" s="36"/>
      <c r="H202" s="46">
        <f t="shared" si="28"/>
        <v>0</v>
      </c>
      <c r="I202" s="171">
        <f>H202</f>
        <v>0</v>
      </c>
    </row>
    <row r="203" spans="2:9">
      <c r="B203" s="123"/>
      <c r="C203" s="145"/>
      <c r="D203" s="48" t="s">
        <v>33</v>
      </c>
      <c r="E203" s="148" t="s">
        <v>30</v>
      </c>
      <c r="F203" s="128"/>
      <c r="G203" s="36"/>
      <c r="H203" s="46">
        <f t="shared" si="28"/>
        <v>0</v>
      </c>
      <c r="I203" s="171">
        <f>H203</f>
        <v>0</v>
      </c>
    </row>
    <row r="204" spans="2:9">
      <c r="B204" s="123"/>
      <c r="C204" s="145"/>
      <c r="D204" s="48" t="s">
        <v>40</v>
      </c>
      <c r="E204" s="148" t="s">
        <v>29</v>
      </c>
      <c r="F204" s="128"/>
      <c r="G204" s="36"/>
      <c r="H204" s="46">
        <f t="shared" si="28"/>
        <v>0</v>
      </c>
      <c r="I204" s="171">
        <f>H204</f>
        <v>0</v>
      </c>
    </row>
    <row r="205" spans="2:9">
      <c r="B205" s="123"/>
      <c r="C205" s="145"/>
      <c r="D205" s="48" t="s">
        <v>51</v>
      </c>
      <c r="E205" s="148" t="s">
        <v>9</v>
      </c>
      <c r="F205" s="128"/>
      <c r="G205" s="36"/>
      <c r="H205" s="46">
        <f t="shared" si="28"/>
        <v>0</v>
      </c>
      <c r="I205" s="171">
        <f>H205</f>
        <v>0</v>
      </c>
    </row>
    <row r="206" spans="2:9">
      <c r="B206" s="123"/>
      <c r="C206" s="145"/>
      <c r="D206" s="48"/>
      <c r="E206" s="148"/>
      <c r="F206" s="119"/>
      <c r="G206" s="69"/>
      <c r="H206" s="46"/>
      <c r="I206" s="124"/>
    </row>
    <row r="207" spans="2:9">
      <c r="B207" s="123"/>
      <c r="C207" s="151"/>
      <c r="D207" s="48" t="s">
        <v>162</v>
      </c>
      <c r="E207" s="148" t="s">
        <v>32</v>
      </c>
      <c r="F207" s="89"/>
      <c r="G207" s="122"/>
      <c r="H207" s="46"/>
      <c r="I207" s="124"/>
    </row>
    <row r="208" spans="2:9">
      <c r="B208" s="123"/>
      <c r="C208" s="151"/>
      <c r="D208" s="48" t="s">
        <v>36</v>
      </c>
      <c r="E208" s="148" t="s">
        <v>32</v>
      </c>
      <c r="F208" s="99"/>
      <c r="G208" s="36"/>
      <c r="H208" s="46">
        <f t="shared" ref="H208:H211" si="29">F208*G208</f>
        <v>0</v>
      </c>
      <c r="I208" s="171">
        <f>H208</f>
        <v>0</v>
      </c>
    </row>
    <row r="209" spans="2:9">
      <c r="B209" s="123"/>
      <c r="C209" s="151"/>
      <c r="D209" s="48" t="s">
        <v>37</v>
      </c>
      <c r="E209" s="148" t="s">
        <v>30</v>
      </c>
      <c r="F209" s="128"/>
      <c r="G209" s="36"/>
      <c r="H209" s="46">
        <f t="shared" si="29"/>
        <v>0</v>
      </c>
      <c r="I209" s="171">
        <f>H209</f>
        <v>0</v>
      </c>
    </row>
    <row r="210" spans="2:9">
      <c r="B210" s="123"/>
      <c r="C210" s="151"/>
      <c r="D210" s="48" t="s">
        <v>33</v>
      </c>
      <c r="E210" s="148" t="s">
        <v>30</v>
      </c>
      <c r="F210" s="128"/>
      <c r="G210" s="36"/>
      <c r="H210" s="46">
        <f t="shared" si="29"/>
        <v>0</v>
      </c>
      <c r="I210" s="171">
        <f>H210</f>
        <v>0</v>
      </c>
    </row>
    <row r="211" spans="2:9">
      <c r="B211" s="123"/>
      <c r="C211" s="151"/>
      <c r="D211" s="48" t="s">
        <v>40</v>
      </c>
      <c r="E211" s="148" t="s">
        <v>29</v>
      </c>
      <c r="F211" s="128"/>
      <c r="G211" s="36"/>
      <c r="H211" s="46">
        <f t="shared" si="29"/>
        <v>0</v>
      </c>
      <c r="I211" s="171">
        <f>H211</f>
        <v>0</v>
      </c>
    </row>
    <row r="212" spans="2:9">
      <c r="B212" s="123"/>
      <c r="C212" s="145"/>
      <c r="D212" s="48" t="s">
        <v>51</v>
      </c>
      <c r="E212" s="148" t="s">
        <v>32</v>
      </c>
      <c r="F212" s="128"/>
      <c r="G212" s="36"/>
      <c r="H212" s="46">
        <f>G212*F212</f>
        <v>0</v>
      </c>
      <c r="I212" s="171">
        <f>H212</f>
        <v>0</v>
      </c>
    </row>
    <row r="213" spans="2:9">
      <c r="B213" s="123"/>
      <c r="C213" s="151"/>
      <c r="D213" s="48"/>
      <c r="E213" s="148"/>
      <c r="F213" s="128"/>
      <c r="G213" s="36"/>
      <c r="H213" s="46"/>
      <c r="I213" s="124"/>
    </row>
    <row r="214" spans="2:9">
      <c r="B214" s="123"/>
      <c r="C214" s="151"/>
      <c r="D214" s="34" t="s">
        <v>136</v>
      </c>
      <c r="E214" s="150" t="s">
        <v>9</v>
      </c>
      <c r="F214" s="51"/>
      <c r="G214" s="122"/>
      <c r="H214" s="46"/>
      <c r="I214" s="124"/>
    </row>
    <row r="215" spans="2:9">
      <c r="B215" s="123"/>
      <c r="C215" s="151"/>
      <c r="D215" s="48" t="s">
        <v>36</v>
      </c>
      <c r="E215" s="148" t="s">
        <v>32</v>
      </c>
      <c r="F215" s="99"/>
      <c r="G215" s="36"/>
      <c r="H215" s="46">
        <f t="shared" ref="H215:H218" si="30">F215*G215</f>
        <v>0</v>
      </c>
      <c r="I215" s="171">
        <f>H215</f>
        <v>0</v>
      </c>
    </row>
    <row r="216" spans="2:9">
      <c r="B216" s="123"/>
      <c r="C216" s="151"/>
      <c r="D216" s="48" t="s">
        <v>37</v>
      </c>
      <c r="E216" s="148" t="s">
        <v>30</v>
      </c>
      <c r="F216" s="128"/>
      <c r="G216" s="36"/>
      <c r="H216" s="46">
        <f t="shared" si="30"/>
        <v>0</v>
      </c>
      <c r="I216" s="171">
        <f>H216</f>
        <v>0</v>
      </c>
    </row>
    <row r="217" spans="2:9">
      <c r="B217" s="123"/>
      <c r="C217" s="151"/>
      <c r="D217" s="48" t="s">
        <v>33</v>
      </c>
      <c r="E217" s="148" t="s">
        <v>30</v>
      </c>
      <c r="F217" s="128"/>
      <c r="G217" s="36"/>
      <c r="H217" s="46">
        <f t="shared" si="30"/>
        <v>0</v>
      </c>
      <c r="I217" s="171">
        <f>H217</f>
        <v>0</v>
      </c>
    </row>
    <row r="218" spans="2:9">
      <c r="B218" s="123"/>
      <c r="C218" s="151"/>
      <c r="D218" s="48" t="s">
        <v>40</v>
      </c>
      <c r="E218" s="148" t="s">
        <v>29</v>
      </c>
      <c r="F218" s="128"/>
      <c r="G218" s="36"/>
      <c r="H218" s="46">
        <f t="shared" si="30"/>
        <v>0</v>
      </c>
      <c r="I218" s="171">
        <f>H218</f>
        <v>0</v>
      </c>
    </row>
    <row r="219" spans="2:9">
      <c r="B219" s="123"/>
      <c r="H219" s="124"/>
      <c r="I219" s="124"/>
    </row>
    <row r="220" spans="2:9">
      <c r="B220" s="123"/>
      <c r="C220" s="149"/>
      <c r="D220" s="48" t="s">
        <v>61</v>
      </c>
      <c r="E220" s="148" t="s">
        <v>32</v>
      </c>
      <c r="F220" s="89"/>
      <c r="G220" s="122"/>
      <c r="H220" s="46"/>
      <c r="I220" s="124"/>
    </row>
    <row r="221" spans="2:9">
      <c r="B221" s="123"/>
      <c r="C221" s="149"/>
      <c r="D221" s="48" t="s">
        <v>52</v>
      </c>
      <c r="E221" s="148" t="s">
        <v>32</v>
      </c>
      <c r="F221" s="89"/>
      <c r="G221" s="122"/>
      <c r="H221" s="46">
        <f>F221*G221</f>
        <v>0</v>
      </c>
      <c r="I221" s="171">
        <f>H221</f>
        <v>0</v>
      </c>
    </row>
    <row r="222" spans="2:9">
      <c r="B222" s="210"/>
      <c r="C222" s="17" t="s">
        <v>235</v>
      </c>
      <c r="D222" s="117" t="s">
        <v>16</v>
      </c>
      <c r="E222" s="32"/>
      <c r="F222" s="104"/>
      <c r="G222" s="105"/>
      <c r="H222" s="42">
        <f>SUBTOTAL(9,H223:H245)</f>
        <v>0</v>
      </c>
      <c r="I222" s="178">
        <f>H222</f>
        <v>0</v>
      </c>
    </row>
    <row r="223" spans="2:9">
      <c r="B223" s="123"/>
      <c r="C223" s="145"/>
      <c r="D223" s="154" t="s">
        <v>163</v>
      </c>
      <c r="E223" s="9" t="s">
        <v>9</v>
      </c>
      <c r="F223" s="51"/>
      <c r="G223" s="122"/>
      <c r="H223" s="46"/>
      <c r="I223" s="124"/>
    </row>
    <row r="224" spans="2:9">
      <c r="B224" s="123"/>
      <c r="C224" s="145"/>
      <c r="D224" s="144" t="s">
        <v>42</v>
      </c>
      <c r="E224" s="9" t="s">
        <v>9</v>
      </c>
      <c r="F224" s="51"/>
      <c r="G224" s="130"/>
      <c r="H224" s="46">
        <f t="shared" ref="H224:H227" si="31">F224*G224</f>
        <v>0</v>
      </c>
      <c r="I224" s="171">
        <f>H224</f>
        <v>0</v>
      </c>
    </row>
    <row r="225" spans="2:9">
      <c r="B225" s="123"/>
      <c r="C225" s="145"/>
      <c r="D225" s="144" t="s">
        <v>43</v>
      </c>
      <c r="E225" s="9" t="s">
        <v>30</v>
      </c>
      <c r="F225" s="51"/>
      <c r="G225" s="130"/>
      <c r="H225" s="46">
        <f t="shared" si="31"/>
        <v>0</v>
      </c>
      <c r="I225" s="171">
        <f>H225</f>
        <v>0</v>
      </c>
    </row>
    <row r="226" spans="2:9">
      <c r="B226" s="123"/>
      <c r="C226" s="145"/>
      <c r="D226" s="144" t="s">
        <v>44</v>
      </c>
      <c r="E226" s="9" t="s">
        <v>30</v>
      </c>
      <c r="F226" s="51"/>
      <c r="G226" s="130"/>
      <c r="H226" s="46">
        <f t="shared" si="31"/>
        <v>0</v>
      </c>
      <c r="I226" s="171">
        <f>H226</f>
        <v>0</v>
      </c>
    </row>
    <row r="227" spans="2:9">
      <c r="B227" s="123"/>
      <c r="C227" s="145"/>
      <c r="D227" s="144" t="s">
        <v>45</v>
      </c>
      <c r="E227" s="9" t="s">
        <v>10</v>
      </c>
      <c r="F227" s="51"/>
      <c r="G227" s="130"/>
      <c r="H227" s="46">
        <f t="shared" si="31"/>
        <v>0</v>
      </c>
      <c r="I227" s="171">
        <f>H227</f>
        <v>0</v>
      </c>
    </row>
    <row r="228" spans="2:9">
      <c r="B228" s="123"/>
      <c r="C228" s="145"/>
      <c r="D228" s="144"/>
      <c r="E228" s="9"/>
      <c r="F228" s="82"/>
      <c r="G228" s="131"/>
      <c r="H228" s="46"/>
      <c r="I228" s="124"/>
    </row>
    <row r="229" spans="2:9">
      <c r="B229" s="123"/>
      <c r="C229" s="151"/>
      <c r="D229" s="154" t="s">
        <v>166</v>
      </c>
      <c r="E229" s="9" t="s">
        <v>9</v>
      </c>
      <c r="F229" s="51"/>
      <c r="G229" s="122"/>
      <c r="H229" s="46"/>
      <c r="I229" s="124"/>
    </row>
    <row r="230" spans="2:9">
      <c r="B230" s="123"/>
      <c r="C230" s="151"/>
      <c r="D230" s="144" t="s">
        <v>164</v>
      </c>
      <c r="E230" s="9" t="s">
        <v>9</v>
      </c>
      <c r="F230" s="51"/>
      <c r="G230" s="130"/>
      <c r="H230" s="46">
        <f>F230*G230</f>
        <v>0</v>
      </c>
      <c r="I230" s="171">
        <f>H230</f>
        <v>0</v>
      </c>
    </row>
    <row r="231" spans="2:9">
      <c r="B231" s="123"/>
      <c r="C231" s="151"/>
      <c r="D231" s="144"/>
      <c r="E231" s="9"/>
      <c r="F231" s="82"/>
      <c r="G231" s="131"/>
      <c r="H231" s="46"/>
      <c r="I231" s="124"/>
    </row>
    <row r="232" spans="2:9">
      <c r="B232" s="123"/>
      <c r="C232" s="151"/>
      <c r="D232" s="154" t="s">
        <v>165</v>
      </c>
      <c r="E232" s="9" t="s">
        <v>9</v>
      </c>
      <c r="F232" s="51"/>
      <c r="G232" s="122"/>
      <c r="H232" s="46"/>
      <c r="I232" s="124"/>
    </row>
    <row r="233" spans="2:9">
      <c r="B233" s="123"/>
      <c r="C233" s="151"/>
      <c r="D233" s="144" t="s">
        <v>49</v>
      </c>
      <c r="E233" s="9" t="s">
        <v>9</v>
      </c>
      <c r="F233" s="51"/>
      <c r="G233" s="130"/>
      <c r="H233" s="46">
        <f t="shared" ref="H233" si="32">F233*G233</f>
        <v>0</v>
      </c>
      <c r="I233" s="171">
        <f>H233</f>
        <v>0</v>
      </c>
    </row>
    <row r="234" spans="2:9">
      <c r="B234" s="123"/>
      <c r="C234" s="151"/>
      <c r="D234" s="144"/>
      <c r="E234" s="9"/>
      <c r="F234" s="51"/>
      <c r="G234" s="130"/>
      <c r="H234" s="46"/>
      <c r="I234" s="124"/>
    </row>
    <row r="235" spans="2:9">
      <c r="B235" s="123"/>
      <c r="C235" s="151"/>
      <c r="D235" s="154" t="s">
        <v>119</v>
      </c>
      <c r="E235" s="9" t="s">
        <v>9</v>
      </c>
      <c r="F235" s="51"/>
      <c r="G235" s="122"/>
      <c r="H235" s="46"/>
      <c r="I235" s="124"/>
    </row>
    <row r="236" spans="2:9">
      <c r="B236" s="123"/>
      <c r="C236" s="151"/>
      <c r="D236" s="144" t="s">
        <v>49</v>
      </c>
      <c r="E236" s="9" t="s">
        <v>9</v>
      </c>
      <c r="F236" s="51"/>
      <c r="G236" s="130"/>
      <c r="H236" s="46">
        <f t="shared" ref="H236" si="33">F236*G236</f>
        <v>0</v>
      </c>
      <c r="I236" s="171">
        <f>H236</f>
        <v>0</v>
      </c>
    </row>
    <row r="237" spans="2:9">
      <c r="B237" s="123"/>
      <c r="C237" s="151"/>
      <c r="D237" s="144"/>
      <c r="E237" s="9"/>
      <c r="F237" s="50"/>
      <c r="G237" s="131"/>
      <c r="H237" s="91"/>
      <c r="I237" s="124"/>
    </row>
    <row r="238" spans="2:9">
      <c r="B238" s="123"/>
      <c r="C238" s="145"/>
      <c r="D238" s="155" t="s">
        <v>71</v>
      </c>
      <c r="E238" s="21" t="s">
        <v>9</v>
      </c>
      <c r="F238" s="57"/>
      <c r="G238" s="122"/>
      <c r="H238" s="46"/>
      <c r="I238" s="124"/>
    </row>
    <row r="239" spans="2:9">
      <c r="B239" s="123"/>
      <c r="C239" s="145"/>
      <c r="D239" s="156" t="s">
        <v>62</v>
      </c>
      <c r="E239" s="21" t="s">
        <v>9</v>
      </c>
      <c r="F239" s="51"/>
      <c r="G239" s="130"/>
      <c r="H239" s="46">
        <f t="shared" ref="H239" si="34">F239*G239</f>
        <v>0</v>
      </c>
      <c r="I239" s="171">
        <f>H239</f>
        <v>0</v>
      </c>
    </row>
    <row r="240" spans="2:9">
      <c r="B240" s="123"/>
      <c r="C240" s="145"/>
      <c r="D240" s="156"/>
      <c r="E240" s="21"/>
      <c r="F240" s="89"/>
      <c r="G240" s="130"/>
      <c r="H240" s="46"/>
      <c r="I240" s="124"/>
    </row>
    <row r="241" spans="2:9">
      <c r="B241" s="123"/>
      <c r="C241" s="145"/>
      <c r="D241" s="156" t="s">
        <v>167</v>
      </c>
      <c r="E241" s="21" t="s">
        <v>9</v>
      </c>
      <c r="F241" s="120"/>
      <c r="G241" s="122"/>
      <c r="H241" s="46">
        <f>G241*F241</f>
        <v>0</v>
      </c>
      <c r="I241" s="171">
        <f>H241</f>
        <v>0</v>
      </c>
    </row>
    <row r="242" spans="2:9">
      <c r="B242" s="123"/>
      <c r="C242" s="145"/>
      <c r="D242" s="156" t="s">
        <v>104</v>
      </c>
      <c r="E242" s="21" t="s">
        <v>9</v>
      </c>
      <c r="F242" s="51"/>
      <c r="G242" s="122"/>
      <c r="H242" s="46">
        <f>G242*F242</f>
        <v>0</v>
      </c>
      <c r="I242" s="188">
        <f>H242</f>
        <v>0</v>
      </c>
    </row>
    <row r="243" spans="2:9">
      <c r="B243" s="123"/>
      <c r="C243" s="145"/>
      <c r="D243" s="155"/>
      <c r="E243" s="21"/>
      <c r="F243" s="51"/>
      <c r="G243" s="122"/>
      <c r="H243" s="46"/>
      <c r="I243" s="124"/>
    </row>
    <row r="244" spans="2:9">
      <c r="B244" s="123"/>
      <c r="C244" s="145"/>
      <c r="D244" s="154" t="s">
        <v>168</v>
      </c>
      <c r="E244" s="9" t="s">
        <v>9</v>
      </c>
      <c r="F244" s="50"/>
      <c r="G244" s="83"/>
      <c r="H244" s="46"/>
      <c r="I244" s="124"/>
    </row>
    <row r="245" spans="2:9">
      <c r="B245" s="123"/>
      <c r="C245" s="145"/>
      <c r="D245" s="144" t="s">
        <v>25</v>
      </c>
      <c r="E245" s="9" t="s">
        <v>29</v>
      </c>
      <c r="F245" s="50"/>
      <c r="G245" s="131"/>
      <c r="H245" s="46">
        <f>G245*F245</f>
        <v>0</v>
      </c>
      <c r="I245" s="171">
        <f>H245</f>
        <v>0</v>
      </c>
    </row>
    <row r="246" spans="2:9">
      <c r="B246" s="210"/>
      <c r="C246" s="17" t="s">
        <v>236</v>
      </c>
      <c r="D246" s="31" t="s">
        <v>17</v>
      </c>
      <c r="E246" s="32"/>
      <c r="F246" s="104"/>
      <c r="G246" s="118"/>
      <c r="H246" s="42">
        <f>SUBTOTAL(9,H247:H253)</f>
        <v>0</v>
      </c>
      <c r="I246" s="178">
        <f>H246</f>
        <v>0</v>
      </c>
    </row>
    <row r="247" spans="2:9">
      <c r="B247" s="123"/>
      <c r="C247" s="145"/>
      <c r="D247" s="144" t="s">
        <v>17</v>
      </c>
      <c r="E247" s="9" t="s">
        <v>11</v>
      </c>
      <c r="F247" s="57"/>
      <c r="G247" s="122"/>
      <c r="H247" s="46">
        <f>G247*F247</f>
        <v>0</v>
      </c>
      <c r="I247" s="171">
        <f>H247</f>
        <v>0</v>
      </c>
    </row>
    <row r="248" spans="2:9">
      <c r="B248" s="123"/>
      <c r="C248" s="145"/>
      <c r="D248" s="156" t="s">
        <v>143</v>
      </c>
      <c r="E248" s="21" t="s">
        <v>11</v>
      </c>
      <c r="F248" s="57"/>
      <c r="G248" s="122"/>
      <c r="H248" s="46">
        <f>F248*G248</f>
        <v>0</v>
      </c>
      <c r="I248" s="171">
        <f>H248</f>
        <v>0</v>
      </c>
    </row>
    <row r="249" spans="2:9">
      <c r="B249" s="123"/>
      <c r="C249" s="145"/>
      <c r="D249" s="156"/>
      <c r="E249" s="21"/>
      <c r="F249" s="57"/>
      <c r="G249" s="122"/>
      <c r="H249" s="46"/>
      <c r="I249" s="124"/>
    </row>
    <row r="250" spans="2:9">
      <c r="B250" s="123"/>
      <c r="C250" s="145"/>
      <c r="D250" s="34" t="s">
        <v>41</v>
      </c>
      <c r="E250" s="146" t="s">
        <v>11</v>
      </c>
      <c r="F250" s="82"/>
      <c r="G250" s="83"/>
      <c r="H250" s="46"/>
      <c r="I250" s="124"/>
    </row>
    <row r="251" spans="2:9">
      <c r="B251" s="123"/>
      <c r="C251" s="145"/>
      <c r="D251" s="48" t="s">
        <v>39</v>
      </c>
      <c r="E251" s="148" t="s">
        <v>32</v>
      </c>
      <c r="F251" s="87"/>
      <c r="G251" s="69"/>
      <c r="H251" s="46">
        <f>F251*G251</f>
        <v>0</v>
      </c>
      <c r="I251" s="171">
        <f t="shared" ref="I251:I258" si="35">H251</f>
        <v>0</v>
      </c>
    </row>
    <row r="252" spans="2:9">
      <c r="B252" s="123"/>
      <c r="C252" s="145"/>
      <c r="D252" s="48" t="s">
        <v>33</v>
      </c>
      <c r="E252" s="148" t="s">
        <v>30</v>
      </c>
      <c r="F252" s="119"/>
      <c r="G252" s="69"/>
      <c r="H252" s="46">
        <f t="shared" ref="H252:H253" si="36">F252*G252</f>
        <v>0</v>
      </c>
      <c r="I252" s="171">
        <f t="shared" si="35"/>
        <v>0</v>
      </c>
    </row>
    <row r="253" spans="2:9">
      <c r="B253" s="123"/>
      <c r="C253" s="145"/>
      <c r="D253" s="48" t="s">
        <v>40</v>
      </c>
      <c r="E253" s="148" t="s">
        <v>29</v>
      </c>
      <c r="F253" s="129"/>
      <c r="G253" s="36"/>
      <c r="H253" s="46">
        <f t="shared" si="36"/>
        <v>0</v>
      </c>
      <c r="I253" s="171">
        <f t="shared" si="35"/>
        <v>0</v>
      </c>
    </row>
    <row r="254" spans="2:9">
      <c r="B254" s="210"/>
      <c r="C254" s="17" t="s">
        <v>238</v>
      </c>
      <c r="D254" s="31" t="s">
        <v>139</v>
      </c>
      <c r="E254" s="32"/>
      <c r="F254" s="104"/>
      <c r="G254" s="105"/>
      <c r="H254" s="42">
        <f>SUBTOTAL(9,H255:H256)</f>
        <v>0</v>
      </c>
      <c r="I254" s="178">
        <f t="shared" si="35"/>
        <v>0</v>
      </c>
    </row>
    <row r="255" spans="2:9">
      <c r="B255" s="123"/>
      <c r="C255" s="145"/>
      <c r="D255" s="34" t="s">
        <v>76</v>
      </c>
      <c r="E255" s="146" t="s">
        <v>155</v>
      </c>
      <c r="F255" s="89"/>
      <c r="G255" s="122"/>
      <c r="H255" s="46">
        <f>F255*G255</f>
        <v>0</v>
      </c>
      <c r="I255" s="171">
        <f t="shared" si="35"/>
        <v>0</v>
      </c>
    </row>
    <row r="256" spans="2:9">
      <c r="B256" s="123"/>
      <c r="C256" s="145"/>
      <c r="D256" s="144" t="s">
        <v>156</v>
      </c>
      <c r="E256" s="9" t="s">
        <v>12</v>
      </c>
      <c r="F256" s="51"/>
      <c r="G256" s="122"/>
      <c r="H256" s="46">
        <f>G256*F256</f>
        <v>0</v>
      </c>
      <c r="I256" s="171">
        <f t="shared" si="35"/>
        <v>0</v>
      </c>
    </row>
    <row r="257" spans="2:9">
      <c r="B257" s="211"/>
      <c r="C257" s="24" t="s">
        <v>23</v>
      </c>
      <c r="D257" s="114"/>
      <c r="E257" s="114"/>
      <c r="F257" s="115"/>
      <c r="G257" s="116"/>
      <c r="H257" s="45">
        <f>SUBTOTAL(9,H258:H373)</f>
        <v>0</v>
      </c>
      <c r="I257" s="186">
        <f t="shared" si="35"/>
        <v>0</v>
      </c>
    </row>
    <row r="258" spans="2:9">
      <c r="B258" s="210"/>
      <c r="C258" s="13" t="s">
        <v>231</v>
      </c>
      <c r="D258" s="106" t="s">
        <v>18</v>
      </c>
      <c r="E258" s="32"/>
      <c r="F258" s="104"/>
      <c r="G258" s="105"/>
      <c r="H258" s="42">
        <f>SUBTOTAL(9,H259:H318)</f>
        <v>0</v>
      </c>
      <c r="I258" s="178">
        <f t="shared" si="35"/>
        <v>0</v>
      </c>
    </row>
    <row r="259" spans="2:9">
      <c r="B259" s="123"/>
      <c r="C259" s="145"/>
      <c r="D259" s="144" t="s">
        <v>38</v>
      </c>
      <c r="E259" s="93" t="s">
        <v>11</v>
      </c>
      <c r="F259" s="71"/>
      <c r="G259" s="122"/>
      <c r="H259" s="46"/>
      <c r="I259" s="124"/>
    </row>
    <row r="260" spans="2:9">
      <c r="B260" s="123"/>
      <c r="C260" s="145"/>
      <c r="D260" s="144" t="s">
        <v>39</v>
      </c>
      <c r="E260" s="33" t="s">
        <v>32</v>
      </c>
      <c r="F260" s="59"/>
      <c r="G260" s="36"/>
      <c r="H260" s="46">
        <f t="shared" ref="H260:H262" si="37">F260*G260</f>
        <v>0</v>
      </c>
      <c r="I260" s="171">
        <f>H260</f>
        <v>0</v>
      </c>
    </row>
    <row r="261" spans="2:9">
      <c r="B261" s="123"/>
      <c r="C261" s="145"/>
      <c r="D261" s="144" t="s">
        <v>33</v>
      </c>
      <c r="E261" s="33" t="s">
        <v>30</v>
      </c>
      <c r="F261" s="129"/>
      <c r="G261" s="36"/>
      <c r="H261" s="46">
        <f t="shared" si="37"/>
        <v>0</v>
      </c>
      <c r="I261" s="171">
        <f>H261</f>
        <v>0</v>
      </c>
    </row>
    <row r="262" spans="2:9">
      <c r="B262" s="123"/>
      <c r="C262" s="145"/>
      <c r="D262" s="144" t="s">
        <v>40</v>
      </c>
      <c r="E262" s="33" t="s">
        <v>29</v>
      </c>
      <c r="F262" s="129"/>
      <c r="G262" s="36"/>
      <c r="H262" s="46">
        <f t="shared" si="37"/>
        <v>0</v>
      </c>
      <c r="I262" s="171">
        <f>H262</f>
        <v>0</v>
      </c>
    </row>
    <row r="263" spans="2:9">
      <c r="B263" s="123"/>
      <c r="C263" s="145"/>
      <c r="D263" s="144"/>
      <c r="E263" s="33"/>
      <c r="F263" s="129"/>
      <c r="G263" s="36"/>
      <c r="H263" s="46"/>
      <c r="I263" s="124"/>
    </row>
    <row r="264" spans="2:9">
      <c r="B264" s="123"/>
      <c r="C264" s="145"/>
      <c r="D264" s="144" t="s">
        <v>90</v>
      </c>
      <c r="E264" s="9" t="s">
        <v>11</v>
      </c>
      <c r="F264" s="71"/>
      <c r="G264" s="122"/>
      <c r="H264" s="46"/>
      <c r="I264" s="124"/>
    </row>
    <row r="265" spans="2:9">
      <c r="B265" s="123"/>
      <c r="C265" s="145"/>
      <c r="D265" s="144" t="s">
        <v>39</v>
      </c>
      <c r="E265" s="33" t="s">
        <v>32</v>
      </c>
      <c r="F265" s="59"/>
      <c r="G265" s="36"/>
      <c r="H265" s="46">
        <f>F265*G265</f>
        <v>0</v>
      </c>
      <c r="I265" s="171">
        <f>H265</f>
        <v>0</v>
      </c>
    </row>
    <row r="266" spans="2:9">
      <c r="B266" s="123"/>
      <c r="C266" s="145"/>
      <c r="D266" s="144" t="s">
        <v>33</v>
      </c>
      <c r="E266" s="33" t="s">
        <v>30</v>
      </c>
      <c r="F266" s="129"/>
      <c r="G266" s="36"/>
      <c r="H266" s="46">
        <f t="shared" ref="H266:H267" si="38">F266*G266</f>
        <v>0</v>
      </c>
      <c r="I266" s="171">
        <f>H266</f>
        <v>0</v>
      </c>
    </row>
    <row r="267" spans="2:9">
      <c r="B267" s="123"/>
      <c r="C267" s="151"/>
      <c r="D267" s="144" t="s">
        <v>40</v>
      </c>
      <c r="E267" s="33" t="s">
        <v>29</v>
      </c>
      <c r="F267" s="129"/>
      <c r="G267" s="36"/>
      <c r="H267" s="46">
        <f t="shared" si="38"/>
        <v>0</v>
      </c>
      <c r="I267" s="189">
        <f>H267</f>
        <v>0</v>
      </c>
    </row>
    <row r="268" spans="2:9">
      <c r="B268" s="123"/>
      <c r="C268" s="151"/>
      <c r="D268" s="144" t="s">
        <v>51</v>
      </c>
      <c r="E268" s="33" t="s">
        <v>32</v>
      </c>
      <c r="F268" s="128"/>
      <c r="G268" s="36"/>
      <c r="H268" s="46">
        <f>G268*F268</f>
        <v>0</v>
      </c>
      <c r="I268" s="171">
        <f>H268</f>
        <v>0</v>
      </c>
    </row>
    <row r="269" spans="2:9">
      <c r="B269" s="123"/>
      <c r="C269" s="149"/>
      <c r="D269" s="144"/>
      <c r="E269" s="33"/>
      <c r="F269" s="72"/>
      <c r="G269" s="69"/>
      <c r="H269" s="46"/>
      <c r="I269" s="124"/>
    </row>
    <row r="270" spans="2:9">
      <c r="B270" s="123"/>
      <c r="C270" s="149"/>
      <c r="D270" s="144" t="s">
        <v>169</v>
      </c>
      <c r="E270" s="9" t="s">
        <v>11</v>
      </c>
      <c r="F270" s="71"/>
      <c r="G270" s="122"/>
      <c r="H270" s="46"/>
      <c r="I270" s="124"/>
    </row>
    <row r="271" spans="2:9">
      <c r="B271" s="123"/>
      <c r="C271" s="149"/>
      <c r="D271" s="48" t="s">
        <v>36</v>
      </c>
      <c r="E271" s="148" t="s">
        <v>32</v>
      </c>
      <c r="F271" s="59"/>
      <c r="G271" s="36"/>
      <c r="H271" s="46">
        <f t="shared" ref="H271:H273" si="39">F271*G271</f>
        <v>0</v>
      </c>
      <c r="I271" s="171">
        <f>H271</f>
        <v>0</v>
      </c>
    </row>
    <row r="272" spans="2:9">
      <c r="B272" s="123"/>
      <c r="C272" s="149"/>
      <c r="D272" s="48" t="s">
        <v>33</v>
      </c>
      <c r="E272" s="148" t="s">
        <v>30</v>
      </c>
      <c r="F272" s="129"/>
      <c r="G272" s="36"/>
      <c r="H272" s="46">
        <f t="shared" si="39"/>
        <v>0</v>
      </c>
      <c r="I272" s="171">
        <f>H272</f>
        <v>0</v>
      </c>
    </row>
    <row r="273" spans="2:9" ht="19.5" customHeight="1">
      <c r="B273" s="123"/>
      <c r="C273" s="149"/>
      <c r="D273" s="48" t="s">
        <v>40</v>
      </c>
      <c r="E273" s="148" t="s">
        <v>29</v>
      </c>
      <c r="F273" s="129"/>
      <c r="G273" s="36"/>
      <c r="H273" s="46">
        <f t="shared" si="39"/>
        <v>0</v>
      </c>
      <c r="I273" s="171">
        <f>H273</f>
        <v>0</v>
      </c>
    </row>
    <row r="274" spans="2:9">
      <c r="B274" s="123"/>
      <c r="H274" s="124"/>
      <c r="I274" s="124"/>
    </row>
    <row r="275" spans="2:9">
      <c r="B275" s="123"/>
      <c r="D275" s="48" t="s">
        <v>170</v>
      </c>
      <c r="E275" s="146" t="s">
        <v>11</v>
      </c>
      <c r="F275" s="71"/>
      <c r="G275" s="122"/>
      <c r="H275" s="46"/>
      <c r="I275" s="124"/>
    </row>
    <row r="276" spans="2:9">
      <c r="B276" s="123"/>
      <c r="D276" s="48" t="s">
        <v>36</v>
      </c>
      <c r="E276" s="148" t="s">
        <v>32</v>
      </c>
      <c r="F276" s="59"/>
      <c r="G276" s="36"/>
      <c r="H276" s="46">
        <f t="shared" ref="H276:H278" si="40">F276*G276</f>
        <v>0</v>
      </c>
      <c r="I276" s="171">
        <f>H276</f>
        <v>0</v>
      </c>
    </row>
    <row r="277" spans="2:9">
      <c r="B277" s="123"/>
      <c r="D277" s="48" t="s">
        <v>33</v>
      </c>
      <c r="E277" s="148" t="s">
        <v>30</v>
      </c>
      <c r="F277" s="129"/>
      <c r="G277" s="36"/>
      <c r="H277" s="46">
        <f t="shared" si="40"/>
        <v>0</v>
      </c>
      <c r="I277" s="171">
        <f>H277</f>
        <v>0</v>
      </c>
    </row>
    <row r="278" spans="2:9">
      <c r="B278" s="123"/>
      <c r="D278" s="48" t="s">
        <v>40</v>
      </c>
      <c r="E278" s="148" t="s">
        <v>29</v>
      </c>
      <c r="F278" s="129"/>
      <c r="G278" s="36"/>
      <c r="H278" s="46">
        <f t="shared" si="40"/>
        <v>0</v>
      </c>
      <c r="I278" s="171">
        <f>H278</f>
        <v>0</v>
      </c>
    </row>
    <row r="279" spans="2:9">
      <c r="B279" s="123"/>
      <c r="D279" s="48"/>
      <c r="E279" s="148"/>
      <c r="F279" s="72"/>
      <c r="G279" s="69"/>
      <c r="H279" s="46"/>
      <c r="I279" s="124"/>
    </row>
    <row r="280" spans="2:9">
      <c r="B280" s="123"/>
      <c r="D280" s="48" t="s">
        <v>171</v>
      </c>
      <c r="E280" s="146" t="s">
        <v>11</v>
      </c>
      <c r="F280" s="71"/>
      <c r="G280" s="122"/>
      <c r="H280" s="46"/>
      <c r="I280" s="124"/>
    </row>
    <row r="281" spans="2:9">
      <c r="B281" s="123"/>
      <c r="D281" s="48" t="s">
        <v>36</v>
      </c>
      <c r="E281" s="148" t="s">
        <v>32</v>
      </c>
      <c r="F281" s="59"/>
      <c r="G281" s="36"/>
      <c r="H281" s="46">
        <f t="shared" ref="H281:H283" si="41">F281*G281</f>
        <v>0</v>
      </c>
      <c r="I281" s="171">
        <f>H281</f>
        <v>0</v>
      </c>
    </row>
    <row r="282" spans="2:9">
      <c r="B282" s="123"/>
      <c r="D282" s="48" t="s">
        <v>33</v>
      </c>
      <c r="E282" s="148" t="s">
        <v>30</v>
      </c>
      <c r="F282" s="129"/>
      <c r="G282" s="36"/>
      <c r="H282" s="46">
        <f t="shared" si="41"/>
        <v>0</v>
      </c>
      <c r="I282" s="171">
        <f>H282</f>
        <v>0</v>
      </c>
    </row>
    <row r="283" spans="2:9">
      <c r="B283" s="123"/>
      <c r="D283" s="48" t="s">
        <v>40</v>
      </c>
      <c r="E283" s="148" t="s">
        <v>29</v>
      </c>
      <c r="F283" s="129"/>
      <c r="G283" s="36"/>
      <c r="H283" s="46">
        <f t="shared" si="41"/>
        <v>0</v>
      </c>
      <c r="I283" s="171">
        <f>H283</f>
        <v>0</v>
      </c>
    </row>
    <row r="284" spans="2:9">
      <c r="B284" s="123"/>
      <c r="D284" s="48"/>
      <c r="E284" s="148"/>
      <c r="F284" s="72"/>
      <c r="G284" s="69"/>
      <c r="H284" s="46"/>
      <c r="I284" s="124"/>
    </row>
    <row r="285" spans="2:9">
      <c r="B285" s="123"/>
      <c r="D285" s="48" t="s">
        <v>172</v>
      </c>
      <c r="E285" s="146" t="s">
        <v>11</v>
      </c>
      <c r="F285" s="71"/>
      <c r="G285" s="122"/>
      <c r="H285" s="46"/>
      <c r="I285" s="124"/>
    </row>
    <row r="286" spans="2:9">
      <c r="B286" s="123"/>
      <c r="D286" s="48" t="s">
        <v>36</v>
      </c>
      <c r="E286" s="148" t="s">
        <v>32</v>
      </c>
      <c r="F286" s="59"/>
      <c r="G286" s="36"/>
      <c r="H286" s="46">
        <f t="shared" ref="H286:H288" si="42">F286*G286</f>
        <v>0</v>
      </c>
      <c r="I286" s="171">
        <f>H286</f>
        <v>0</v>
      </c>
    </row>
    <row r="287" spans="2:9">
      <c r="B287" s="123"/>
      <c r="D287" s="48" t="s">
        <v>33</v>
      </c>
      <c r="E287" s="148" t="s">
        <v>30</v>
      </c>
      <c r="F287" s="129"/>
      <c r="G287" s="36"/>
      <c r="H287" s="46">
        <f t="shared" si="42"/>
        <v>0</v>
      </c>
      <c r="I287" s="171">
        <f>H287</f>
        <v>0</v>
      </c>
    </row>
    <row r="288" spans="2:9">
      <c r="B288" s="123"/>
      <c r="D288" s="48" t="s">
        <v>40</v>
      </c>
      <c r="E288" s="148" t="s">
        <v>29</v>
      </c>
      <c r="F288" s="128"/>
      <c r="G288" s="36"/>
      <c r="H288" s="46">
        <f t="shared" si="42"/>
        <v>0</v>
      </c>
      <c r="I288" s="171">
        <f>H288</f>
        <v>0</v>
      </c>
    </row>
    <row r="289" spans="2:9">
      <c r="B289" s="123"/>
      <c r="D289" s="48"/>
      <c r="E289" s="148"/>
      <c r="F289" s="119"/>
      <c r="G289" s="69"/>
      <c r="H289" s="46"/>
      <c r="I289" s="124"/>
    </row>
    <row r="290" spans="2:9">
      <c r="B290" s="123"/>
      <c r="D290" s="34" t="s">
        <v>54</v>
      </c>
      <c r="E290" s="146" t="s">
        <v>11</v>
      </c>
      <c r="F290" s="89"/>
      <c r="G290" s="122"/>
      <c r="H290" s="46"/>
      <c r="I290" s="124"/>
    </row>
    <row r="291" spans="2:9">
      <c r="B291" s="123"/>
      <c r="D291" s="48" t="s">
        <v>39</v>
      </c>
      <c r="E291" s="148" t="s">
        <v>32</v>
      </c>
      <c r="F291" s="99"/>
      <c r="G291" s="36"/>
      <c r="H291" s="46">
        <f t="shared" ref="H291:H293" si="43">F291*G291</f>
        <v>0</v>
      </c>
      <c r="I291" s="171">
        <f>H291</f>
        <v>0</v>
      </c>
    </row>
    <row r="292" spans="2:9">
      <c r="B292" s="123"/>
      <c r="D292" s="48" t="s">
        <v>33</v>
      </c>
      <c r="E292" s="148" t="s">
        <v>30</v>
      </c>
      <c r="F292" s="128"/>
      <c r="G292" s="36"/>
      <c r="H292" s="46">
        <f t="shared" si="43"/>
        <v>0</v>
      </c>
      <c r="I292" s="171">
        <f>H292</f>
        <v>0</v>
      </c>
    </row>
    <row r="293" spans="2:9">
      <c r="B293" s="123"/>
      <c r="D293" s="48" t="s">
        <v>40</v>
      </c>
      <c r="E293" s="148" t="s">
        <v>29</v>
      </c>
      <c r="F293" s="128"/>
      <c r="G293" s="36"/>
      <c r="H293" s="46">
        <f t="shared" si="43"/>
        <v>0</v>
      </c>
      <c r="I293" s="171">
        <f>H293</f>
        <v>0</v>
      </c>
    </row>
    <row r="294" spans="2:9">
      <c r="B294" s="123"/>
      <c r="D294" s="48"/>
      <c r="E294" s="148"/>
      <c r="F294" s="128"/>
      <c r="G294" s="36"/>
      <c r="H294" s="46"/>
      <c r="I294" s="124"/>
    </row>
    <row r="295" spans="2:9">
      <c r="B295" s="123"/>
      <c r="D295" s="34" t="s">
        <v>105</v>
      </c>
      <c r="E295" s="146" t="s">
        <v>11</v>
      </c>
      <c r="F295" s="89"/>
      <c r="G295" s="122"/>
      <c r="H295" s="46"/>
      <c r="I295" s="124"/>
    </row>
    <row r="296" spans="2:9">
      <c r="B296" s="123"/>
      <c r="D296" s="48" t="s">
        <v>39</v>
      </c>
      <c r="E296" s="148" t="s">
        <v>32</v>
      </c>
      <c r="F296" s="99"/>
      <c r="G296" s="36"/>
      <c r="H296" s="46">
        <f t="shared" ref="H296:H298" si="44">F296*G296</f>
        <v>0</v>
      </c>
      <c r="I296" s="171">
        <f>H296</f>
        <v>0</v>
      </c>
    </row>
    <row r="297" spans="2:9">
      <c r="B297" s="123"/>
      <c r="D297" s="48" t="s">
        <v>33</v>
      </c>
      <c r="E297" s="148" t="s">
        <v>30</v>
      </c>
      <c r="F297" s="128"/>
      <c r="G297" s="36"/>
      <c r="H297" s="46">
        <f t="shared" si="44"/>
        <v>0</v>
      </c>
      <c r="I297" s="171">
        <f>H297</f>
        <v>0</v>
      </c>
    </row>
    <row r="298" spans="2:9">
      <c r="B298" s="123"/>
      <c r="D298" s="48" t="s">
        <v>40</v>
      </c>
      <c r="E298" s="148" t="s">
        <v>29</v>
      </c>
      <c r="F298" s="128"/>
      <c r="G298" s="36"/>
      <c r="H298" s="46">
        <f t="shared" si="44"/>
        <v>0</v>
      </c>
      <c r="I298" s="171">
        <f>H298</f>
        <v>0</v>
      </c>
    </row>
    <row r="299" spans="2:9">
      <c r="B299" s="123"/>
      <c r="D299" s="48"/>
      <c r="E299" s="148"/>
      <c r="F299" s="128"/>
      <c r="G299" s="36"/>
      <c r="H299" s="46"/>
      <c r="I299" s="124"/>
    </row>
    <row r="300" spans="2:9">
      <c r="B300" s="123"/>
      <c r="D300" s="34" t="s">
        <v>107</v>
      </c>
      <c r="E300" s="146" t="s">
        <v>11</v>
      </c>
      <c r="F300" s="89"/>
      <c r="G300" s="122"/>
      <c r="H300" s="46"/>
      <c r="I300" s="124"/>
    </row>
    <row r="301" spans="2:9">
      <c r="B301" s="123"/>
      <c r="D301" s="48" t="s">
        <v>36</v>
      </c>
      <c r="E301" s="148" t="s">
        <v>32</v>
      </c>
      <c r="F301" s="89"/>
      <c r="G301" s="36"/>
      <c r="H301" s="46">
        <f t="shared" ref="H301:H303" si="45">F301*G301</f>
        <v>0</v>
      </c>
      <c r="I301" s="171">
        <f>H301</f>
        <v>0</v>
      </c>
    </row>
    <row r="302" spans="2:9">
      <c r="B302" s="123"/>
      <c r="D302" s="48" t="s">
        <v>33</v>
      </c>
      <c r="E302" s="148" t="s">
        <v>30</v>
      </c>
      <c r="F302" s="128"/>
      <c r="G302" s="36"/>
      <c r="H302" s="46">
        <f t="shared" si="45"/>
        <v>0</v>
      </c>
      <c r="I302" s="171">
        <f>H302</f>
        <v>0</v>
      </c>
    </row>
    <row r="303" spans="2:9">
      <c r="B303" s="123"/>
      <c r="D303" s="48" t="s">
        <v>40</v>
      </c>
      <c r="E303" s="148" t="s">
        <v>29</v>
      </c>
      <c r="F303" s="128"/>
      <c r="G303" s="36"/>
      <c r="H303" s="46">
        <f t="shared" si="45"/>
        <v>0</v>
      </c>
      <c r="I303" s="171">
        <f>H303</f>
        <v>0</v>
      </c>
    </row>
    <row r="304" spans="2:9">
      <c r="B304" s="123"/>
      <c r="D304" s="48"/>
      <c r="E304" s="148"/>
      <c r="F304" s="128"/>
      <c r="G304" s="36"/>
      <c r="H304" s="46"/>
      <c r="I304" s="124"/>
    </row>
    <row r="305" spans="2:9">
      <c r="B305" s="123"/>
      <c r="D305" s="34" t="s">
        <v>108</v>
      </c>
      <c r="E305" s="146" t="s">
        <v>11</v>
      </c>
      <c r="F305" s="89"/>
      <c r="G305" s="122"/>
      <c r="H305" s="46"/>
      <c r="I305" s="124"/>
    </row>
    <row r="306" spans="2:9">
      <c r="B306" s="123"/>
      <c r="D306" s="48" t="s">
        <v>36</v>
      </c>
      <c r="E306" s="148" t="s">
        <v>32</v>
      </c>
      <c r="F306" s="89"/>
      <c r="G306" s="36"/>
      <c r="H306" s="46">
        <f t="shared" ref="H306:H308" si="46">F306*G306</f>
        <v>0</v>
      </c>
      <c r="I306" s="171">
        <f>H306</f>
        <v>0</v>
      </c>
    </row>
    <row r="307" spans="2:9">
      <c r="B307" s="123"/>
      <c r="C307" s="152"/>
      <c r="D307" s="48" t="s">
        <v>33</v>
      </c>
      <c r="E307" s="148" t="s">
        <v>30</v>
      </c>
      <c r="F307" s="128"/>
      <c r="G307" s="36"/>
      <c r="H307" s="46">
        <f t="shared" si="46"/>
        <v>0</v>
      </c>
      <c r="I307" s="171">
        <f>H307</f>
        <v>0</v>
      </c>
    </row>
    <row r="308" spans="2:9">
      <c r="B308" s="123"/>
      <c r="C308" s="152"/>
      <c r="D308" s="48" t="s">
        <v>40</v>
      </c>
      <c r="E308" s="148" t="s">
        <v>29</v>
      </c>
      <c r="F308" s="128"/>
      <c r="G308" s="36"/>
      <c r="H308" s="46">
        <f t="shared" si="46"/>
        <v>0</v>
      </c>
      <c r="I308" s="171">
        <f>H308</f>
        <v>0</v>
      </c>
    </row>
    <row r="309" spans="2:9">
      <c r="B309" s="123"/>
      <c r="C309" s="152"/>
      <c r="D309" s="48"/>
      <c r="E309" s="148"/>
      <c r="F309" s="128"/>
      <c r="G309" s="36"/>
      <c r="H309" s="46"/>
      <c r="I309" s="124"/>
    </row>
    <row r="310" spans="2:9">
      <c r="B310" s="123"/>
      <c r="C310" s="152"/>
      <c r="D310" s="34" t="s">
        <v>109</v>
      </c>
      <c r="E310" s="146" t="s">
        <v>11</v>
      </c>
      <c r="F310" s="89"/>
      <c r="G310" s="122"/>
      <c r="H310" s="46"/>
      <c r="I310" s="124"/>
    </row>
    <row r="311" spans="2:9">
      <c r="B311" s="123"/>
      <c r="C311" s="152"/>
      <c r="D311" s="48" t="s">
        <v>36</v>
      </c>
      <c r="E311" s="148" t="s">
        <v>32</v>
      </c>
      <c r="F311" s="89"/>
      <c r="G311" s="36"/>
      <c r="H311" s="46">
        <f t="shared" ref="H311:H313" si="47">F311*G311</f>
        <v>0</v>
      </c>
      <c r="I311" s="171">
        <f>H311</f>
        <v>0</v>
      </c>
    </row>
    <row r="312" spans="2:9">
      <c r="B312" s="123"/>
      <c r="C312" s="152"/>
      <c r="D312" s="48" t="s">
        <v>33</v>
      </c>
      <c r="E312" s="148" t="s">
        <v>30</v>
      </c>
      <c r="F312" s="128"/>
      <c r="G312" s="36"/>
      <c r="H312" s="46">
        <f t="shared" si="47"/>
        <v>0</v>
      </c>
      <c r="I312" s="171">
        <f>H312</f>
        <v>0</v>
      </c>
    </row>
    <row r="313" spans="2:9">
      <c r="B313" s="123"/>
      <c r="C313" s="152"/>
      <c r="D313" s="48" t="s">
        <v>40</v>
      </c>
      <c r="E313" s="148" t="s">
        <v>29</v>
      </c>
      <c r="F313" s="128"/>
      <c r="G313" s="36"/>
      <c r="H313" s="46">
        <f t="shared" si="47"/>
        <v>0</v>
      </c>
      <c r="I313" s="171">
        <f>H313</f>
        <v>0</v>
      </c>
    </row>
    <row r="314" spans="2:9">
      <c r="B314" s="123"/>
      <c r="C314" s="145"/>
      <c r="D314" s="48"/>
      <c r="E314" s="148"/>
      <c r="F314" s="128"/>
      <c r="G314" s="36"/>
      <c r="H314" s="46"/>
      <c r="I314" s="124"/>
    </row>
    <row r="315" spans="2:9">
      <c r="B315" s="123"/>
      <c r="C315" s="145"/>
      <c r="D315" s="34" t="s">
        <v>106</v>
      </c>
      <c r="E315" s="146" t="s">
        <v>11</v>
      </c>
      <c r="F315" s="89"/>
      <c r="G315" s="122"/>
      <c r="H315" s="46"/>
      <c r="I315" s="124"/>
    </row>
    <row r="316" spans="2:9">
      <c r="B316" s="123"/>
      <c r="C316" s="145"/>
      <c r="D316" s="48" t="s">
        <v>36</v>
      </c>
      <c r="E316" s="148" t="s">
        <v>32</v>
      </c>
      <c r="F316" s="89"/>
      <c r="G316" s="36"/>
      <c r="H316" s="46">
        <f t="shared" ref="H316:H318" si="48">F316*G316</f>
        <v>0</v>
      </c>
      <c r="I316" s="171">
        <f>H316</f>
        <v>0</v>
      </c>
    </row>
    <row r="317" spans="2:9">
      <c r="B317" s="123"/>
      <c r="C317" s="145"/>
      <c r="D317" s="48" t="s">
        <v>33</v>
      </c>
      <c r="E317" s="148" t="s">
        <v>30</v>
      </c>
      <c r="F317" s="129"/>
      <c r="G317" s="36"/>
      <c r="H317" s="46">
        <f t="shared" si="48"/>
        <v>0</v>
      </c>
      <c r="I317" s="171">
        <f>H317</f>
        <v>0</v>
      </c>
    </row>
    <row r="318" spans="2:9">
      <c r="B318" s="123"/>
      <c r="C318" s="145"/>
      <c r="D318" s="48" t="s">
        <v>40</v>
      </c>
      <c r="E318" s="148" t="s">
        <v>29</v>
      </c>
      <c r="F318" s="129"/>
      <c r="G318" s="36"/>
      <c r="H318" s="46">
        <f t="shared" si="48"/>
        <v>0</v>
      </c>
      <c r="I318" s="171">
        <f>H318</f>
        <v>0</v>
      </c>
    </row>
    <row r="319" spans="2:9">
      <c r="B319" s="210"/>
      <c r="C319" s="17" t="s">
        <v>232</v>
      </c>
      <c r="D319" s="107" t="s">
        <v>75</v>
      </c>
      <c r="E319" s="32"/>
      <c r="F319" s="104"/>
      <c r="G319" s="105"/>
      <c r="H319" s="42">
        <f>SUBTOTAL(9,H320:H343)</f>
        <v>0</v>
      </c>
      <c r="I319" s="178">
        <f>H319</f>
        <v>0</v>
      </c>
    </row>
    <row r="320" spans="2:9">
      <c r="B320" s="123"/>
      <c r="C320" s="145"/>
      <c r="D320" s="48" t="s">
        <v>92</v>
      </c>
      <c r="E320" s="146" t="s">
        <v>12</v>
      </c>
      <c r="F320" s="51"/>
      <c r="G320" s="122"/>
      <c r="H320" s="44"/>
      <c r="I320" s="124"/>
    </row>
    <row r="321" spans="2:9">
      <c r="B321" s="123"/>
      <c r="C321" s="145"/>
      <c r="D321" s="48" t="s">
        <v>36</v>
      </c>
      <c r="E321" s="148" t="s">
        <v>32</v>
      </c>
      <c r="F321" s="99"/>
      <c r="G321" s="36"/>
      <c r="H321" s="43">
        <f t="shared" ref="H321:H323" si="49">F321*G321</f>
        <v>0</v>
      </c>
      <c r="I321" s="171">
        <f>H321</f>
        <v>0</v>
      </c>
    </row>
    <row r="322" spans="2:9">
      <c r="B322" s="123"/>
      <c r="C322" s="145"/>
      <c r="D322" s="48" t="s">
        <v>33</v>
      </c>
      <c r="E322" s="148" t="s">
        <v>30</v>
      </c>
      <c r="F322" s="128"/>
      <c r="G322" s="36"/>
      <c r="H322" s="43">
        <f t="shared" si="49"/>
        <v>0</v>
      </c>
      <c r="I322" s="171">
        <f>H322</f>
        <v>0</v>
      </c>
    </row>
    <row r="323" spans="2:9">
      <c r="B323" s="123"/>
      <c r="C323" s="145"/>
      <c r="D323" s="48" t="s">
        <v>40</v>
      </c>
      <c r="E323" s="148" t="s">
        <v>29</v>
      </c>
      <c r="F323" s="128"/>
      <c r="G323" s="36"/>
      <c r="H323" s="43">
        <f t="shared" si="49"/>
        <v>0</v>
      </c>
      <c r="I323" s="171">
        <f>H323</f>
        <v>0</v>
      </c>
    </row>
    <row r="324" spans="2:9">
      <c r="B324" s="123"/>
      <c r="C324" s="145"/>
      <c r="D324" s="48"/>
      <c r="E324" s="148"/>
      <c r="F324" s="119"/>
      <c r="G324" s="69"/>
      <c r="H324" s="43"/>
      <c r="I324" s="124"/>
    </row>
    <row r="325" spans="2:9">
      <c r="B325" s="123"/>
      <c r="C325" s="145"/>
      <c r="D325" s="48" t="s">
        <v>89</v>
      </c>
      <c r="E325" s="148" t="s">
        <v>12</v>
      </c>
      <c r="F325" s="128"/>
      <c r="G325" s="122"/>
      <c r="H325" s="43"/>
      <c r="I325" s="124"/>
    </row>
    <row r="326" spans="2:9">
      <c r="B326" s="123"/>
      <c r="C326" s="145"/>
      <c r="D326" s="48" t="s">
        <v>36</v>
      </c>
      <c r="E326" s="148" t="s">
        <v>32</v>
      </c>
      <c r="F326" s="99"/>
      <c r="G326" s="36"/>
      <c r="H326" s="43">
        <f t="shared" ref="H326:H328" si="50">F326*G326</f>
        <v>0</v>
      </c>
      <c r="I326" s="171">
        <f>H326</f>
        <v>0</v>
      </c>
    </row>
    <row r="327" spans="2:9">
      <c r="B327" s="123"/>
      <c r="C327" s="145"/>
      <c r="D327" s="48" t="s">
        <v>33</v>
      </c>
      <c r="E327" s="148" t="s">
        <v>30</v>
      </c>
      <c r="F327" s="128"/>
      <c r="G327" s="36"/>
      <c r="H327" s="43">
        <f t="shared" si="50"/>
        <v>0</v>
      </c>
      <c r="I327" s="171">
        <f>H327</f>
        <v>0</v>
      </c>
    </row>
    <row r="328" spans="2:9">
      <c r="B328" s="123"/>
      <c r="C328" s="145"/>
      <c r="D328" s="48" t="s">
        <v>40</v>
      </c>
      <c r="E328" s="148" t="s">
        <v>29</v>
      </c>
      <c r="F328" s="128"/>
      <c r="G328" s="36"/>
      <c r="H328" s="43">
        <f t="shared" si="50"/>
        <v>0</v>
      </c>
      <c r="I328" s="171">
        <f>H328</f>
        <v>0</v>
      </c>
    </row>
    <row r="329" spans="2:9">
      <c r="B329" s="123"/>
      <c r="C329" s="145"/>
      <c r="D329" s="48"/>
      <c r="E329" s="146"/>
      <c r="F329" s="50"/>
      <c r="G329" s="83"/>
      <c r="H329" s="44"/>
      <c r="I329" s="124"/>
    </row>
    <row r="330" spans="2:9">
      <c r="B330" s="123"/>
      <c r="C330" s="145"/>
      <c r="D330" s="34" t="s">
        <v>63</v>
      </c>
      <c r="E330" s="150" t="s">
        <v>12</v>
      </c>
      <c r="F330" s="51"/>
      <c r="G330" s="122"/>
      <c r="H330" s="44"/>
      <c r="I330" s="124"/>
    </row>
    <row r="331" spans="2:9">
      <c r="B331" s="123"/>
      <c r="C331" s="145"/>
      <c r="D331" s="48" t="s">
        <v>36</v>
      </c>
      <c r="E331" s="148" t="s">
        <v>32</v>
      </c>
      <c r="F331" s="99"/>
      <c r="G331" s="36"/>
      <c r="H331" s="43">
        <f t="shared" ref="H331:H333" si="51">F331*G331</f>
        <v>0</v>
      </c>
      <c r="I331" s="171">
        <f>H331</f>
        <v>0</v>
      </c>
    </row>
    <row r="332" spans="2:9">
      <c r="B332" s="123"/>
      <c r="C332" s="145"/>
      <c r="D332" s="48" t="s">
        <v>33</v>
      </c>
      <c r="E332" s="148" t="s">
        <v>30</v>
      </c>
      <c r="F332" s="128"/>
      <c r="G332" s="36"/>
      <c r="H332" s="43">
        <f t="shared" si="51"/>
        <v>0</v>
      </c>
      <c r="I332" s="171">
        <f>H332</f>
        <v>0</v>
      </c>
    </row>
    <row r="333" spans="2:9">
      <c r="B333" s="123"/>
      <c r="C333" s="145"/>
      <c r="D333" s="48" t="s">
        <v>40</v>
      </c>
      <c r="E333" s="148" t="s">
        <v>29</v>
      </c>
      <c r="F333" s="128"/>
      <c r="G333" s="36"/>
      <c r="H333" s="43">
        <f t="shared" si="51"/>
        <v>0</v>
      </c>
      <c r="I333" s="171">
        <f>H333</f>
        <v>0</v>
      </c>
    </row>
    <row r="334" spans="2:9">
      <c r="B334" s="123"/>
      <c r="C334" s="145"/>
      <c r="D334" s="48"/>
      <c r="E334" s="148"/>
      <c r="F334" s="128"/>
      <c r="G334" s="36"/>
      <c r="H334" s="49"/>
      <c r="I334" s="124"/>
    </row>
    <row r="335" spans="2:9">
      <c r="B335" s="123"/>
      <c r="C335" s="145"/>
      <c r="D335" s="34" t="s">
        <v>64</v>
      </c>
      <c r="E335" s="148" t="s">
        <v>12</v>
      </c>
      <c r="F335" s="128"/>
      <c r="G335" s="122"/>
      <c r="H335" s="43"/>
      <c r="I335" s="124"/>
    </row>
    <row r="336" spans="2:9">
      <c r="B336" s="123"/>
      <c r="C336" s="145"/>
      <c r="D336" s="48" t="s">
        <v>36</v>
      </c>
      <c r="E336" s="148" t="s">
        <v>32</v>
      </c>
      <c r="F336" s="99"/>
      <c r="G336" s="36"/>
      <c r="H336" s="43">
        <f t="shared" ref="H336:H338" si="52">F336*G336</f>
        <v>0</v>
      </c>
      <c r="I336" s="171">
        <f>H336</f>
        <v>0</v>
      </c>
    </row>
    <row r="337" spans="2:9">
      <c r="B337" s="123"/>
      <c r="C337" s="145"/>
      <c r="D337" s="48" t="s">
        <v>33</v>
      </c>
      <c r="E337" s="148" t="s">
        <v>30</v>
      </c>
      <c r="F337" s="129"/>
      <c r="G337" s="36"/>
      <c r="H337" s="43">
        <f t="shared" si="52"/>
        <v>0</v>
      </c>
      <c r="I337" s="171">
        <f>H337</f>
        <v>0</v>
      </c>
    </row>
    <row r="338" spans="2:9">
      <c r="B338" s="123"/>
      <c r="C338" s="145"/>
      <c r="D338" s="48" t="s">
        <v>40</v>
      </c>
      <c r="E338" s="148" t="s">
        <v>29</v>
      </c>
      <c r="F338" s="129"/>
      <c r="G338" s="36"/>
      <c r="H338" s="43">
        <f t="shared" si="52"/>
        <v>0</v>
      </c>
      <c r="I338" s="171">
        <f>H338</f>
        <v>0</v>
      </c>
    </row>
    <row r="339" spans="2:9">
      <c r="B339" s="123"/>
      <c r="C339" s="145"/>
      <c r="D339" s="48"/>
      <c r="E339" s="148"/>
      <c r="F339" s="128"/>
      <c r="G339" s="36"/>
      <c r="H339" s="49"/>
      <c r="I339" s="124"/>
    </row>
    <row r="340" spans="2:9">
      <c r="B340" s="123"/>
      <c r="C340" s="145"/>
      <c r="D340" s="34" t="s">
        <v>110</v>
      </c>
      <c r="E340" s="148" t="s">
        <v>12</v>
      </c>
      <c r="F340" s="128"/>
      <c r="G340" s="122"/>
      <c r="H340" s="43"/>
      <c r="I340" s="124"/>
    </row>
    <row r="341" spans="2:9">
      <c r="B341" s="123"/>
      <c r="C341" s="145"/>
      <c r="D341" s="48" t="s">
        <v>36</v>
      </c>
      <c r="E341" s="148" t="s">
        <v>32</v>
      </c>
      <c r="F341" s="99"/>
      <c r="G341" s="36"/>
      <c r="H341" s="43">
        <f t="shared" ref="H341:H343" si="53">F341*G341</f>
        <v>0</v>
      </c>
      <c r="I341" s="171">
        <f>H341</f>
        <v>0</v>
      </c>
    </row>
    <row r="342" spans="2:9">
      <c r="B342" s="123"/>
      <c r="C342" s="145"/>
      <c r="D342" s="48" t="s">
        <v>33</v>
      </c>
      <c r="E342" s="148" t="s">
        <v>30</v>
      </c>
      <c r="F342" s="128"/>
      <c r="G342" s="36"/>
      <c r="H342" s="43">
        <f t="shared" si="53"/>
        <v>0</v>
      </c>
      <c r="I342" s="171">
        <f>H342</f>
        <v>0</v>
      </c>
    </row>
    <row r="343" spans="2:9">
      <c r="B343" s="123"/>
      <c r="C343" s="145"/>
      <c r="D343" s="48" t="s">
        <v>40</v>
      </c>
      <c r="E343" s="148" t="s">
        <v>29</v>
      </c>
      <c r="F343" s="129"/>
      <c r="G343" s="36"/>
      <c r="H343" s="43">
        <f t="shared" si="53"/>
        <v>0</v>
      </c>
      <c r="I343" s="171">
        <f>H343</f>
        <v>0</v>
      </c>
    </row>
    <row r="344" spans="2:9">
      <c r="B344" s="210"/>
      <c r="C344" s="17" t="s">
        <v>234</v>
      </c>
      <c r="D344" s="107" t="s">
        <v>15</v>
      </c>
      <c r="E344" s="32"/>
      <c r="F344" s="104"/>
      <c r="G344" s="105"/>
      <c r="H344" s="42">
        <f>SUBTOTAL(9,H345:H350)</f>
        <v>0</v>
      </c>
      <c r="I344" s="181">
        <f>H344</f>
        <v>0</v>
      </c>
    </row>
    <row r="345" spans="2:9">
      <c r="B345" s="123"/>
      <c r="C345" s="145"/>
      <c r="D345" s="34" t="s">
        <v>173</v>
      </c>
      <c r="E345" s="150" t="s">
        <v>9</v>
      </c>
      <c r="F345" s="51"/>
      <c r="G345" s="122"/>
      <c r="H345" s="46"/>
      <c r="I345" s="124"/>
    </row>
    <row r="346" spans="2:9">
      <c r="B346" s="123"/>
      <c r="C346" s="145"/>
      <c r="D346" s="48" t="s">
        <v>36</v>
      </c>
      <c r="E346" s="148" t="s">
        <v>32</v>
      </c>
      <c r="F346" s="99"/>
      <c r="G346" s="36"/>
      <c r="H346" s="46">
        <f>F346*G346</f>
        <v>0</v>
      </c>
      <c r="I346" s="171">
        <f>H346</f>
        <v>0</v>
      </c>
    </row>
    <row r="347" spans="2:9">
      <c r="B347" s="123"/>
      <c r="C347" s="145"/>
      <c r="D347" s="48" t="s">
        <v>37</v>
      </c>
      <c r="E347" s="148" t="s">
        <v>30</v>
      </c>
      <c r="F347" s="128"/>
      <c r="G347" s="36"/>
      <c r="H347" s="46">
        <f t="shared" ref="H347:H349" si="54">F347*G347</f>
        <v>0</v>
      </c>
      <c r="I347" s="171">
        <f>H347</f>
        <v>0</v>
      </c>
    </row>
    <row r="348" spans="2:9">
      <c r="B348" s="123"/>
      <c r="C348" s="145"/>
      <c r="D348" s="48" t="s">
        <v>33</v>
      </c>
      <c r="E348" s="148" t="s">
        <v>30</v>
      </c>
      <c r="F348" s="129"/>
      <c r="G348" s="36"/>
      <c r="H348" s="46"/>
      <c r="I348" s="124"/>
    </row>
    <row r="349" spans="2:9">
      <c r="B349" s="123"/>
      <c r="C349" s="145"/>
      <c r="D349" s="48" t="s">
        <v>40</v>
      </c>
      <c r="E349" s="148" t="s">
        <v>29</v>
      </c>
      <c r="F349" s="129"/>
      <c r="G349" s="36"/>
      <c r="H349" s="46">
        <f t="shared" si="54"/>
        <v>0</v>
      </c>
      <c r="I349" s="171">
        <f>H349</f>
        <v>0</v>
      </c>
    </row>
    <row r="350" spans="2:9">
      <c r="B350" s="123"/>
      <c r="C350" s="145"/>
      <c r="D350" s="48" t="s">
        <v>51</v>
      </c>
      <c r="E350" s="148" t="str">
        <f>E345</f>
        <v>m²</v>
      </c>
      <c r="F350" s="129"/>
      <c r="G350" s="36"/>
      <c r="H350" s="46">
        <f>G350*F350</f>
        <v>0</v>
      </c>
      <c r="I350" s="171">
        <f>H350</f>
        <v>0</v>
      </c>
    </row>
    <row r="351" spans="2:9">
      <c r="B351" s="210"/>
      <c r="C351" s="17" t="s">
        <v>235</v>
      </c>
      <c r="D351" s="107" t="s">
        <v>16</v>
      </c>
      <c r="E351" s="32"/>
      <c r="F351" s="104"/>
      <c r="G351" s="105"/>
      <c r="H351" s="42">
        <f>SUBTOTAL(9,H352:H363)</f>
        <v>0</v>
      </c>
      <c r="I351" s="181">
        <f>H351</f>
        <v>0</v>
      </c>
    </row>
    <row r="352" spans="2:9">
      <c r="B352" s="123"/>
      <c r="C352" s="145"/>
      <c r="D352" s="154" t="s">
        <v>128</v>
      </c>
      <c r="E352" s="9" t="s">
        <v>9</v>
      </c>
      <c r="F352" s="51"/>
      <c r="G352" s="122"/>
      <c r="H352" s="46"/>
      <c r="I352" s="124"/>
    </row>
    <row r="353" spans="2:9">
      <c r="B353" s="123"/>
      <c r="C353" s="145"/>
      <c r="D353" s="144" t="s">
        <v>42</v>
      </c>
      <c r="E353" s="9" t="s">
        <v>9</v>
      </c>
      <c r="F353" s="51"/>
      <c r="G353" s="130"/>
      <c r="H353" s="46">
        <f t="shared" ref="H353:H356" si="55">F353*G353</f>
        <v>0</v>
      </c>
      <c r="I353" s="171">
        <f>H353</f>
        <v>0</v>
      </c>
    </row>
    <row r="354" spans="2:9">
      <c r="B354" s="123"/>
      <c r="C354" s="145"/>
      <c r="D354" s="144" t="s">
        <v>43</v>
      </c>
      <c r="E354" s="9" t="s">
        <v>30</v>
      </c>
      <c r="F354" s="57"/>
      <c r="G354" s="130"/>
      <c r="H354" s="46">
        <f t="shared" si="55"/>
        <v>0</v>
      </c>
      <c r="I354" s="171">
        <f>H354</f>
        <v>0</v>
      </c>
    </row>
    <row r="355" spans="2:9">
      <c r="B355" s="123"/>
      <c r="C355" s="145"/>
      <c r="D355" s="144" t="s">
        <v>44</v>
      </c>
      <c r="E355" s="9" t="s">
        <v>30</v>
      </c>
      <c r="F355" s="57"/>
      <c r="G355" s="130"/>
      <c r="H355" s="46">
        <f t="shared" si="55"/>
        <v>0</v>
      </c>
      <c r="I355" s="171">
        <f>H355</f>
        <v>0</v>
      </c>
    </row>
    <row r="356" spans="2:9">
      <c r="B356" s="123"/>
      <c r="C356" s="145"/>
      <c r="D356" s="144" t="s">
        <v>45</v>
      </c>
      <c r="E356" s="9" t="s">
        <v>10</v>
      </c>
      <c r="F356" s="57"/>
      <c r="G356" s="130"/>
      <c r="H356" s="46">
        <f t="shared" si="55"/>
        <v>0</v>
      </c>
      <c r="I356" s="171">
        <f>H356</f>
        <v>0</v>
      </c>
    </row>
    <row r="357" spans="2:9">
      <c r="B357" s="123"/>
      <c r="C357" s="145"/>
      <c r="D357" s="144"/>
      <c r="E357" s="9"/>
      <c r="F357" s="82"/>
      <c r="G357" s="131"/>
      <c r="H357" s="46"/>
      <c r="I357" s="124"/>
    </row>
    <row r="358" spans="2:9">
      <c r="B358" s="123"/>
      <c r="C358" s="145"/>
      <c r="D358" s="154" t="s">
        <v>71</v>
      </c>
      <c r="E358" s="9" t="s">
        <v>9</v>
      </c>
      <c r="F358" s="51"/>
      <c r="G358" s="122"/>
      <c r="H358" s="46"/>
      <c r="I358" s="124"/>
    </row>
    <row r="359" spans="2:9">
      <c r="B359" s="123"/>
      <c r="C359" s="145"/>
      <c r="D359" s="144" t="s">
        <v>174</v>
      </c>
      <c r="E359" s="9" t="s">
        <v>9</v>
      </c>
      <c r="F359" s="51"/>
      <c r="G359" s="130"/>
      <c r="H359" s="46">
        <f t="shared" ref="H359" si="56">F359*G359</f>
        <v>0</v>
      </c>
      <c r="I359" s="171">
        <f>H359</f>
        <v>0</v>
      </c>
    </row>
    <row r="360" spans="2:9">
      <c r="B360" s="123"/>
      <c r="C360" s="145"/>
      <c r="D360" s="156" t="s">
        <v>175</v>
      </c>
      <c r="E360" s="9" t="s">
        <v>9</v>
      </c>
      <c r="F360" s="82"/>
      <c r="G360" s="131"/>
      <c r="H360" s="46">
        <f>G360*F360</f>
        <v>0</v>
      </c>
      <c r="I360" s="171">
        <f>H360</f>
        <v>0</v>
      </c>
    </row>
    <row r="361" spans="2:9">
      <c r="B361" s="123"/>
      <c r="C361" s="145"/>
      <c r="D361" s="144"/>
      <c r="E361" s="9"/>
      <c r="F361" s="82"/>
      <c r="G361" s="131"/>
      <c r="H361" s="46"/>
      <c r="I361" s="124"/>
    </row>
    <row r="362" spans="2:9">
      <c r="B362" s="123"/>
      <c r="C362" s="145"/>
      <c r="D362" s="154" t="s">
        <v>176</v>
      </c>
      <c r="E362" s="9" t="s">
        <v>9</v>
      </c>
      <c r="F362" s="51"/>
      <c r="G362" s="122"/>
      <c r="H362" s="46"/>
      <c r="I362" s="124"/>
    </row>
    <row r="363" spans="2:9">
      <c r="B363" s="123"/>
      <c r="C363" s="145"/>
      <c r="D363" s="144" t="s">
        <v>49</v>
      </c>
      <c r="E363" s="9" t="s">
        <v>9</v>
      </c>
      <c r="F363" s="57"/>
      <c r="G363" s="130"/>
      <c r="H363" s="46">
        <f>F363*G363</f>
        <v>0</v>
      </c>
      <c r="I363" s="171">
        <f>H363</f>
        <v>0</v>
      </c>
    </row>
    <row r="364" spans="2:9">
      <c r="B364" s="210"/>
      <c r="C364" s="17" t="s">
        <v>236</v>
      </c>
      <c r="D364" s="107" t="s">
        <v>17</v>
      </c>
      <c r="E364" s="32"/>
      <c r="F364" s="60"/>
      <c r="G364" s="118"/>
      <c r="H364" s="42">
        <f>SUBTOTAL(9,H365:H371)</f>
        <v>0</v>
      </c>
      <c r="I364" s="181">
        <f>H37</f>
        <v>0</v>
      </c>
    </row>
    <row r="365" spans="2:9">
      <c r="B365" s="123"/>
      <c r="C365" s="145"/>
      <c r="D365" s="144" t="s">
        <v>17</v>
      </c>
      <c r="E365" s="9" t="s">
        <v>11</v>
      </c>
      <c r="F365" s="56"/>
      <c r="G365" s="83"/>
      <c r="H365" s="44">
        <f>F365*G365</f>
        <v>0</v>
      </c>
      <c r="I365" s="171">
        <f>H365</f>
        <v>0</v>
      </c>
    </row>
    <row r="366" spans="2:9">
      <c r="B366" s="123"/>
      <c r="C366" s="145"/>
      <c r="D366" s="156" t="s">
        <v>77</v>
      </c>
      <c r="E366" s="21" t="s">
        <v>11</v>
      </c>
      <c r="F366" s="57"/>
      <c r="G366" s="122"/>
      <c r="H366" s="46">
        <f>F366*G366</f>
        <v>0</v>
      </c>
      <c r="I366" s="171">
        <f>H366</f>
        <v>0</v>
      </c>
    </row>
    <row r="367" spans="2:9">
      <c r="B367" s="123"/>
      <c r="C367" s="153"/>
      <c r="D367" s="156"/>
      <c r="E367" s="21"/>
      <c r="F367" s="57"/>
      <c r="G367" s="122"/>
      <c r="H367" s="46"/>
      <c r="I367" s="124"/>
    </row>
    <row r="368" spans="2:9">
      <c r="B368" s="123"/>
      <c r="C368" s="145"/>
      <c r="D368" s="34" t="s">
        <v>41</v>
      </c>
      <c r="E368" s="146" t="s">
        <v>11</v>
      </c>
      <c r="F368" s="82"/>
      <c r="G368" s="83"/>
      <c r="H368" s="46"/>
      <c r="I368" s="124"/>
    </row>
    <row r="369" spans="2:9">
      <c r="B369" s="123"/>
      <c r="C369" s="145"/>
      <c r="D369" s="48" t="s">
        <v>39</v>
      </c>
      <c r="E369" s="148" t="s">
        <v>32</v>
      </c>
      <c r="F369" s="87"/>
      <c r="G369" s="69"/>
      <c r="H369" s="46">
        <f>F369*G369</f>
        <v>0</v>
      </c>
      <c r="I369" s="171">
        <f>H369</f>
        <v>0</v>
      </c>
    </row>
    <row r="370" spans="2:9">
      <c r="B370" s="123"/>
      <c r="C370" s="145"/>
      <c r="D370" s="48" t="s">
        <v>33</v>
      </c>
      <c r="E370" s="148" t="s">
        <v>30</v>
      </c>
      <c r="F370" s="119"/>
      <c r="G370" s="69"/>
      <c r="H370" s="46">
        <f t="shared" ref="H370:H371" si="57">F370*G370</f>
        <v>0</v>
      </c>
      <c r="I370" s="171">
        <f>H370</f>
        <v>0</v>
      </c>
    </row>
    <row r="371" spans="2:9">
      <c r="B371" s="123"/>
      <c r="C371" s="145"/>
      <c r="D371" s="48" t="s">
        <v>40</v>
      </c>
      <c r="E371" s="148" t="s">
        <v>29</v>
      </c>
      <c r="F371" s="129"/>
      <c r="G371" s="36"/>
      <c r="H371" s="46">
        <f t="shared" si="57"/>
        <v>0</v>
      </c>
      <c r="I371" s="171">
        <f>H371</f>
        <v>0</v>
      </c>
    </row>
    <row r="372" spans="2:9">
      <c r="B372" s="210"/>
      <c r="C372" s="17" t="s">
        <v>238</v>
      </c>
      <c r="D372" s="31" t="s">
        <v>139</v>
      </c>
      <c r="E372" s="32"/>
      <c r="F372" s="60"/>
      <c r="G372" s="118"/>
      <c r="H372" s="42">
        <f>SUBTOTAL(9,H373)</f>
        <v>0</v>
      </c>
      <c r="I372" s="181">
        <f>H372</f>
        <v>0</v>
      </c>
    </row>
    <row r="373" spans="2:9">
      <c r="B373" s="123"/>
      <c r="C373" s="145"/>
      <c r="D373" s="144" t="s">
        <v>50</v>
      </c>
      <c r="E373" s="9" t="s">
        <v>9</v>
      </c>
      <c r="F373" s="90"/>
      <c r="G373" s="132"/>
      <c r="H373" s="46"/>
      <c r="I373" s="124"/>
    </row>
    <row r="374" spans="2:9" ht="12.5" customHeight="1">
      <c r="B374" s="211"/>
      <c r="C374" s="24" t="s">
        <v>24</v>
      </c>
      <c r="D374" s="113"/>
      <c r="E374" s="114"/>
      <c r="F374" s="115"/>
      <c r="G374" s="116"/>
      <c r="H374" s="45">
        <f>SUBTOTAL(9,H375:H507)</f>
        <v>0</v>
      </c>
      <c r="I374" s="186">
        <f>H374</f>
        <v>0</v>
      </c>
    </row>
    <row r="375" spans="2:9">
      <c r="B375" s="210"/>
      <c r="C375" s="17" t="s">
        <v>231</v>
      </c>
      <c r="D375" s="31" t="s">
        <v>18</v>
      </c>
      <c r="E375" s="32"/>
      <c r="F375" s="104"/>
      <c r="G375" s="105"/>
      <c r="H375" s="42">
        <f>SUBTOTAL(9,H376:H435)</f>
        <v>0</v>
      </c>
      <c r="I375" s="181">
        <f>H375</f>
        <v>0</v>
      </c>
    </row>
    <row r="376" spans="2:9">
      <c r="B376" s="123"/>
      <c r="C376" s="145"/>
      <c r="D376" s="48" t="s">
        <v>38</v>
      </c>
      <c r="E376" s="146" t="s">
        <v>11</v>
      </c>
      <c r="F376" s="71"/>
      <c r="G376" s="122"/>
      <c r="H376" s="46"/>
      <c r="I376" s="124"/>
    </row>
    <row r="377" spans="2:9">
      <c r="B377" s="123"/>
      <c r="C377" s="145"/>
      <c r="D377" s="48" t="s">
        <v>39</v>
      </c>
      <c r="E377" s="148" t="s">
        <v>32</v>
      </c>
      <c r="F377" s="59"/>
      <c r="G377" s="122"/>
      <c r="H377" s="46">
        <f t="shared" ref="H377:H379" si="58">F377*G377</f>
        <v>0</v>
      </c>
      <c r="I377" s="171">
        <f>H377</f>
        <v>0</v>
      </c>
    </row>
    <row r="378" spans="2:9">
      <c r="B378" s="123"/>
      <c r="C378" s="145"/>
      <c r="D378" s="48" t="s">
        <v>33</v>
      </c>
      <c r="E378" s="148" t="s">
        <v>30</v>
      </c>
      <c r="F378" s="129"/>
      <c r="G378" s="122"/>
      <c r="H378" s="46">
        <f t="shared" si="58"/>
        <v>0</v>
      </c>
      <c r="I378" s="171">
        <f>H378</f>
        <v>0</v>
      </c>
    </row>
    <row r="379" spans="2:9">
      <c r="B379" s="123"/>
      <c r="C379" s="145"/>
      <c r="D379" s="48" t="s">
        <v>40</v>
      </c>
      <c r="E379" s="148" t="s">
        <v>29</v>
      </c>
      <c r="F379" s="129"/>
      <c r="G379" s="122"/>
      <c r="H379" s="46">
        <f t="shared" si="58"/>
        <v>0</v>
      </c>
      <c r="I379" s="171">
        <f>H379</f>
        <v>0</v>
      </c>
    </row>
    <row r="380" spans="2:9">
      <c r="B380" s="123"/>
      <c r="C380" s="153"/>
      <c r="D380" s="151"/>
      <c r="E380" s="94"/>
      <c r="F380" s="151"/>
      <c r="G380" s="83"/>
      <c r="H380" s="46"/>
      <c r="I380" s="124"/>
    </row>
    <row r="381" spans="2:9">
      <c r="B381" s="123"/>
      <c r="C381" s="151"/>
      <c r="D381" s="48" t="s">
        <v>90</v>
      </c>
      <c r="E381" s="146" t="s">
        <v>11</v>
      </c>
      <c r="F381" s="71"/>
      <c r="G381" s="122"/>
      <c r="H381" s="46"/>
      <c r="I381" s="124"/>
    </row>
    <row r="382" spans="2:9">
      <c r="B382" s="123"/>
      <c r="C382" s="151"/>
      <c r="D382" s="48" t="s">
        <v>39</v>
      </c>
      <c r="E382" s="148" t="s">
        <v>32</v>
      </c>
      <c r="F382" s="59"/>
      <c r="G382" s="36"/>
      <c r="H382" s="46">
        <f>F382*G382</f>
        <v>0</v>
      </c>
      <c r="I382" s="171">
        <f>H382</f>
        <v>0</v>
      </c>
    </row>
    <row r="383" spans="2:9">
      <c r="B383" s="123"/>
      <c r="C383" s="151"/>
      <c r="D383" s="48" t="s">
        <v>33</v>
      </c>
      <c r="E383" s="148" t="s">
        <v>30</v>
      </c>
      <c r="F383" s="129"/>
      <c r="G383" s="36"/>
      <c r="H383" s="46">
        <f t="shared" ref="H383:H384" si="59">F383*G383</f>
        <v>0</v>
      </c>
      <c r="I383" s="171">
        <f>H383</f>
        <v>0</v>
      </c>
    </row>
    <row r="384" spans="2:9">
      <c r="B384" s="123"/>
      <c r="C384" s="151"/>
      <c r="D384" s="48" t="s">
        <v>40</v>
      </c>
      <c r="E384" s="148" t="s">
        <v>29</v>
      </c>
      <c r="F384" s="129"/>
      <c r="G384" s="36"/>
      <c r="H384" s="46">
        <f t="shared" si="59"/>
        <v>0</v>
      </c>
      <c r="I384" s="171">
        <f>H384</f>
        <v>0</v>
      </c>
    </row>
    <row r="385" spans="2:9">
      <c r="B385" s="123"/>
      <c r="D385" s="48" t="s">
        <v>51</v>
      </c>
      <c r="E385" s="148" t="s">
        <v>32</v>
      </c>
      <c r="F385" s="129"/>
      <c r="G385" s="36"/>
      <c r="H385" s="46">
        <f>G385*F385</f>
        <v>0</v>
      </c>
      <c r="I385" s="171">
        <f>H385</f>
        <v>0</v>
      </c>
    </row>
    <row r="386" spans="2:9">
      <c r="B386" s="123"/>
      <c r="D386" s="48"/>
      <c r="E386" s="148"/>
      <c r="F386" s="127"/>
      <c r="G386" s="83"/>
      <c r="H386" s="46"/>
      <c r="I386" s="124"/>
    </row>
    <row r="387" spans="2:9">
      <c r="B387" s="123"/>
      <c r="D387" s="48" t="s">
        <v>177</v>
      </c>
      <c r="E387" s="146" t="s">
        <v>11</v>
      </c>
      <c r="F387" s="71"/>
      <c r="G387" s="122"/>
      <c r="H387" s="46"/>
      <c r="I387" s="124"/>
    </row>
    <row r="388" spans="2:9">
      <c r="B388" s="123"/>
      <c r="D388" s="48" t="s">
        <v>202</v>
      </c>
      <c r="E388" s="148" t="s">
        <v>32</v>
      </c>
      <c r="F388" s="59"/>
      <c r="G388" s="36"/>
      <c r="H388" s="46">
        <f t="shared" ref="H388:H390" si="60">F388*G388</f>
        <v>0</v>
      </c>
      <c r="I388" s="171">
        <f>H388</f>
        <v>0</v>
      </c>
    </row>
    <row r="389" spans="2:9">
      <c r="B389" s="123"/>
      <c r="D389" s="48" t="s">
        <v>33</v>
      </c>
      <c r="E389" s="148" t="s">
        <v>30</v>
      </c>
      <c r="F389" s="129"/>
      <c r="G389" s="36"/>
      <c r="H389" s="46">
        <f t="shared" si="60"/>
        <v>0</v>
      </c>
      <c r="I389" s="171">
        <f>H389</f>
        <v>0</v>
      </c>
    </row>
    <row r="390" spans="2:9">
      <c r="B390" s="123"/>
      <c r="D390" s="48" t="s">
        <v>40</v>
      </c>
      <c r="E390" s="148" t="s">
        <v>29</v>
      </c>
      <c r="F390" s="129"/>
      <c r="G390" s="36"/>
      <c r="H390" s="46">
        <f t="shared" si="60"/>
        <v>0</v>
      </c>
      <c r="I390" s="171">
        <f>H390</f>
        <v>0</v>
      </c>
    </row>
    <row r="391" spans="2:9">
      <c r="B391" s="123"/>
      <c r="D391" s="48"/>
      <c r="E391" s="148"/>
      <c r="F391" s="72"/>
      <c r="G391" s="69"/>
      <c r="H391" s="46"/>
      <c r="I391" s="124"/>
    </row>
    <row r="392" spans="2:9">
      <c r="B392" s="123"/>
      <c r="D392" s="48" t="s">
        <v>178</v>
      </c>
      <c r="E392" s="146" t="s">
        <v>11</v>
      </c>
      <c r="F392" s="71"/>
      <c r="G392" s="122"/>
      <c r="H392" s="46"/>
      <c r="I392" s="124"/>
    </row>
    <row r="393" spans="2:9">
      <c r="B393" s="123"/>
      <c r="D393" s="48" t="s">
        <v>203</v>
      </c>
      <c r="E393" s="148" t="s">
        <v>32</v>
      </c>
      <c r="F393" s="59"/>
      <c r="G393" s="36"/>
      <c r="H393" s="46">
        <f t="shared" ref="H393:H395" si="61">F393*G393</f>
        <v>0</v>
      </c>
      <c r="I393" s="171">
        <f>H393</f>
        <v>0</v>
      </c>
    </row>
    <row r="394" spans="2:9">
      <c r="B394" s="123"/>
      <c r="D394" s="48" t="s">
        <v>33</v>
      </c>
      <c r="E394" s="148" t="s">
        <v>30</v>
      </c>
      <c r="F394" s="129"/>
      <c r="G394" s="36"/>
      <c r="H394" s="46">
        <f t="shared" si="61"/>
        <v>0</v>
      </c>
      <c r="I394" s="171">
        <f>H394</f>
        <v>0</v>
      </c>
    </row>
    <row r="395" spans="2:9">
      <c r="B395" s="123"/>
      <c r="D395" s="48" t="s">
        <v>40</v>
      </c>
      <c r="E395" s="148" t="s">
        <v>29</v>
      </c>
      <c r="F395" s="129"/>
      <c r="G395" s="36"/>
      <c r="H395" s="46">
        <f t="shared" si="61"/>
        <v>0</v>
      </c>
      <c r="I395" s="171">
        <f>H395</f>
        <v>0</v>
      </c>
    </row>
    <row r="396" spans="2:9">
      <c r="B396" s="123"/>
      <c r="D396" s="48"/>
      <c r="E396" s="148"/>
      <c r="F396" s="72"/>
      <c r="G396" s="69"/>
      <c r="H396" s="46"/>
      <c r="I396" s="124"/>
    </row>
    <row r="397" spans="2:9">
      <c r="B397" s="123"/>
      <c r="D397" s="48" t="s">
        <v>91</v>
      </c>
      <c r="E397" s="146" t="s">
        <v>11</v>
      </c>
      <c r="F397" s="71"/>
      <c r="G397" s="122"/>
      <c r="H397" s="46"/>
      <c r="I397" s="124"/>
    </row>
    <row r="398" spans="2:9">
      <c r="B398" s="123"/>
      <c r="D398" s="48" t="s">
        <v>202</v>
      </c>
      <c r="E398" s="148" t="s">
        <v>32</v>
      </c>
      <c r="F398" s="59"/>
      <c r="G398" s="36"/>
      <c r="H398" s="46">
        <f t="shared" ref="H398:H400" si="62">F398*G398</f>
        <v>0</v>
      </c>
      <c r="I398" s="171">
        <f>H398</f>
        <v>0</v>
      </c>
    </row>
    <row r="399" spans="2:9">
      <c r="B399" s="123"/>
      <c r="D399" s="48" t="s">
        <v>33</v>
      </c>
      <c r="E399" s="148" t="s">
        <v>30</v>
      </c>
      <c r="F399" s="129"/>
      <c r="G399" s="36"/>
      <c r="H399" s="46">
        <f t="shared" si="62"/>
        <v>0</v>
      </c>
      <c r="I399" s="171">
        <f>H399</f>
        <v>0</v>
      </c>
    </row>
    <row r="400" spans="2:9">
      <c r="B400" s="123"/>
      <c r="D400" s="48" t="s">
        <v>40</v>
      </c>
      <c r="E400" s="148" t="s">
        <v>29</v>
      </c>
      <c r="F400" s="129"/>
      <c r="G400" s="36"/>
      <c r="H400" s="46">
        <f t="shared" si="62"/>
        <v>0</v>
      </c>
      <c r="I400" s="171">
        <f>H400</f>
        <v>0</v>
      </c>
    </row>
    <row r="401" spans="2:9">
      <c r="B401" s="123"/>
      <c r="H401" s="124"/>
      <c r="I401" s="124"/>
    </row>
    <row r="402" spans="2:9">
      <c r="B402" s="123"/>
      <c r="D402" s="48" t="s">
        <v>172</v>
      </c>
      <c r="E402" s="146" t="s">
        <v>11</v>
      </c>
      <c r="F402" s="71"/>
      <c r="G402" s="122"/>
      <c r="H402" s="46"/>
      <c r="I402" s="124"/>
    </row>
    <row r="403" spans="2:9">
      <c r="B403" s="123"/>
      <c r="D403" s="48" t="s">
        <v>202</v>
      </c>
      <c r="E403" s="148" t="s">
        <v>32</v>
      </c>
      <c r="F403" s="59"/>
      <c r="G403" s="36"/>
      <c r="H403" s="46">
        <f t="shared" ref="H403:H405" si="63">F403*G403</f>
        <v>0</v>
      </c>
      <c r="I403" s="171">
        <f>H403</f>
        <v>0</v>
      </c>
    </row>
    <row r="404" spans="2:9">
      <c r="B404" s="123"/>
      <c r="D404" s="48" t="s">
        <v>33</v>
      </c>
      <c r="E404" s="148" t="s">
        <v>30</v>
      </c>
      <c r="F404" s="129"/>
      <c r="G404" s="36"/>
      <c r="H404" s="46">
        <f t="shared" si="63"/>
        <v>0</v>
      </c>
      <c r="I404" s="171">
        <f>H404</f>
        <v>0</v>
      </c>
    </row>
    <row r="405" spans="2:9">
      <c r="B405" s="123"/>
      <c r="D405" s="48" t="s">
        <v>40</v>
      </c>
      <c r="E405" s="148" t="s">
        <v>29</v>
      </c>
      <c r="F405" s="128"/>
      <c r="G405" s="36"/>
      <c r="H405" s="46">
        <f t="shared" si="63"/>
        <v>0</v>
      </c>
      <c r="I405" s="171">
        <f>H405</f>
        <v>0</v>
      </c>
    </row>
    <row r="406" spans="2:9">
      <c r="B406" s="123"/>
      <c r="D406" s="48"/>
      <c r="E406" s="148"/>
      <c r="F406" s="127"/>
      <c r="G406" s="83"/>
      <c r="H406" s="46"/>
      <c r="I406" s="124"/>
    </row>
    <row r="407" spans="2:9">
      <c r="B407" s="123"/>
      <c r="D407" s="34" t="s">
        <v>54</v>
      </c>
      <c r="E407" s="146" t="s">
        <v>11</v>
      </c>
      <c r="F407" s="89"/>
      <c r="G407" s="122"/>
      <c r="H407" s="46"/>
      <c r="I407" s="124"/>
    </row>
    <row r="408" spans="2:9">
      <c r="B408" s="123"/>
      <c r="D408" s="48" t="s">
        <v>39</v>
      </c>
      <c r="E408" s="148" t="s">
        <v>32</v>
      </c>
      <c r="F408" s="59"/>
      <c r="G408" s="36"/>
      <c r="H408" s="46">
        <f t="shared" ref="H408:H410" si="64">F408*G408</f>
        <v>0</v>
      </c>
      <c r="I408" s="171">
        <f>H408</f>
        <v>0</v>
      </c>
    </row>
    <row r="409" spans="2:9">
      <c r="B409" s="123"/>
      <c r="D409" s="48" t="s">
        <v>33</v>
      </c>
      <c r="E409" s="148" t="s">
        <v>30</v>
      </c>
      <c r="F409" s="129"/>
      <c r="G409" s="36"/>
      <c r="H409" s="46">
        <f t="shared" si="64"/>
        <v>0</v>
      </c>
      <c r="I409" s="171">
        <f>H409</f>
        <v>0</v>
      </c>
    </row>
    <row r="410" spans="2:9">
      <c r="B410" s="123"/>
      <c r="D410" s="48" t="s">
        <v>40</v>
      </c>
      <c r="E410" s="148" t="s">
        <v>29</v>
      </c>
      <c r="F410" s="129"/>
      <c r="G410" s="36"/>
      <c r="H410" s="46">
        <f t="shared" si="64"/>
        <v>0</v>
      </c>
      <c r="I410" s="171">
        <f>H410</f>
        <v>0</v>
      </c>
    </row>
    <row r="411" spans="2:9">
      <c r="B411" s="123"/>
      <c r="D411" s="48"/>
      <c r="E411" s="148"/>
      <c r="F411" s="128"/>
      <c r="G411" s="36"/>
      <c r="H411" s="46"/>
      <c r="I411" s="124"/>
    </row>
    <row r="412" spans="2:9">
      <c r="B412" s="123"/>
      <c r="D412" s="34" t="s">
        <v>105</v>
      </c>
      <c r="E412" s="146" t="s">
        <v>11</v>
      </c>
      <c r="F412" s="89"/>
      <c r="G412" s="122"/>
      <c r="H412" s="46"/>
      <c r="I412" s="124"/>
    </row>
    <row r="413" spans="2:9">
      <c r="B413" s="123"/>
      <c r="D413" s="48" t="s">
        <v>39</v>
      </c>
      <c r="E413" s="148" t="s">
        <v>32</v>
      </c>
      <c r="F413" s="99"/>
      <c r="G413" s="36"/>
      <c r="H413" s="46">
        <f t="shared" ref="H413:H415" si="65">F413*G413</f>
        <v>0</v>
      </c>
      <c r="I413" s="171">
        <f>H413</f>
        <v>0</v>
      </c>
    </row>
    <row r="414" spans="2:9">
      <c r="B414" s="123"/>
      <c r="D414" s="48" t="s">
        <v>33</v>
      </c>
      <c r="E414" s="148" t="s">
        <v>30</v>
      </c>
      <c r="F414" s="128"/>
      <c r="G414" s="36"/>
      <c r="H414" s="46">
        <f t="shared" si="65"/>
        <v>0</v>
      </c>
      <c r="I414" s="171">
        <f>H414</f>
        <v>0</v>
      </c>
    </row>
    <row r="415" spans="2:9">
      <c r="B415" s="123"/>
      <c r="D415" s="48" t="s">
        <v>40</v>
      </c>
      <c r="E415" s="148" t="s">
        <v>29</v>
      </c>
      <c r="F415" s="128"/>
      <c r="G415" s="36"/>
      <c r="H415" s="46">
        <f t="shared" si="65"/>
        <v>0</v>
      </c>
      <c r="I415" s="171">
        <f>H415</f>
        <v>0</v>
      </c>
    </row>
    <row r="416" spans="2:9">
      <c r="B416" s="123"/>
      <c r="H416" s="124"/>
      <c r="I416" s="124"/>
    </row>
    <row r="417" spans="2:9">
      <c r="B417" s="123"/>
      <c r="D417" s="34" t="s">
        <v>107</v>
      </c>
      <c r="E417" s="146" t="s">
        <v>11</v>
      </c>
      <c r="F417" s="89"/>
      <c r="G417" s="122"/>
      <c r="H417" s="46"/>
      <c r="I417" s="124"/>
    </row>
    <row r="418" spans="2:9">
      <c r="B418" s="123"/>
      <c r="D418" s="48" t="s">
        <v>203</v>
      </c>
      <c r="E418" s="148" t="s">
        <v>32</v>
      </c>
      <c r="F418" s="89"/>
      <c r="G418" s="36"/>
      <c r="H418" s="46">
        <f t="shared" ref="H418:H420" si="66">F418*G418</f>
        <v>0</v>
      </c>
      <c r="I418" s="171">
        <f>H418</f>
        <v>0</v>
      </c>
    </row>
    <row r="419" spans="2:9">
      <c r="B419" s="123"/>
      <c r="D419" s="48" t="s">
        <v>33</v>
      </c>
      <c r="E419" s="148" t="s">
        <v>30</v>
      </c>
      <c r="F419" s="128"/>
      <c r="G419" s="36"/>
      <c r="H419" s="46">
        <f t="shared" si="66"/>
        <v>0</v>
      </c>
      <c r="I419" s="171">
        <f>H419</f>
        <v>0</v>
      </c>
    </row>
    <row r="420" spans="2:9">
      <c r="B420" s="123"/>
      <c r="D420" s="48" t="s">
        <v>40</v>
      </c>
      <c r="E420" s="148" t="s">
        <v>29</v>
      </c>
      <c r="F420" s="128"/>
      <c r="G420" s="36"/>
      <c r="H420" s="46">
        <f t="shared" si="66"/>
        <v>0</v>
      </c>
      <c r="I420" s="171">
        <f>H420</f>
        <v>0</v>
      </c>
    </row>
    <row r="421" spans="2:9">
      <c r="B421" s="123"/>
      <c r="D421" s="48"/>
      <c r="E421" s="148"/>
      <c r="F421" s="128"/>
      <c r="G421" s="36"/>
      <c r="H421" s="46"/>
      <c r="I421" s="124"/>
    </row>
    <row r="422" spans="2:9">
      <c r="B422" s="123"/>
      <c r="D422" s="34" t="s">
        <v>108</v>
      </c>
      <c r="E422" s="146" t="s">
        <v>11</v>
      </c>
      <c r="F422" s="89"/>
      <c r="G422" s="122"/>
      <c r="H422" s="46"/>
      <c r="I422" s="124"/>
    </row>
    <row r="423" spans="2:9">
      <c r="B423" s="123"/>
      <c r="D423" s="48" t="s">
        <v>203</v>
      </c>
      <c r="E423" s="148" t="s">
        <v>32</v>
      </c>
      <c r="F423" s="89"/>
      <c r="G423" s="36"/>
      <c r="H423" s="46">
        <f t="shared" ref="H423:H425" si="67">F423*G423</f>
        <v>0</v>
      </c>
      <c r="I423" s="171">
        <f>H423</f>
        <v>0</v>
      </c>
    </row>
    <row r="424" spans="2:9">
      <c r="B424" s="123"/>
      <c r="D424" s="48" t="s">
        <v>33</v>
      </c>
      <c r="E424" s="148" t="s">
        <v>30</v>
      </c>
      <c r="F424" s="128"/>
      <c r="G424" s="36"/>
      <c r="H424" s="46">
        <f t="shared" si="67"/>
        <v>0</v>
      </c>
      <c r="I424" s="171">
        <f>H424</f>
        <v>0</v>
      </c>
    </row>
    <row r="425" spans="2:9">
      <c r="B425" s="123"/>
      <c r="D425" s="48" t="s">
        <v>40</v>
      </c>
      <c r="E425" s="148" t="s">
        <v>29</v>
      </c>
      <c r="F425" s="128"/>
      <c r="G425" s="36"/>
      <c r="H425" s="46">
        <f t="shared" si="67"/>
        <v>0</v>
      </c>
      <c r="I425" s="171">
        <f>H425</f>
        <v>0</v>
      </c>
    </row>
    <row r="426" spans="2:9">
      <c r="B426" s="123"/>
      <c r="D426" s="48"/>
      <c r="E426" s="148"/>
      <c r="F426" s="128"/>
      <c r="G426" s="36"/>
      <c r="H426" s="46"/>
      <c r="I426" s="124"/>
    </row>
    <row r="427" spans="2:9">
      <c r="B427" s="123"/>
      <c r="D427" s="34" t="s">
        <v>109</v>
      </c>
      <c r="E427" s="146" t="s">
        <v>11</v>
      </c>
      <c r="F427" s="89"/>
      <c r="G427" s="122"/>
      <c r="H427" s="46"/>
      <c r="I427" s="124"/>
    </row>
    <row r="428" spans="2:9">
      <c r="B428" s="123"/>
      <c r="D428" s="48" t="s">
        <v>203</v>
      </c>
      <c r="E428" s="148" t="s">
        <v>32</v>
      </c>
      <c r="F428" s="89"/>
      <c r="G428" s="36"/>
      <c r="H428" s="46">
        <f t="shared" ref="H428:H430" si="68">F428*G428</f>
        <v>0</v>
      </c>
      <c r="I428" s="171">
        <f>H428</f>
        <v>0</v>
      </c>
    </row>
    <row r="429" spans="2:9">
      <c r="B429" s="123"/>
      <c r="D429" s="48" t="s">
        <v>33</v>
      </c>
      <c r="E429" s="148" t="s">
        <v>30</v>
      </c>
      <c r="F429" s="128"/>
      <c r="G429" s="36"/>
      <c r="H429" s="46">
        <f t="shared" si="68"/>
        <v>0</v>
      </c>
      <c r="I429" s="171">
        <f>H429</f>
        <v>0</v>
      </c>
    </row>
    <row r="430" spans="2:9">
      <c r="B430" s="123"/>
      <c r="D430" s="48" t="s">
        <v>40</v>
      </c>
      <c r="E430" s="148" t="s">
        <v>29</v>
      </c>
      <c r="F430" s="128"/>
      <c r="G430" s="36"/>
      <c r="H430" s="46">
        <f t="shared" si="68"/>
        <v>0</v>
      </c>
      <c r="I430" s="171">
        <f>H430</f>
        <v>0</v>
      </c>
    </row>
    <row r="431" spans="2:9">
      <c r="B431" s="123"/>
      <c r="D431" s="48"/>
      <c r="E431" s="148"/>
      <c r="F431" s="151"/>
      <c r="G431" s="36"/>
      <c r="H431" s="46"/>
      <c r="I431" s="124"/>
    </row>
    <row r="432" spans="2:9">
      <c r="B432" s="123"/>
      <c r="D432" s="34" t="s">
        <v>106</v>
      </c>
      <c r="E432" s="146" t="s">
        <v>11</v>
      </c>
      <c r="F432" s="89"/>
      <c r="G432" s="122"/>
      <c r="H432" s="46"/>
      <c r="I432" s="124"/>
    </row>
    <row r="433" spans="2:9">
      <c r="B433" s="123"/>
      <c r="C433" s="145"/>
      <c r="D433" s="48" t="s">
        <v>203</v>
      </c>
      <c r="E433" s="148" t="s">
        <v>32</v>
      </c>
      <c r="F433" s="89"/>
      <c r="G433" s="36"/>
      <c r="H433" s="46">
        <f t="shared" ref="H433:H435" si="69">F433*G433</f>
        <v>0</v>
      </c>
      <c r="I433" s="171">
        <f>H433</f>
        <v>0</v>
      </c>
    </row>
    <row r="434" spans="2:9">
      <c r="B434" s="123"/>
      <c r="C434" s="145"/>
      <c r="D434" s="48" t="s">
        <v>33</v>
      </c>
      <c r="E434" s="148" t="s">
        <v>30</v>
      </c>
      <c r="F434" s="128"/>
      <c r="G434" s="36"/>
      <c r="H434" s="46">
        <f t="shared" si="69"/>
        <v>0</v>
      </c>
      <c r="I434" s="171">
        <f>H434</f>
        <v>0</v>
      </c>
    </row>
    <row r="435" spans="2:9">
      <c r="B435" s="123"/>
      <c r="C435" s="145"/>
      <c r="D435" s="48" t="s">
        <v>40</v>
      </c>
      <c r="E435" s="148" t="s">
        <v>29</v>
      </c>
      <c r="F435" s="129"/>
      <c r="G435" s="36"/>
      <c r="H435" s="46">
        <f t="shared" si="69"/>
        <v>0</v>
      </c>
      <c r="I435" s="171">
        <f>H435</f>
        <v>0</v>
      </c>
    </row>
    <row r="436" spans="2:9">
      <c r="B436" s="210"/>
      <c r="C436" s="17" t="s">
        <v>232</v>
      </c>
      <c r="D436" s="106" t="s">
        <v>75</v>
      </c>
      <c r="E436" s="32"/>
      <c r="F436" s="104"/>
      <c r="G436" s="105"/>
      <c r="H436" s="42">
        <f>SUBTOTAL(9,H437:H475)</f>
        <v>0</v>
      </c>
      <c r="I436" s="181">
        <f>H436</f>
        <v>0</v>
      </c>
    </row>
    <row r="437" spans="2:9">
      <c r="B437" s="123"/>
      <c r="C437" s="145"/>
      <c r="D437" s="144" t="s">
        <v>95</v>
      </c>
      <c r="E437" s="93" t="s">
        <v>12</v>
      </c>
      <c r="F437" s="71"/>
      <c r="G437" s="122"/>
      <c r="H437" s="46"/>
      <c r="I437" s="124"/>
    </row>
    <row r="438" spans="2:9">
      <c r="B438" s="123"/>
      <c r="C438" s="145"/>
      <c r="D438" s="48" t="s">
        <v>39</v>
      </c>
      <c r="E438" s="148" t="s">
        <v>32</v>
      </c>
      <c r="F438" s="59"/>
      <c r="G438" s="122"/>
      <c r="H438" s="43">
        <f t="shared" ref="H438:H440" si="70">F438*G438</f>
        <v>0</v>
      </c>
      <c r="I438" s="171">
        <f>H438</f>
        <v>0</v>
      </c>
    </row>
    <row r="439" spans="2:9">
      <c r="B439" s="123"/>
      <c r="C439" s="145"/>
      <c r="D439" s="48" t="s">
        <v>33</v>
      </c>
      <c r="E439" s="148" t="s">
        <v>30</v>
      </c>
      <c r="F439" s="129"/>
      <c r="G439" s="122"/>
      <c r="H439" s="43">
        <f t="shared" si="70"/>
        <v>0</v>
      </c>
      <c r="I439" s="171">
        <f>H439</f>
        <v>0</v>
      </c>
    </row>
    <row r="440" spans="2:9">
      <c r="B440" s="123"/>
      <c r="C440" s="145"/>
      <c r="D440" s="48" t="s">
        <v>40</v>
      </c>
      <c r="E440" s="148" t="s">
        <v>29</v>
      </c>
      <c r="F440" s="129"/>
      <c r="G440" s="122"/>
      <c r="H440" s="43">
        <f t="shared" si="70"/>
        <v>0</v>
      </c>
      <c r="I440" s="171">
        <f>H440</f>
        <v>0</v>
      </c>
    </row>
    <row r="441" spans="2:9">
      <c r="B441" s="123"/>
      <c r="C441" s="145"/>
      <c r="D441" s="48"/>
      <c r="E441" s="148"/>
      <c r="F441" s="50"/>
      <c r="G441" s="83"/>
      <c r="H441" s="43"/>
      <c r="I441" s="124"/>
    </row>
    <row r="442" spans="2:9">
      <c r="B442" s="123"/>
      <c r="C442" s="145"/>
      <c r="D442" s="48" t="s">
        <v>89</v>
      </c>
      <c r="E442" s="148" t="s">
        <v>12</v>
      </c>
      <c r="F442" s="128"/>
      <c r="G442" s="122"/>
      <c r="H442" s="43"/>
      <c r="I442" s="124"/>
    </row>
    <row r="443" spans="2:9">
      <c r="B443" s="123"/>
      <c r="C443" s="145"/>
      <c r="D443" s="48" t="s">
        <v>39</v>
      </c>
      <c r="E443" s="148" t="s">
        <v>32</v>
      </c>
      <c r="F443" s="59"/>
      <c r="G443" s="36"/>
      <c r="H443" s="43">
        <f t="shared" ref="H443:H445" si="71">F443*G443</f>
        <v>0</v>
      </c>
      <c r="I443" s="171">
        <f>H443</f>
        <v>0</v>
      </c>
    </row>
    <row r="444" spans="2:9" ht="12.5" customHeight="1">
      <c r="B444" s="123"/>
      <c r="C444" s="145"/>
      <c r="D444" s="48" t="s">
        <v>33</v>
      </c>
      <c r="E444" s="148" t="s">
        <v>30</v>
      </c>
      <c r="F444" s="128"/>
      <c r="G444" s="36"/>
      <c r="H444" s="43">
        <f t="shared" si="71"/>
        <v>0</v>
      </c>
      <c r="I444" s="171">
        <f>H444</f>
        <v>0</v>
      </c>
    </row>
    <row r="445" spans="2:9">
      <c r="B445" s="123"/>
      <c r="C445" s="145"/>
      <c r="D445" s="48" t="s">
        <v>40</v>
      </c>
      <c r="E445" s="148" t="s">
        <v>29</v>
      </c>
      <c r="F445" s="128"/>
      <c r="G445" s="36"/>
      <c r="H445" s="43">
        <f t="shared" si="71"/>
        <v>0</v>
      </c>
      <c r="I445" s="171">
        <f>H445</f>
        <v>0</v>
      </c>
    </row>
    <row r="446" spans="2:9">
      <c r="B446" s="123"/>
      <c r="C446" s="145"/>
      <c r="D446" s="48"/>
      <c r="E446" s="148"/>
      <c r="F446" s="119"/>
      <c r="G446" s="69"/>
      <c r="H446" s="43"/>
      <c r="I446" s="124"/>
    </row>
    <row r="447" spans="2:9">
      <c r="B447" s="123"/>
      <c r="C447" s="145"/>
      <c r="D447" s="48" t="s">
        <v>96</v>
      </c>
      <c r="E447" s="146" t="s">
        <v>12</v>
      </c>
      <c r="F447" s="51"/>
      <c r="G447" s="122"/>
      <c r="H447" s="44"/>
      <c r="I447" s="124"/>
    </row>
    <row r="448" spans="2:9">
      <c r="B448" s="123"/>
      <c r="D448" s="48" t="s">
        <v>39</v>
      </c>
      <c r="E448" s="148" t="s">
        <v>32</v>
      </c>
      <c r="F448" s="99"/>
      <c r="G448" s="36"/>
      <c r="H448" s="43">
        <f t="shared" ref="H448:H450" si="72">F448*G448</f>
        <v>0</v>
      </c>
      <c r="I448" s="171">
        <f>H448</f>
        <v>0</v>
      </c>
    </row>
    <row r="449" spans="2:9">
      <c r="B449" s="123"/>
      <c r="D449" s="48" t="s">
        <v>33</v>
      </c>
      <c r="E449" s="148" t="s">
        <v>30</v>
      </c>
      <c r="F449" s="128"/>
      <c r="G449" s="36"/>
      <c r="H449" s="43">
        <f t="shared" si="72"/>
        <v>0</v>
      </c>
      <c r="I449" s="171">
        <f>H449</f>
        <v>0</v>
      </c>
    </row>
    <row r="450" spans="2:9">
      <c r="B450" s="123"/>
      <c r="D450" s="48" t="s">
        <v>40</v>
      </c>
      <c r="E450" s="148" t="s">
        <v>29</v>
      </c>
      <c r="F450" s="128"/>
      <c r="G450" s="36"/>
      <c r="H450" s="43">
        <f t="shared" si="72"/>
        <v>0</v>
      </c>
      <c r="I450" s="171">
        <f>H450</f>
        <v>0</v>
      </c>
    </row>
    <row r="451" spans="2:9">
      <c r="B451" s="123"/>
      <c r="D451" s="48"/>
      <c r="E451" s="148"/>
      <c r="F451" s="119"/>
      <c r="G451" s="69"/>
      <c r="H451" s="43"/>
      <c r="I451" s="124"/>
    </row>
    <row r="452" spans="2:9">
      <c r="B452" s="123"/>
      <c r="D452" s="48" t="s">
        <v>94</v>
      </c>
      <c r="E452" s="146" t="s">
        <v>12</v>
      </c>
      <c r="F452" s="51"/>
      <c r="G452" s="122"/>
      <c r="H452" s="44"/>
      <c r="I452" s="124"/>
    </row>
    <row r="453" spans="2:9">
      <c r="B453" s="123"/>
      <c r="D453" s="48" t="s">
        <v>39</v>
      </c>
      <c r="E453" s="148" t="s">
        <v>32</v>
      </c>
      <c r="F453" s="51"/>
      <c r="G453" s="122"/>
      <c r="H453" s="43">
        <f t="shared" ref="H453:H455" si="73">F453*G453</f>
        <v>0</v>
      </c>
      <c r="I453" s="171">
        <f>H453</f>
        <v>0</v>
      </c>
    </row>
    <row r="454" spans="2:9">
      <c r="B454" s="123"/>
      <c r="D454" s="48" t="s">
        <v>33</v>
      </c>
      <c r="E454" s="148" t="s">
        <v>30</v>
      </c>
      <c r="F454" s="51"/>
      <c r="G454" s="122"/>
      <c r="H454" s="43">
        <f t="shared" si="73"/>
        <v>0</v>
      </c>
      <c r="I454" s="171">
        <f>H454</f>
        <v>0</v>
      </c>
    </row>
    <row r="455" spans="2:9">
      <c r="B455" s="123"/>
      <c r="D455" s="48" t="s">
        <v>40</v>
      </c>
      <c r="E455" s="148" t="s">
        <v>29</v>
      </c>
      <c r="F455" s="51"/>
      <c r="G455" s="122"/>
      <c r="H455" s="43">
        <f t="shared" si="73"/>
        <v>0</v>
      </c>
      <c r="I455" s="171">
        <f>H455</f>
        <v>0</v>
      </c>
    </row>
    <row r="456" spans="2:9">
      <c r="B456" s="123"/>
      <c r="D456" s="48"/>
      <c r="E456" s="148"/>
      <c r="F456" s="50"/>
      <c r="G456" s="83"/>
      <c r="H456" s="43"/>
      <c r="I456" s="124"/>
    </row>
    <row r="457" spans="2:9">
      <c r="B457" s="123"/>
      <c r="D457" s="48" t="s">
        <v>92</v>
      </c>
      <c r="E457" s="146" t="s">
        <v>12</v>
      </c>
      <c r="F457" s="51"/>
      <c r="G457" s="122"/>
      <c r="H457" s="44"/>
      <c r="I457" s="124"/>
    </row>
    <row r="458" spans="2:9">
      <c r="B458" s="123"/>
      <c r="D458" s="48" t="s">
        <v>39</v>
      </c>
      <c r="E458" s="148" t="s">
        <v>32</v>
      </c>
      <c r="F458" s="99"/>
      <c r="G458" s="36"/>
      <c r="H458" s="43">
        <f t="shared" ref="H458:H460" si="74">F458*G458</f>
        <v>0</v>
      </c>
      <c r="I458" s="171">
        <f>H458</f>
        <v>0</v>
      </c>
    </row>
    <row r="459" spans="2:9">
      <c r="B459" s="123"/>
      <c r="D459" s="48" t="s">
        <v>33</v>
      </c>
      <c r="E459" s="148" t="s">
        <v>30</v>
      </c>
      <c r="F459" s="128"/>
      <c r="G459" s="36"/>
      <c r="H459" s="43">
        <f t="shared" si="74"/>
        <v>0</v>
      </c>
      <c r="I459" s="171">
        <f>H459</f>
        <v>0</v>
      </c>
    </row>
    <row r="460" spans="2:9">
      <c r="B460" s="123"/>
      <c r="D460" s="48" t="s">
        <v>40</v>
      </c>
      <c r="E460" s="148" t="s">
        <v>29</v>
      </c>
      <c r="F460" s="128"/>
      <c r="G460" s="36"/>
      <c r="H460" s="43">
        <f t="shared" si="74"/>
        <v>0</v>
      </c>
      <c r="I460" s="171">
        <f>H460</f>
        <v>0</v>
      </c>
    </row>
    <row r="461" spans="2:9">
      <c r="B461" s="123"/>
      <c r="D461" s="48"/>
      <c r="E461" s="148"/>
      <c r="F461" s="119"/>
      <c r="G461" s="69"/>
      <c r="H461" s="43"/>
      <c r="I461" s="124"/>
    </row>
    <row r="462" spans="2:9">
      <c r="B462" s="123"/>
      <c r="D462" s="34" t="s">
        <v>129</v>
      </c>
      <c r="E462" s="150" t="s">
        <v>12</v>
      </c>
      <c r="F462" s="51"/>
      <c r="G462" s="122"/>
      <c r="H462" s="44"/>
      <c r="I462" s="124"/>
    </row>
    <row r="463" spans="2:9">
      <c r="B463" s="123"/>
      <c r="D463" s="48" t="s">
        <v>39</v>
      </c>
      <c r="E463" s="148" t="s">
        <v>32</v>
      </c>
      <c r="F463" s="59"/>
      <c r="G463" s="36"/>
      <c r="H463" s="43">
        <f t="shared" ref="H463:H465" si="75">F463*G463</f>
        <v>0</v>
      </c>
      <c r="I463" s="171">
        <f>H463</f>
        <v>0</v>
      </c>
    </row>
    <row r="464" spans="2:9">
      <c r="B464" s="123"/>
      <c r="C464" s="145"/>
      <c r="D464" s="48" t="s">
        <v>33</v>
      </c>
      <c r="E464" s="148" t="s">
        <v>30</v>
      </c>
      <c r="F464" s="129"/>
      <c r="G464" s="36"/>
      <c r="H464" s="43">
        <f t="shared" si="75"/>
        <v>0</v>
      </c>
      <c r="I464" s="171">
        <f>H464</f>
        <v>0</v>
      </c>
    </row>
    <row r="465" spans="2:9">
      <c r="B465" s="123"/>
      <c r="C465" s="145"/>
      <c r="D465" s="48" t="s">
        <v>40</v>
      </c>
      <c r="E465" s="148" t="s">
        <v>29</v>
      </c>
      <c r="F465" s="128"/>
      <c r="G465" s="36"/>
      <c r="H465" s="43">
        <f t="shared" si="75"/>
        <v>0</v>
      </c>
      <c r="I465" s="171">
        <f>H465</f>
        <v>0</v>
      </c>
    </row>
    <row r="466" spans="2:9">
      <c r="B466" s="123"/>
      <c r="C466" s="145"/>
      <c r="D466" s="48"/>
      <c r="E466" s="148"/>
      <c r="F466" s="128"/>
      <c r="G466" s="36"/>
      <c r="H466" s="43"/>
      <c r="I466" s="124"/>
    </row>
    <row r="467" spans="2:9">
      <c r="B467" s="123"/>
      <c r="C467" s="145"/>
      <c r="D467" s="34" t="s">
        <v>64</v>
      </c>
      <c r="E467" s="148" t="s">
        <v>12</v>
      </c>
      <c r="F467" s="128"/>
      <c r="G467" s="122"/>
      <c r="H467" s="43"/>
      <c r="I467" s="124"/>
    </row>
    <row r="468" spans="2:9">
      <c r="B468" s="123"/>
      <c r="C468" s="145"/>
      <c r="D468" s="48" t="s">
        <v>39</v>
      </c>
      <c r="E468" s="148" t="s">
        <v>32</v>
      </c>
      <c r="F468" s="99"/>
      <c r="G468" s="36"/>
      <c r="H468" s="43">
        <f t="shared" ref="H468:H470" si="76">F468*G468</f>
        <v>0</v>
      </c>
      <c r="I468" s="171">
        <f>H468</f>
        <v>0</v>
      </c>
    </row>
    <row r="469" spans="2:9">
      <c r="B469" s="123"/>
      <c r="C469" s="145"/>
      <c r="D469" s="48" t="s">
        <v>33</v>
      </c>
      <c r="E469" s="148" t="s">
        <v>30</v>
      </c>
      <c r="F469" s="128"/>
      <c r="G469" s="36"/>
      <c r="H469" s="43">
        <f t="shared" si="76"/>
        <v>0</v>
      </c>
      <c r="I469" s="171">
        <f>H469</f>
        <v>0</v>
      </c>
    </row>
    <row r="470" spans="2:9">
      <c r="B470" s="123"/>
      <c r="C470" s="145"/>
      <c r="D470" s="48" t="s">
        <v>40</v>
      </c>
      <c r="E470" s="148" t="s">
        <v>29</v>
      </c>
      <c r="F470" s="128"/>
      <c r="G470" s="36"/>
      <c r="H470" s="43">
        <f t="shared" si="76"/>
        <v>0</v>
      </c>
      <c r="I470" s="171">
        <f>H470</f>
        <v>0</v>
      </c>
    </row>
    <row r="471" spans="2:9">
      <c r="B471" s="123"/>
      <c r="C471" s="145"/>
      <c r="D471" s="48"/>
      <c r="E471" s="148"/>
      <c r="F471" s="128"/>
      <c r="G471" s="36"/>
      <c r="H471" s="43"/>
      <c r="I471" s="124"/>
    </row>
    <row r="472" spans="2:9">
      <c r="B472" s="123"/>
      <c r="C472" s="145"/>
      <c r="D472" s="34" t="s">
        <v>110</v>
      </c>
      <c r="E472" s="148" t="s">
        <v>12</v>
      </c>
      <c r="F472" s="128"/>
      <c r="G472" s="122"/>
      <c r="H472" s="43"/>
      <c r="I472" s="124"/>
    </row>
    <row r="473" spans="2:9">
      <c r="B473" s="123"/>
      <c r="C473" s="145"/>
      <c r="D473" s="48" t="s">
        <v>39</v>
      </c>
      <c r="E473" s="148" t="s">
        <v>32</v>
      </c>
      <c r="F473" s="99"/>
      <c r="G473" s="36"/>
      <c r="H473" s="43">
        <f t="shared" ref="H473:H475" si="77">F473*G473</f>
        <v>0</v>
      </c>
      <c r="I473" s="171">
        <f>H473</f>
        <v>0</v>
      </c>
    </row>
    <row r="474" spans="2:9">
      <c r="B474" s="123"/>
      <c r="C474" s="145"/>
      <c r="D474" s="48" t="s">
        <v>33</v>
      </c>
      <c r="E474" s="148" t="s">
        <v>30</v>
      </c>
      <c r="F474" s="129"/>
      <c r="G474" s="36"/>
      <c r="H474" s="43">
        <f t="shared" si="77"/>
        <v>0</v>
      </c>
      <c r="I474" s="171">
        <f>H474</f>
        <v>0</v>
      </c>
    </row>
    <row r="475" spans="2:9">
      <c r="B475" s="123"/>
      <c r="C475" s="145"/>
      <c r="D475" s="48" t="s">
        <v>40</v>
      </c>
      <c r="E475" s="148" t="s">
        <v>29</v>
      </c>
      <c r="F475" s="129"/>
      <c r="G475" s="36"/>
      <c r="H475" s="43">
        <f t="shared" si="77"/>
        <v>0</v>
      </c>
      <c r="I475" s="171">
        <f>H475</f>
        <v>0</v>
      </c>
    </row>
    <row r="476" spans="2:9">
      <c r="B476" s="210"/>
      <c r="C476" s="106" t="s">
        <v>125</v>
      </c>
      <c r="D476" s="106" t="s">
        <v>124</v>
      </c>
      <c r="E476" s="32"/>
      <c r="F476" s="104"/>
      <c r="G476" s="105"/>
      <c r="H476" s="42"/>
      <c r="I476" s="173"/>
    </row>
    <row r="477" spans="2:9">
      <c r="B477" s="123"/>
      <c r="C477" s="145"/>
      <c r="D477" s="144" t="s">
        <v>97</v>
      </c>
      <c r="E477" s="93" t="s">
        <v>29</v>
      </c>
      <c r="F477" s="71"/>
      <c r="G477" s="122"/>
      <c r="H477" s="46">
        <f>G477*F477</f>
        <v>0</v>
      </c>
      <c r="I477" s="171">
        <f>H477</f>
        <v>0</v>
      </c>
    </row>
    <row r="478" spans="2:9">
      <c r="B478" s="123"/>
      <c r="C478" s="151"/>
      <c r="D478" s="48"/>
      <c r="E478" s="146"/>
      <c r="F478" s="50"/>
      <c r="G478" s="83"/>
      <c r="H478" s="44"/>
      <c r="I478" s="124"/>
    </row>
    <row r="479" spans="2:9">
      <c r="B479" s="123"/>
      <c r="C479" s="151"/>
      <c r="D479" s="48" t="s">
        <v>70</v>
      </c>
      <c r="E479" s="93" t="s">
        <v>29</v>
      </c>
      <c r="F479" s="51"/>
      <c r="G479" s="122"/>
      <c r="H479" s="44">
        <f>G479*F479</f>
        <v>0</v>
      </c>
      <c r="I479" s="171">
        <f>H479</f>
        <v>0</v>
      </c>
    </row>
    <row r="480" spans="2:9">
      <c r="B480" s="210"/>
      <c r="C480" s="17" t="s">
        <v>233</v>
      </c>
      <c r="D480" s="106" t="s">
        <v>48</v>
      </c>
      <c r="E480" s="32"/>
      <c r="F480" s="104"/>
      <c r="G480" s="105"/>
      <c r="H480" s="42">
        <f>SUBTOTAL(9,H481)</f>
        <v>0</v>
      </c>
      <c r="I480" s="178">
        <f>H480</f>
        <v>0</v>
      </c>
    </row>
    <row r="481" spans="2:15">
      <c r="B481" s="123"/>
      <c r="C481" s="145"/>
      <c r="D481" s="144" t="s">
        <v>87</v>
      </c>
      <c r="E481" s="93" t="s">
        <v>12</v>
      </c>
      <c r="F481" s="89"/>
      <c r="G481" s="122"/>
      <c r="H481" s="46">
        <f>G481*F481</f>
        <v>0</v>
      </c>
      <c r="I481" s="171">
        <f>H481</f>
        <v>0</v>
      </c>
    </row>
    <row r="482" spans="2:15">
      <c r="B482" s="210"/>
      <c r="C482" s="17" t="s">
        <v>234</v>
      </c>
      <c r="D482" s="107" t="s">
        <v>15</v>
      </c>
      <c r="E482" s="32"/>
      <c r="F482" s="104"/>
      <c r="G482" s="105"/>
      <c r="H482" s="42">
        <f>SUBTOTAL(9,H483:H487)</f>
        <v>0</v>
      </c>
      <c r="I482" s="178">
        <f>H482</f>
        <v>0</v>
      </c>
      <c r="O482" s="175"/>
    </row>
    <row r="483" spans="2:15">
      <c r="B483" s="123"/>
      <c r="C483" s="145"/>
      <c r="D483" s="34" t="s">
        <v>93</v>
      </c>
      <c r="E483" s="150" t="s">
        <v>9</v>
      </c>
      <c r="F483" s="71"/>
      <c r="G483" s="122"/>
      <c r="H483" s="46"/>
      <c r="I483" s="124"/>
    </row>
    <row r="484" spans="2:15">
      <c r="B484" s="123"/>
      <c r="C484" s="145"/>
      <c r="D484" s="48" t="s">
        <v>36</v>
      </c>
      <c r="E484" s="148" t="s">
        <v>32</v>
      </c>
      <c r="F484" s="59"/>
      <c r="G484" s="36"/>
      <c r="H484" s="46">
        <f>F484*G484</f>
        <v>0</v>
      </c>
      <c r="I484" s="171">
        <f>H484</f>
        <v>0</v>
      </c>
      <c r="M484" s="176"/>
    </row>
    <row r="485" spans="2:15">
      <c r="B485" s="123"/>
      <c r="C485" s="145"/>
      <c r="D485" s="48" t="s">
        <v>37</v>
      </c>
      <c r="E485" s="148" t="s">
        <v>30</v>
      </c>
      <c r="F485" s="129"/>
      <c r="G485" s="36"/>
      <c r="H485" s="46">
        <f t="shared" ref="H485:H487" si="78">F485*G485</f>
        <v>0</v>
      </c>
      <c r="I485" s="171">
        <f>H485</f>
        <v>0</v>
      </c>
    </row>
    <row r="486" spans="2:15">
      <c r="B486" s="123"/>
      <c r="C486" s="145"/>
      <c r="D486" s="48" t="s">
        <v>33</v>
      </c>
      <c r="E486" s="148" t="s">
        <v>30</v>
      </c>
      <c r="F486" s="129"/>
      <c r="G486" s="36"/>
      <c r="H486" s="46"/>
      <c r="I486" s="124"/>
    </row>
    <row r="487" spans="2:15">
      <c r="B487" s="123"/>
      <c r="C487" s="145"/>
      <c r="D487" s="48" t="s">
        <v>40</v>
      </c>
      <c r="E487" s="148" t="s">
        <v>29</v>
      </c>
      <c r="F487" s="129"/>
      <c r="G487" s="36"/>
      <c r="H487" s="46">
        <f t="shared" si="78"/>
        <v>0</v>
      </c>
      <c r="I487" s="171">
        <f>H487</f>
        <v>0</v>
      </c>
    </row>
    <row r="488" spans="2:15">
      <c r="B488" s="123"/>
      <c r="C488" s="145"/>
      <c r="D488" s="48" t="s">
        <v>51</v>
      </c>
      <c r="E488" s="148" t="str">
        <f>E483</f>
        <v>m²</v>
      </c>
      <c r="F488" s="129"/>
      <c r="G488" s="36"/>
      <c r="H488" s="46">
        <f>F488*G488</f>
        <v>0</v>
      </c>
      <c r="I488" s="171">
        <f>H488</f>
        <v>0</v>
      </c>
    </row>
    <row r="489" spans="2:15">
      <c r="B489" s="210"/>
      <c r="C489" s="17" t="s">
        <v>235</v>
      </c>
      <c r="D489" s="31" t="s">
        <v>16</v>
      </c>
      <c r="E489" s="32"/>
      <c r="F489" s="104"/>
      <c r="G489" s="105"/>
      <c r="H489" s="42">
        <f>SUBTOTAL(9,H490:H497)</f>
        <v>0</v>
      </c>
      <c r="I489" s="181">
        <f>H489</f>
        <v>0</v>
      </c>
    </row>
    <row r="490" spans="2:15">
      <c r="B490" s="123"/>
      <c r="C490" s="145"/>
      <c r="D490" s="154" t="s">
        <v>71</v>
      </c>
      <c r="E490" s="9" t="s">
        <v>9</v>
      </c>
      <c r="F490" s="50"/>
      <c r="G490" s="83"/>
      <c r="H490" s="46"/>
      <c r="I490" s="124"/>
    </row>
    <row r="491" spans="2:15">
      <c r="B491" s="123"/>
      <c r="C491" s="145"/>
      <c r="D491" s="144" t="s">
        <v>180</v>
      </c>
      <c r="E491" s="9" t="s">
        <v>9</v>
      </c>
      <c r="F491" s="51"/>
      <c r="G491" s="130"/>
      <c r="H491" s="46">
        <f t="shared" ref="H491" si="79">F491*G491</f>
        <v>0</v>
      </c>
      <c r="I491" s="171">
        <f>H491</f>
        <v>0</v>
      </c>
    </row>
    <row r="492" spans="2:15">
      <c r="B492" s="123"/>
      <c r="C492" s="145"/>
      <c r="D492" s="156" t="s">
        <v>181</v>
      </c>
      <c r="E492" s="9" t="s">
        <v>9</v>
      </c>
      <c r="F492" s="82"/>
      <c r="G492" s="131"/>
      <c r="H492" s="46">
        <f>F492*G492</f>
        <v>0</v>
      </c>
      <c r="I492" s="171">
        <f>H492</f>
        <v>0</v>
      </c>
    </row>
    <row r="493" spans="2:15">
      <c r="B493" s="123"/>
      <c r="C493" s="145"/>
      <c r="D493" s="156"/>
      <c r="E493" s="21"/>
      <c r="F493" s="51"/>
      <c r="G493" s="130"/>
      <c r="H493" s="46"/>
      <c r="I493" s="124"/>
    </row>
    <row r="494" spans="2:15">
      <c r="B494" s="123"/>
      <c r="C494" s="145"/>
      <c r="D494" s="154" t="s">
        <v>182</v>
      </c>
      <c r="E494" s="9" t="s">
        <v>9</v>
      </c>
      <c r="F494" s="51"/>
      <c r="G494" s="122"/>
      <c r="H494" s="46"/>
      <c r="I494" s="124"/>
    </row>
    <row r="495" spans="2:15">
      <c r="B495" s="123"/>
      <c r="C495" s="145"/>
      <c r="D495" s="144" t="s">
        <v>183</v>
      </c>
      <c r="E495" s="9" t="s">
        <v>9</v>
      </c>
      <c r="F495" s="51"/>
      <c r="G495" s="130"/>
      <c r="H495" s="46">
        <f t="shared" ref="H495" si="80">F495*G495</f>
        <v>0</v>
      </c>
      <c r="I495" s="171">
        <f>H495</f>
        <v>0</v>
      </c>
    </row>
    <row r="496" spans="2:15">
      <c r="B496" s="123"/>
      <c r="C496" s="145"/>
      <c r="D496" s="144"/>
      <c r="E496" s="9"/>
      <c r="F496" s="82"/>
      <c r="G496" s="131"/>
      <c r="H496" s="46"/>
      <c r="I496" s="124"/>
    </row>
    <row r="497" spans="2:9">
      <c r="B497" s="123"/>
      <c r="C497" s="145"/>
      <c r="D497" s="154" t="s">
        <v>68</v>
      </c>
      <c r="E497" s="9" t="s">
        <v>9</v>
      </c>
      <c r="F497" s="51"/>
      <c r="G497" s="122"/>
      <c r="H497" s="46">
        <f>G497*F497</f>
        <v>0</v>
      </c>
      <c r="I497" s="171">
        <f>H497</f>
        <v>0</v>
      </c>
    </row>
    <row r="498" spans="2:9">
      <c r="B498" s="210"/>
      <c r="C498" s="17" t="s">
        <v>236</v>
      </c>
      <c r="D498" s="31" t="s">
        <v>17</v>
      </c>
      <c r="E498" s="32"/>
      <c r="F498" s="60"/>
      <c r="G498" s="118"/>
      <c r="H498" s="42">
        <f>SUBTOTAL(9,H499:H505)</f>
        <v>0</v>
      </c>
      <c r="I498" s="181">
        <f>H498</f>
        <v>0</v>
      </c>
    </row>
    <row r="499" spans="2:9">
      <c r="B499" s="123"/>
      <c r="C499" s="145"/>
      <c r="D499" s="144" t="s">
        <v>17</v>
      </c>
      <c r="E499" s="9" t="s">
        <v>11</v>
      </c>
      <c r="F499" s="57"/>
      <c r="G499" s="122"/>
      <c r="H499" s="44">
        <f>G499*F499</f>
        <v>0</v>
      </c>
      <c r="I499" s="171">
        <f>H499</f>
        <v>0</v>
      </c>
    </row>
    <row r="500" spans="2:9">
      <c r="B500" s="123"/>
      <c r="C500" s="145"/>
      <c r="D500" s="156" t="s">
        <v>77</v>
      </c>
      <c r="E500" s="21" t="s">
        <v>11</v>
      </c>
      <c r="F500" s="57"/>
      <c r="G500" s="122"/>
      <c r="H500" s="46">
        <f>F500*G500</f>
        <v>0</v>
      </c>
      <c r="I500" s="171">
        <f>H500</f>
        <v>0</v>
      </c>
    </row>
    <row r="501" spans="2:9" ht="15.5" customHeight="1">
      <c r="B501" s="123"/>
      <c r="C501" s="153"/>
      <c r="D501" s="156"/>
      <c r="E501" s="21"/>
      <c r="F501" s="57"/>
      <c r="G501" s="122"/>
      <c r="H501" s="46"/>
      <c r="I501" s="124"/>
    </row>
    <row r="502" spans="2:9">
      <c r="B502" s="123"/>
      <c r="C502" s="145"/>
      <c r="D502" s="34" t="s">
        <v>41</v>
      </c>
      <c r="E502" s="146" t="s">
        <v>11</v>
      </c>
      <c r="F502" s="82"/>
      <c r="G502" s="83"/>
      <c r="H502" s="46">
        <f>G502*F502</f>
        <v>0</v>
      </c>
      <c r="I502" s="171">
        <f t="shared" ref="I502:I509" si="81">H502</f>
        <v>0</v>
      </c>
    </row>
    <row r="503" spans="2:9">
      <c r="B503" s="123"/>
      <c r="C503" s="145"/>
      <c r="D503" s="48" t="s">
        <v>39</v>
      </c>
      <c r="E503" s="148" t="s">
        <v>32</v>
      </c>
      <c r="F503" s="87"/>
      <c r="G503" s="69"/>
      <c r="H503" s="46">
        <f>F503*G503</f>
        <v>0</v>
      </c>
      <c r="I503" s="171">
        <f t="shared" si="81"/>
        <v>0</v>
      </c>
    </row>
    <row r="504" spans="2:9">
      <c r="B504" s="123"/>
      <c r="C504" s="145"/>
      <c r="D504" s="48" t="s">
        <v>33</v>
      </c>
      <c r="E504" s="148" t="s">
        <v>30</v>
      </c>
      <c r="F504" s="119"/>
      <c r="G504" s="69"/>
      <c r="H504" s="46">
        <f t="shared" ref="H504:H505" si="82">F504*G504</f>
        <v>0</v>
      </c>
      <c r="I504" s="171">
        <f t="shared" si="81"/>
        <v>0</v>
      </c>
    </row>
    <row r="505" spans="2:9">
      <c r="B505" s="123"/>
      <c r="C505" s="145"/>
      <c r="D505" s="48" t="s">
        <v>40</v>
      </c>
      <c r="E505" s="148" t="s">
        <v>29</v>
      </c>
      <c r="F505" s="129"/>
      <c r="G505" s="36"/>
      <c r="H505" s="46">
        <f t="shared" si="82"/>
        <v>0</v>
      </c>
      <c r="I505" s="171">
        <f t="shared" si="81"/>
        <v>0</v>
      </c>
    </row>
    <row r="506" spans="2:9">
      <c r="B506" s="210"/>
      <c r="C506" s="17" t="s">
        <v>238</v>
      </c>
      <c r="D506" s="31" t="s">
        <v>139</v>
      </c>
      <c r="E506" s="32"/>
      <c r="F506" s="60"/>
      <c r="G506" s="118"/>
      <c r="H506" s="42">
        <f>SUBTOTAL(9,H507)</f>
        <v>0</v>
      </c>
      <c r="I506" s="181">
        <f t="shared" si="81"/>
        <v>0</v>
      </c>
    </row>
    <row r="507" spans="2:9">
      <c r="B507" s="123"/>
      <c r="C507" s="145"/>
      <c r="D507" s="144" t="s">
        <v>50</v>
      </c>
      <c r="E507" s="9" t="s">
        <v>12</v>
      </c>
      <c r="F507" s="51"/>
      <c r="G507" s="122"/>
      <c r="H507" s="46">
        <f>G507*F507</f>
        <v>0</v>
      </c>
      <c r="I507" s="171">
        <f t="shared" si="81"/>
        <v>0</v>
      </c>
    </row>
    <row r="508" spans="2:9">
      <c r="B508" s="211"/>
      <c r="C508" s="24" t="s">
        <v>21</v>
      </c>
      <c r="D508" s="113"/>
      <c r="E508" s="114"/>
      <c r="F508" s="115"/>
      <c r="G508" s="116"/>
      <c r="H508" s="45">
        <f>SUBTOTAL(9,H509:H622)</f>
        <v>0</v>
      </c>
      <c r="I508" s="186">
        <f t="shared" si="81"/>
        <v>0</v>
      </c>
    </row>
    <row r="509" spans="2:9">
      <c r="B509" s="210"/>
      <c r="C509" s="13" t="s">
        <v>231</v>
      </c>
      <c r="D509" s="31" t="s">
        <v>18</v>
      </c>
      <c r="E509" s="32"/>
      <c r="F509" s="104"/>
      <c r="G509" s="105"/>
      <c r="H509" s="42">
        <f>SUBTOTAL(9,H510:H553)</f>
        <v>0</v>
      </c>
      <c r="I509" s="181">
        <f t="shared" si="81"/>
        <v>0</v>
      </c>
    </row>
    <row r="510" spans="2:9">
      <c r="B510" s="123"/>
      <c r="C510" s="152"/>
      <c r="D510" s="48" t="s">
        <v>90</v>
      </c>
      <c r="E510" s="146" t="s">
        <v>11</v>
      </c>
      <c r="F510" s="71"/>
      <c r="G510" s="122"/>
      <c r="H510" s="46"/>
      <c r="I510" s="124"/>
    </row>
    <row r="511" spans="2:9">
      <c r="B511" s="123"/>
      <c r="C511" s="157"/>
      <c r="D511" s="48" t="s">
        <v>39</v>
      </c>
      <c r="E511" s="148" t="s">
        <v>32</v>
      </c>
      <c r="F511" s="59"/>
      <c r="G511" s="36"/>
      <c r="H511" s="46">
        <f>F511*G511</f>
        <v>0</v>
      </c>
      <c r="I511" s="171">
        <f>H511</f>
        <v>0</v>
      </c>
    </row>
    <row r="512" spans="2:9">
      <c r="B512" s="123"/>
      <c r="C512" s="157"/>
      <c r="D512" s="48" t="s">
        <v>33</v>
      </c>
      <c r="E512" s="148" t="s">
        <v>30</v>
      </c>
      <c r="F512" s="129"/>
      <c r="G512" s="36"/>
      <c r="H512" s="46">
        <f t="shared" ref="H512:H513" si="83">F512*G512</f>
        <v>0</v>
      </c>
      <c r="I512" s="171">
        <f>H512</f>
        <v>0</v>
      </c>
    </row>
    <row r="513" spans="2:9">
      <c r="B513" s="123"/>
      <c r="C513" s="157"/>
      <c r="D513" s="48" t="s">
        <v>40</v>
      </c>
      <c r="E513" s="148" t="s">
        <v>29</v>
      </c>
      <c r="F513" s="129"/>
      <c r="G513" s="36"/>
      <c r="H513" s="46">
        <f t="shared" si="83"/>
        <v>0</v>
      </c>
      <c r="I513" s="171">
        <f>H513</f>
        <v>0</v>
      </c>
    </row>
    <row r="514" spans="2:9" ht="12.5" customHeight="1">
      <c r="B514" s="123"/>
      <c r="C514" s="157"/>
      <c r="D514" s="48"/>
      <c r="E514" s="148"/>
      <c r="F514" s="127"/>
      <c r="G514" s="83"/>
      <c r="H514" s="46"/>
      <c r="I514" s="124"/>
    </row>
    <row r="515" spans="2:9">
      <c r="B515" s="123"/>
      <c r="C515" s="157"/>
      <c r="D515" s="48" t="s">
        <v>184</v>
      </c>
      <c r="E515" s="146" t="s">
        <v>11</v>
      </c>
      <c r="F515" s="71"/>
      <c r="G515" s="122"/>
      <c r="H515" s="46"/>
      <c r="I515" s="124"/>
    </row>
    <row r="516" spans="2:9">
      <c r="B516" s="123"/>
      <c r="C516" s="157"/>
      <c r="D516" s="48" t="s">
        <v>202</v>
      </c>
      <c r="E516" s="148" t="s">
        <v>32</v>
      </c>
      <c r="F516" s="59"/>
      <c r="G516" s="36"/>
      <c r="H516" s="46">
        <f t="shared" ref="H516:H518" si="84">F516*G516</f>
        <v>0</v>
      </c>
      <c r="I516" s="171">
        <f>H516</f>
        <v>0</v>
      </c>
    </row>
    <row r="517" spans="2:9">
      <c r="B517" s="123"/>
      <c r="C517" s="157"/>
      <c r="D517" s="48" t="s">
        <v>33</v>
      </c>
      <c r="E517" s="148" t="s">
        <v>30</v>
      </c>
      <c r="F517" s="129"/>
      <c r="G517" s="36"/>
      <c r="H517" s="46">
        <f t="shared" si="84"/>
        <v>0</v>
      </c>
      <c r="I517" s="171">
        <f>H517</f>
        <v>0</v>
      </c>
    </row>
    <row r="518" spans="2:9">
      <c r="B518" s="123"/>
      <c r="D518" s="48" t="s">
        <v>40</v>
      </c>
      <c r="E518" s="148" t="s">
        <v>29</v>
      </c>
      <c r="F518" s="129"/>
      <c r="G518" s="36"/>
      <c r="H518" s="46">
        <f t="shared" si="84"/>
        <v>0</v>
      </c>
      <c r="I518" s="171">
        <f>H518</f>
        <v>0</v>
      </c>
    </row>
    <row r="519" spans="2:9">
      <c r="B519" s="123"/>
      <c r="D519" s="48"/>
      <c r="E519" s="148"/>
      <c r="F519" s="72"/>
      <c r="G519" s="69"/>
      <c r="H519" s="46"/>
      <c r="I519" s="124"/>
    </row>
    <row r="520" spans="2:9">
      <c r="B520" s="123"/>
      <c r="D520" s="48" t="s">
        <v>185</v>
      </c>
      <c r="E520" s="146" t="s">
        <v>11</v>
      </c>
      <c r="F520" s="89"/>
      <c r="G520" s="122"/>
      <c r="H520" s="46"/>
      <c r="I520" s="124"/>
    </row>
    <row r="521" spans="2:9">
      <c r="B521" s="123"/>
      <c r="D521" s="48" t="s">
        <v>202</v>
      </c>
      <c r="E521" s="148" t="s">
        <v>32</v>
      </c>
      <c r="F521" s="99"/>
      <c r="G521" s="36"/>
      <c r="H521" s="46">
        <f t="shared" ref="H521:H523" si="85">F521*G521</f>
        <v>0</v>
      </c>
      <c r="I521" s="171">
        <f>H521</f>
        <v>0</v>
      </c>
    </row>
    <row r="522" spans="2:9">
      <c r="B522" s="123"/>
      <c r="D522" s="48" t="s">
        <v>33</v>
      </c>
      <c r="E522" s="148" t="s">
        <v>30</v>
      </c>
      <c r="F522" s="128"/>
      <c r="G522" s="36"/>
      <c r="H522" s="46">
        <f t="shared" si="85"/>
        <v>0</v>
      </c>
      <c r="I522" s="171">
        <f>H522</f>
        <v>0</v>
      </c>
    </row>
    <row r="523" spans="2:9">
      <c r="B523" s="123"/>
      <c r="D523" s="48" t="s">
        <v>40</v>
      </c>
      <c r="E523" s="148" t="s">
        <v>29</v>
      </c>
      <c r="F523" s="128"/>
      <c r="G523" s="36"/>
      <c r="H523" s="46">
        <f t="shared" si="85"/>
        <v>0</v>
      </c>
      <c r="I523" s="171">
        <f>H523</f>
        <v>0</v>
      </c>
    </row>
    <row r="524" spans="2:9">
      <c r="B524" s="123"/>
      <c r="D524" s="48"/>
      <c r="E524" s="148"/>
      <c r="F524" s="82"/>
      <c r="G524" s="83"/>
      <c r="H524" s="46"/>
      <c r="I524" s="124"/>
    </row>
    <row r="525" spans="2:9">
      <c r="B525" s="123"/>
      <c r="D525" s="34" t="s">
        <v>54</v>
      </c>
      <c r="E525" s="146" t="s">
        <v>11</v>
      </c>
      <c r="F525" s="89"/>
      <c r="G525" s="122"/>
      <c r="H525" s="46"/>
      <c r="I525" s="124"/>
    </row>
    <row r="526" spans="2:9">
      <c r="B526" s="123"/>
      <c r="D526" s="48" t="s">
        <v>39</v>
      </c>
      <c r="E526" s="148" t="s">
        <v>32</v>
      </c>
      <c r="F526" s="99"/>
      <c r="G526" s="36"/>
      <c r="H526" s="46">
        <f t="shared" ref="H526:H528" si="86">F526*G526</f>
        <v>0</v>
      </c>
      <c r="I526" s="171">
        <f>H526</f>
        <v>0</v>
      </c>
    </row>
    <row r="527" spans="2:9">
      <c r="B527" s="123"/>
      <c r="D527" s="48" t="s">
        <v>33</v>
      </c>
      <c r="E527" s="148" t="s">
        <v>30</v>
      </c>
      <c r="F527" s="128"/>
      <c r="G527" s="36"/>
      <c r="H527" s="46">
        <f t="shared" si="86"/>
        <v>0</v>
      </c>
      <c r="I527" s="171">
        <f>H527</f>
        <v>0</v>
      </c>
    </row>
    <row r="528" spans="2:9">
      <c r="B528" s="123"/>
      <c r="D528" s="48" t="s">
        <v>40</v>
      </c>
      <c r="E528" s="148" t="s">
        <v>29</v>
      </c>
      <c r="F528" s="128"/>
      <c r="G528" s="36"/>
      <c r="H528" s="46">
        <f t="shared" si="86"/>
        <v>0</v>
      </c>
      <c r="I528" s="171">
        <f>H528</f>
        <v>0</v>
      </c>
    </row>
    <row r="529" spans="2:9">
      <c r="B529" s="123"/>
      <c r="D529" s="48"/>
      <c r="E529" s="148"/>
      <c r="F529" s="128"/>
      <c r="G529" s="83"/>
      <c r="H529" s="46"/>
      <c r="I529" s="124"/>
    </row>
    <row r="530" spans="2:9">
      <c r="B530" s="123"/>
      <c r="D530" s="34" t="s">
        <v>105</v>
      </c>
      <c r="E530" s="146" t="s">
        <v>11</v>
      </c>
      <c r="F530" s="89"/>
      <c r="G530" s="122"/>
      <c r="H530" s="46"/>
      <c r="I530" s="124"/>
    </row>
    <row r="531" spans="2:9">
      <c r="B531" s="123"/>
      <c r="D531" s="48" t="s">
        <v>39</v>
      </c>
      <c r="E531" s="148" t="s">
        <v>32</v>
      </c>
      <c r="F531" s="99"/>
      <c r="G531" s="36"/>
      <c r="H531" s="46">
        <f t="shared" ref="H531:H533" si="87">F531*G531</f>
        <v>0</v>
      </c>
      <c r="I531" s="171">
        <f>H531</f>
        <v>0</v>
      </c>
    </row>
    <row r="532" spans="2:9">
      <c r="B532" s="123"/>
      <c r="D532" s="48" t="s">
        <v>33</v>
      </c>
      <c r="E532" s="148" t="s">
        <v>30</v>
      </c>
      <c r="F532" s="128"/>
      <c r="G532" s="36"/>
      <c r="H532" s="46">
        <f t="shared" si="87"/>
        <v>0</v>
      </c>
      <c r="I532" s="124"/>
    </row>
    <row r="533" spans="2:9">
      <c r="B533" s="123"/>
      <c r="D533" s="48" t="s">
        <v>40</v>
      </c>
      <c r="E533" s="148" t="s">
        <v>29</v>
      </c>
      <c r="F533" s="128"/>
      <c r="G533" s="36"/>
      <c r="H533" s="46">
        <f t="shared" si="87"/>
        <v>0</v>
      </c>
      <c r="I533" s="171">
        <f>H533</f>
        <v>0</v>
      </c>
    </row>
    <row r="534" spans="2:9">
      <c r="B534" s="123"/>
      <c r="H534" s="124"/>
      <c r="I534" s="124"/>
    </row>
    <row r="535" spans="2:9">
      <c r="B535" s="123"/>
      <c r="D535" s="34" t="s">
        <v>107</v>
      </c>
      <c r="E535" s="146" t="s">
        <v>11</v>
      </c>
      <c r="F535" s="89"/>
      <c r="G535" s="122"/>
      <c r="H535" s="46"/>
      <c r="I535" s="124"/>
    </row>
    <row r="536" spans="2:9">
      <c r="B536" s="123"/>
      <c r="D536" s="48" t="s">
        <v>203</v>
      </c>
      <c r="E536" s="148" t="s">
        <v>32</v>
      </c>
      <c r="F536" s="89"/>
      <c r="G536" s="36"/>
      <c r="H536" s="46">
        <f t="shared" ref="H536:H538" si="88">F536*G536</f>
        <v>0</v>
      </c>
      <c r="I536" s="171">
        <f>H536</f>
        <v>0</v>
      </c>
    </row>
    <row r="537" spans="2:9">
      <c r="B537" s="123"/>
      <c r="D537" s="48" t="s">
        <v>33</v>
      </c>
      <c r="E537" s="148" t="s">
        <v>30</v>
      </c>
      <c r="F537" s="128"/>
      <c r="G537" s="36"/>
      <c r="H537" s="46">
        <f t="shared" si="88"/>
        <v>0</v>
      </c>
      <c r="I537" s="171">
        <f>H537</f>
        <v>0</v>
      </c>
    </row>
    <row r="538" spans="2:9">
      <c r="B538" s="123"/>
      <c r="D538" s="48" t="s">
        <v>40</v>
      </c>
      <c r="E538" s="148" t="s">
        <v>29</v>
      </c>
      <c r="F538" s="128"/>
      <c r="G538" s="36"/>
      <c r="H538" s="46">
        <f t="shared" si="88"/>
        <v>0</v>
      </c>
      <c r="I538" s="171">
        <f>H538</f>
        <v>0</v>
      </c>
    </row>
    <row r="539" spans="2:9">
      <c r="B539" s="123"/>
      <c r="D539" s="48"/>
      <c r="E539" s="148"/>
      <c r="F539" s="151"/>
      <c r="G539" s="83"/>
      <c r="H539" s="46"/>
      <c r="I539" s="124"/>
    </row>
    <row r="540" spans="2:9">
      <c r="B540" s="123"/>
      <c r="D540" s="34" t="s">
        <v>108</v>
      </c>
      <c r="E540" s="146" t="s">
        <v>11</v>
      </c>
      <c r="F540" s="89"/>
      <c r="G540" s="122"/>
      <c r="H540" s="46"/>
      <c r="I540" s="124"/>
    </row>
    <row r="541" spans="2:9">
      <c r="B541" s="123"/>
      <c r="D541" s="48" t="s">
        <v>203</v>
      </c>
      <c r="E541" s="148" t="s">
        <v>32</v>
      </c>
      <c r="F541" s="89"/>
      <c r="G541" s="36"/>
      <c r="H541" s="46">
        <f t="shared" ref="H541:H543" si="89">F541*G541</f>
        <v>0</v>
      </c>
      <c r="I541" s="171">
        <f>H541</f>
        <v>0</v>
      </c>
    </row>
    <row r="542" spans="2:9">
      <c r="B542" s="123"/>
      <c r="D542" s="48" t="s">
        <v>33</v>
      </c>
      <c r="E542" s="148" t="s">
        <v>30</v>
      </c>
      <c r="F542" s="129"/>
      <c r="G542" s="36"/>
      <c r="H542" s="46">
        <f t="shared" si="89"/>
        <v>0</v>
      </c>
      <c r="I542" s="171">
        <f>H542</f>
        <v>0</v>
      </c>
    </row>
    <row r="543" spans="2:9">
      <c r="B543" s="123"/>
      <c r="D543" s="48" t="s">
        <v>40</v>
      </c>
      <c r="E543" s="148" t="s">
        <v>29</v>
      </c>
      <c r="F543" s="129"/>
      <c r="G543" s="36"/>
      <c r="H543" s="46">
        <f t="shared" si="89"/>
        <v>0</v>
      </c>
      <c r="I543" s="171">
        <f>H543</f>
        <v>0</v>
      </c>
    </row>
    <row r="544" spans="2:9">
      <c r="B544" s="123"/>
      <c r="D544" s="48"/>
      <c r="E544" s="148"/>
      <c r="F544" s="128"/>
      <c r="G544" s="83"/>
      <c r="H544" s="46"/>
      <c r="I544" s="124"/>
    </row>
    <row r="545" spans="2:13">
      <c r="B545" s="123"/>
      <c r="D545" s="34" t="s">
        <v>109</v>
      </c>
      <c r="E545" s="146" t="s">
        <v>11</v>
      </c>
      <c r="F545" s="89"/>
      <c r="G545" s="122"/>
      <c r="H545" s="46"/>
      <c r="I545" s="124"/>
    </row>
    <row r="546" spans="2:13">
      <c r="B546" s="123"/>
      <c r="D546" s="48" t="s">
        <v>202</v>
      </c>
      <c r="E546" s="148" t="s">
        <v>32</v>
      </c>
      <c r="F546" s="89"/>
      <c r="G546" s="36"/>
      <c r="H546" s="46">
        <f t="shared" ref="H546:H548" si="90">F546*G546</f>
        <v>0</v>
      </c>
      <c r="I546" s="171">
        <f>H546</f>
        <v>0</v>
      </c>
    </row>
    <row r="547" spans="2:13">
      <c r="B547" s="123"/>
      <c r="D547" s="48" t="s">
        <v>33</v>
      </c>
      <c r="E547" s="148" t="s">
        <v>30</v>
      </c>
      <c r="F547" s="128"/>
      <c r="G547" s="36"/>
      <c r="H547" s="46">
        <f t="shared" si="90"/>
        <v>0</v>
      </c>
      <c r="I547" s="171">
        <f>H547</f>
        <v>0</v>
      </c>
    </row>
    <row r="548" spans="2:13">
      <c r="B548" s="123"/>
      <c r="D548" s="48" t="s">
        <v>40</v>
      </c>
      <c r="E548" s="148" t="s">
        <v>29</v>
      </c>
      <c r="F548" s="128"/>
      <c r="G548" s="36"/>
      <c r="H548" s="46">
        <f t="shared" si="90"/>
        <v>0</v>
      </c>
      <c r="I548" s="171">
        <f>H548</f>
        <v>0</v>
      </c>
    </row>
    <row r="549" spans="2:13">
      <c r="B549" s="123"/>
      <c r="H549" s="124"/>
      <c r="I549" s="124"/>
    </row>
    <row r="550" spans="2:13">
      <c r="B550" s="123"/>
      <c r="C550" s="145"/>
      <c r="D550" s="34" t="s">
        <v>106</v>
      </c>
      <c r="E550" s="146" t="s">
        <v>11</v>
      </c>
      <c r="F550" s="89"/>
      <c r="G550" s="122"/>
      <c r="H550" s="46"/>
      <c r="I550" s="124"/>
    </row>
    <row r="551" spans="2:13">
      <c r="B551" s="123"/>
      <c r="C551" s="145"/>
      <c r="D551" s="48" t="s">
        <v>203</v>
      </c>
      <c r="E551" s="148" t="s">
        <v>32</v>
      </c>
      <c r="F551" s="89"/>
      <c r="G551" s="36"/>
      <c r="H551" s="46">
        <f t="shared" ref="H551:H553" si="91">F551*G551</f>
        <v>0</v>
      </c>
      <c r="I551" s="171">
        <f t="shared" ref="I551:I556" si="92">H551</f>
        <v>0</v>
      </c>
    </row>
    <row r="552" spans="2:13">
      <c r="B552" s="123"/>
      <c r="C552" s="145"/>
      <c r="D552" s="48" t="s">
        <v>33</v>
      </c>
      <c r="E552" s="148" t="s">
        <v>30</v>
      </c>
      <c r="F552" s="128"/>
      <c r="G552" s="36"/>
      <c r="H552" s="46">
        <f t="shared" si="91"/>
        <v>0</v>
      </c>
      <c r="I552" s="171">
        <f t="shared" si="92"/>
        <v>0</v>
      </c>
    </row>
    <row r="553" spans="2:13">
      <c r="B553" s="123"/>
      <c r="C553" s="145"/>
      <c r="D553" s="48" t="s">
        <v>40</v>
      </c>
      <c r="E553" s="148" t="s">
        <v>29</v>
      </c>
      <c r="F553" s="129"/>
      <c r="G553" s="36"/>
      <c r="H553" s="46">
        <f t="shared" si="91"/>
        <v>0</v>
      </c>
      <c r="I553" s="171">
        <f t="shared" si="92"/>
        <v>0</v>
      </c>
    </row>
    <row r="554" spans="2:13">
      <c r="B554" s="210"/>
      <c r="C554" s="17" t="s">
        <v>242</v>
      </c>
      <c r="D554" s="31" t="s">
        <v>47</v>
      </c>
      <c r="E554" s="32"/>
      <c r="F554" s="104"/>
      <c r="G554" s="105"/>
      <c r="H554" s="42">
        <f>SUBTOTAL(9,H555:H557)</f>
        <v>0</v>
      </c>
      <c r="I554" s="178">
        <f t="shared" si="92"/>
        <v>0</v>
      </c>
    </row>
    <row r="555" spans="2:13">
      <c r="B555" s="123"/>
      <c r="C555" s="145"/>
      <c r="D555" s="48" t="s">
        <v>86</v>
      </c>
      <c r="E555" s="146" t="s">
        <v>12</v>
      </c>
      <c r="F555" s="71"/>
      <c r="G555" s="122"/>
      <c r="H555" s="46">
        <f>G555*F555</f>
        <v>0</v>
      </c>
      <c r="I555" s="171">
        <f t="shared" si="92"/>
        <v>0</v>
      </c>
    </row>
    <row r="556" spans="2:13">
      <c r="B556" s="123"/>
      <c r="C556" s="145"/>
      <c r="D556" s="48" t="s">
        <v>87</v>
      </c>
      <c r="E556" s="146" t="s">
        <v>12</v>
      </c>
      <c r="F556" s="71"/>
      <c r="G556" s="122"/>
      <c r="H556" s="46">
        <f>G556*F556</f>
        <v>0</v>
      </c>
      <c r="I556" s="171">
        <f t="shared" si="92"/>
        <v>0</v>
      </c>
    </row>
    <row r="557" spans="2:13">
      <c r="B557" s="123"/>
      <c r="C557" s="145"/>
      <c r="D557" s="48" t="s">
        <v>118</v>
      </c>
      <c r="E557" s="146" t="s">
        <v>12</v>
      </c>
      <c r="F557" s="72"/>
      <c r="G557" s="69"/>
      <c r="H557" s="46"/>
      <c r="I557" s="124"/>
    </row>
    <row r="558" spans="2:13">
      <c r="B558" s="210"/>
      <c r="C558" s="17" t="s">
        <v>242</v>
      </c>
      <c r="D558" s="107" t="s">
        <v>48</v>
      </c>
      <c r="E558" s="32"/>
      <c r="F558" s="104"/>
      <c r="G558" s="105"/>
      <c r="H558" s="42">
        <f>SUBTOTAL(9,H559:H561)</f>
        <v>0</v>
      </c>
      <c r="I558" s="178">
        <f>H558</f>
        <v>0</v>
      </c>
    </row>
    <row r="559" spans="2:13">
      <c r="B559" s="123"/>
      <c r="C559" s="145"/>
      <c r="D559" s="48" t="s">
        <v>86</v>
      </c>
      <c r="E559" s="146" t="s">
        <v>12</v>
      </c>
      <c r="F559" s="71"/>
      <c r="G559" s="122"/>
      <c r="H559" s="46">
        <f>G559*F559</f>
        <v>0</v>
      </c>
      <c r="I559" s="171">
        <f>H559</f>
        <v>0</v>
      </c>
    </row>
    <row r="560" spans="2:13">
      <c r="B560" s="123"/>
      <c r="C560" s="145"/>
      <c r="D560" s="48" t="s">
        <v>87</v>
      </c>
      <c r="E560" s="146" t="s">
        <v>12</v>
      </c>
      <c r="F560" s="71"/>
      <c r="G560" s="122"/>
      <c r="H560" s="46">
        <f>G560*F560</f>
        <v>0</v>
      </c>
      <c r="I560" s="171">
        <f>H560</f>
        <v>0</v>
      </c>
      <c r="M560" s="176"/>
    </row>
    <row r="561" spans="2:9">
      <c r="B561" s="123"/>
      <c r="C561" s="145"/>
      <c r="D561" s="48"/>
      <c r="E561" s="146" t="s">
        <v>12</v>
      </c>
      <c r="F561" s="71"/>
      <c r="G561" s="122"/>
      <c r="H561" s="46">
        <f>G561*F561</f>
        <v>0</v>
      </c>
      <c r="I561" s="171">
        <f>H561</f>
        <v>0</v>
      </c>
    </row>
    <row r="562" spans="2:9">
      <c r="B562" s="210"/>
      <c r="C562" s="17" t="s">
        <v>232</v>
      </c>
      <c r="D562" s="107" t="s">
        <v>75</v>
      </c>
      <c r="E562" s="32"/>
      <c r="F562" s="104"/>
      <c r="G562" s="105"/>
      <c r="H562" s="42">
        <f>SUBTOTAL(9,H563:H586)</f>
        <v>0</v>
      </c>
      <c r="I562" s="178">
        <f>H562</f>
        <v>0</v>
      </c>
    </row>
    <row r="563" spans="2:9">
      <c r="B563" s="123"/>
      <c r="C563" s="145"/>
      <c r="D563" s="48" t="s">
        <v>56</v>
      </c>
      <c r="E563" s="148" t="s">
        <v>12</v>
      </c>
      <c r="F563" s="51"/>
      <c r="G563" s="122"/>
      <c r="H563" s="43"/>
      <c r="I563" s="124"/>
    </row>
    <row r="564" spans="2:9">
      <c r="B564" s="123"/>
      <c r="C564" s="145"/>
      <c r="D564" s="48" t="s">
        <v>36</v>
      </c>
      <c r="E564" s="148" t="s">
        <v>32</v>
      </c>
      <c r="F564" s="51"/>
      <c r="G564" s="122"/>
      <c r="H564" s="43">
        <f t="shared" ref="H564:H566" si="93">F564*G564</f>
        <v>0</v>
      </c>
      <c r="I564" s="171">
        <f>H564</f>
        <v>0</v>
      </c>
    </row>
    <row r="565" spans="2:9">
      <c r="B565" s="123"/>
      <c r="C565" s="145"/>
      <c r="D565" s="48" t="s">
        <v>33</v>
      </c>
      <c r="E565" s="148" t="s">
        <v>30</v>
      </c>
      <c r="F565" s="51"/>
      <c r="G565" s="122"/>
      <c r="H565" s="43">
        <f t="shared" si="93"/>
        <v>0</v>
      </c>
      <c r="I565" s="171">
        <f>H565</f>
        <v>0</v>
      </c>
    </row>
    <row r="566" spans="2:9">
      <c r="B566" s="123"/>
      <c r="C566" s="145"/>
      <c r="D566" s="48" t="s">
        <v>40</v>
      </c>
      <c r="E566" s="148" t="s">
        <v>29</v>
      </c>
      <c r="F566" s="51"/>
      <c r="G566" s="122"/>
      <c r="H566" s="43">
        <f t="shared" si="93"/>
        <v>0</v>
      </c>
      <c r="I566" s="171">
        <f>H566</f>
        <v>0</v>
      </c>
    </row>
    <row r="567" spans="2:9">
      <c r="B567" s="123"/>
      <c r="C567" s="153"/>
      <c r="D567" s="48"/>
      <c r="E567" s="148"/>
      <c r="F567" s="151"/>
      <c r="G567" s="83"/>
      <c r="H567" s="43"/>
      <c r="I567" s="124"/>
    </row>
    <row r="568" spans="2:9">
      <c r="B568" s="123"/>
      <c r="C568" s="145"/>
      <c r="D568" s="48" t="s">
        <v>98</v>
      </c>
      <c r="E568" s="148" t="s">
        <v>12</v>
      </c>
      <c r="F568" s="51"/>
      <c r="G568" s="122"/>
      <c r="H568" s="43"/>
      <c r="I568" s="124"/>
    </row>
    <row r="569" spans="2:9" ht="12.5" customHeight="1">
      <c r="B569" s="123"/>
      <c r="C569" s="145"/>
      <c r="D569" s="48" t="s">
        <v>36</v>
      </c>
      <c r="E569" s="148" t="s">
        <v>32</v>
      </c>
      <c r="F569" s="51"/>
      <c r="G569" s="122"/>
      <c r="H569" s="43">
        <f>F569*G569</f>
        <v>0</v>
      </c>
      <c r="I569" s="171">
        <f>H569</f>
        <v>0</v>
      </c>
    </row>
    <row r="570" spans="2:9">
      <c r="B570" s="123"/>
      <c r="C570" s="145"/>
      <c r="D570" s="48" t="s">
        <v>33</v>
      </c>
      <c r="E570" s="148" t="s">
        <v>30</v>
      </c>
      <c r="F570" s="51"/>
      <c r="G570" s="122"/>
      <c r="H570" s="43">
        <f>F570*G570</f>
        <v>0</v>
      </c>
      <c r="I570" s="171">
        <f>H570</f>
        <v>0</v>
      </c>
    </row>
    <row r="571" spans="2:9">
      <c r="B571" s="123"/>
      <c r="C571" s="145"/>
      <c r="D571" s="48" t="s">
        <v>40</v>
      </c>
      <c r="E571" s="148" t="s">
        <v>29</v>
      </c>
      <c r="F571" s="51"/>
      <c r="G571" s="122"/>
      <c r="H571" s="43">
        <f t="shared" ref="H571" si="94">F571*G571</f>
        <v>0</v>
      </c>
      <c r="I571" s="171">
        <f>H571</f>
        <v>0</v>
      </c>
    </row>
    <row r="572" spans="2:9">
      <c r="B572" s="123"/>
      <c r="C572" s="145"/>
      <c r="D572" s="48"/>
      <c r="E572" s="148"/>
      <c r="F572" s="50"/>
      <c r="G572" s="83"/>
      <c r="H572" s="43"/>
      <c r="I572" s="124"/>
    </row>
    <row r="573" spans="2:9">
      <c r="B573" s="123"/>
      <c r="C573" s="145"/>
      <c r="D573" s="34" t="s">
        <v>130</v>
      </c>
      <c r="E573" s="150" t="s">
        <v>12</v>
      </c>
      <c r="F573" s="51"/>
      <c r="G573" s="122"/>
      <c r="H573" s="44"/>
      <c r="I573" s="124"/>
    </row>
    <row r="574" spans="2:9">
      <c r="B574" s="123"/>
      <c r="C574" s="145"/>
      <c r="D574" s="48" t="s">
        <v>36</v>
      </c>
      <c r="E574" s="148" t="s">
        <v>32</v>
      </c>
      <c r="F574" s="99"/>
      <c r="G574" s="36"/>
      <c r="H574" s="43">
        <f t="shared" ref="H574:H576" si="95">F574*G574</f>
        <v>0</v>
      </c>
      <c r="I574" s="171">
        <f>H574</f>
        <v>0</v>
      </c>
    </row>
    <row r="575" spans="2:9">
      <c r="B575" s="123"/>
      <c r="C575" s="145"/>
      <c r="D575" s="48" t="s">
        <v>33</v>
      </c>
      <c r="E575" s="148" t="s">
        <v>30</v>
      </c>
      <c r="F575" s="128"/>
      <c r="G575" s="36"/>
      <c r="H575" s="43">
        <f t="shared" si="95"/>
        <v>0</v>
      </c>
      <c r="I575" s="171">
        <f>H575</f>
        <v>0</v>
      </c>
    </row>
    <row r="576" spans="2:9">
      <c r="B576" s="123"/>
      <c r="C576" s="145"/>
      <c r="D576" s="48" t="s">
        <v>40</v>
      </c>
      <c r="E576" s="148" t="s">
        <v>29</v>
      </c>
      <c r="F576" s="128"/>
      <c r="G576" s="36"/>
      <c r="H576" s="43">
        <f t="shared" si="95"/>
        <v>0</v>
      </c>
      <c r="I576" s="171">
        <f>H576</f>
        <v>0</v>
      </c>
    </row>
    <row r="577" spans="2:9">
      <c r="B577" s="123"/>
      <c r="C577" s="145"/>
      <c r="D577" s="48"/>
      <c r="E577" s="148"/>
      <c r="F577" s="129"/>
      <c r="G577" s="36"/>
      <c r="H577" s="43"/>
      <c r="I577" s="124"/>
    </row>
    <row r="578" spans="2:9">
      <c r="B578" s="123"/>
      <c r="C578" s="145"/>
      <c r="D578" s="34" t="s">
        <v>64</v>
      </c>
      <c r="E578" s="148" t="s">
        <v>12</v>
      </c>
      <c r="F578" s="128"/>
      <c r="G578" s="122"/>
      <c r="H578" s="43"/>
      <c r="I578" s="124"/>
    </row>
    <row r="579" spans="2:9">
      <c r="B579" s="123"/>
      <c r="C579" s="145"/>
      <c r="D579" s="48" t="s">
        <v>36</v>
      </c>
      <c r="E579" s="148" t="s">
        <v>32</v>
      </c>
      <c r="F579" s="59"/>
      <c r="G579" s="36"/>
      <c r="H579" s="43">
        <f t="shared" ref="H579:H581" si="96">F579*G579</f>
        <v>0</v>
      </c>
      <c r="I579" s="171">
        <f>H579</f>
        <v>0</v>
      </c>
    </row>
    <row r="580" spans="2:9">
      <c r="B580" s="123"/>
      <c r="C580" s="145"/>
      <c r="D580" s="48" t="s">
        <v>33</v>
      </c>
      <c r="E580" s="148" t="s">
        <v>30</v>
      </c>
      <c r="F580" s="129"/>
      <c r="G580" s="36"/>
      <c r="H580" s="43">
        <f t="shared" si="96"/>
        <v>0</v>
      </c>
      <c r="I580" s="171">
        <f>H580</f>
        <v>0</v>
      </c>
    </row>
    <row r="581" spans="2:9">
      <c r="B581" s="123"/>
      <c r="C581" s="145"/>
      <c r="D581" s="48" t="s">
        <v>40</v>
      </c>
      <c r="E581" s="148" t="s">
        <v>29</v>
      </c>
      <c r="F581" s="129"/>
      <c r="G581" s="36"/>
      <c r="H581" s="43">
        <f t="shared" si="96"/>
        <v>0</v>
      </c>
      <c r="I581" s="171">
        <f>H581</f>
        <v>0</v>
      </c>
    </row>
    <row r="582" spans="2:9">
      <c r="B582" s="123"/>
      <c r="C582" s="145"/>
      <c r="D582" s="48"/>
      <c r="E582" s="148"/>
      <c r="F582" s="128"/>
      <c r="G582" s="36"/>
      <c r="H582" s="43"/>
      <c r="I582" s="124"/>
    </row>
    <row r="583" spans="2:9">
      <c r="B583" s="123"/>
      <c r="C583" s="145"/>
      <c r="D583" s="34" t="s">
        <v>110</v>
      </c>
      <c r="E583" s="148" t="s">
        <v>12</v>
      </c>
      <c r="F583" s="128"/>
      <c r="G583" s="122"/>
      <c r="H583" s="43"/>
      <c r="I583" s="124"/>
    </row>
    <row r="584" spans="2:9">
      <c r="B584" s="123"/>
      <c r="C584" s="145"/>
      <c r="D584" s="48" t="s">
        <v>36</v>
      </c>
      <c r="E584" s="148" t="s">
        <v>32</v>
      </c>
      <c r="F584" s="59"/>
      <c r="G584" s="36"/>
      <c r="H584" s="43">
        <f t="shared" ref="H584:H586" si="97">F584*G584</f>
        <v>0</v>
      </c>
      <c r="I584" s="171">
        <f>H584</f>
        <v>0</v>
      </c>
    </row>
    <row r="585" spans="2:9">
      <c r="B585" s="123"/>
      <c r="C585" s="145"/>
      <c r="D585" s="48" t="s">
        <v>33</v>
      </c>
      <c r="E585" s="148" t="s">
        <v>30</v>
      </c>
      <c r="F585" s="129"/>
      <c r="G585" s="36"/>
      <c r="H585" s="43">
        <f t="shared" si="97"/>
        <v>0</v>
      </c>
      <c r="I585" s="171">
        <f>H585</f>
        <v>0</v>
      </c>
    </row>
    <row r="586" spans="2:9">
      <c r="B586" s="123"/>
      <c r="C586" s="145"/>
      <c r="D586" s="48" t="s">
        <v>40</v>
      </c>
      <c r="E586" s="148" t="s">
        <v>29</v>
      </c>
      <c r="F586" s="129"/>
      <c r="G586" s="36"/>
      <c r="H586" s="43">
        <f t="shared" si="97"/>
        <v>0</v>
      </c>
      <c r="I586" s="171">
        <f>H586</f>
        <v>0</v>
      </c>
    </row>
    <row r="587" spans="2:9">
      <c r="B587" s="210"/>
      <c r="C587" s="17" t="s">
        <v>234</v>
      </c>
      <c r="D587" s="107" t="s">
        <v>15</v>
      </c>
      <c r="E587" s="32"/>
      <c r="F587" s="104"/>
      <c r="G587" s="105"/>
      <c r="H587" s="42">
        <f>SUBTOTAL(9,H588:H593)</f>
        <v>0</v>
      </c>
      <c r="I587" s="178">
        <f>H587</f>
        <v>0</v>
      </c>
    </row>
    <row r="588" spans="2:9">
      <c r="B588" s="123"/>
      <c r="C588" s="145"/>
      <c r="D588" s="34" t="s">
        <v>60</v>
      </c>
      <c r="E588" s="150" t="s">
        <v>9</v>
      </c>
      <c r="F588" s="71"/>
      <c r="G588" s="122"/>
      <c r="H588" s="46"/>
      <c r="I588" s="124"/>
    </row>
    <row r="589" spans="2:9">
      <c r="B589" s="123"/>
      <c r="C589" s="145"/>
      <c r="D589" s="48" t="s">
        <v>36</v>
      </c>
      <c r="E589" s="148" t="s">
        <v>32</v>
      </c>
      <c r="F589" s="59"/>
      <c r="G589" s="36"/>
      <c r="H589" s="46">
        <f>F589*G589</f>
        <v>0</v>
      </c>
      <c r="I589" s="171">
        <f>H589</f>
        <v>0</v>
      </c>
    </row>
    <row r="590" spans="2:9">
      <c r="B590" s="123"/>
      <c r="C590" s="145"/>
      <c r="D590" s="48" t="s">
        <v>37</v>
      </c>
      <c r="E590" s="148" t="s">
        <v>30</v>
      </c>
      <c r="F590" s="129"/>
      <c r="G590" s="36"/>
      <c r="H590" s="46">
        <f t="shared" ref="H590:H592" si="98">F590*G590</f>
        <v>0</v>
      </c>
      <c r="I590" s="171">
        <f>H590</f>
        <v>0</v>
      </c>
    </row>
    <row r="591" spans="2:9">
      <c r="B591" s="123"/>
      <c r="C591" s="145"/>
      <c r="D591" s="48" t="s">
        <v>33</v>
      </c>
      <c r="E591" s="148" t="s">
        <v>30</v>
      </c>
      <c r="F591" s="129"/>
      <c r="G591" s="36"/>
      <c r="H591" s="46"/>
      <c r="I591" s="124"/>
    </row>
    <row r="592" spans="2:9">
      <c r="B592" s="123"/>
      <c r="C592" s="145"/>
      <c r="D592" s="48" t="s">
        <v>40</v>
      </c>
      <c r="E592" s="148" t="s">
        <v>29</v>
      </c>
      <c r="F592" s="129"/>
      <c r="G592" s="36"/>
      <c r="H592" s="46">
        <f t="shared" si="98"/>
        <v>0</v>
      </c>
      <c r="I592" s="171">
        <f>H592</f>
        <v>0</v>
      </c>
    </row>
    <row r="593" spans="2:9">
      <c r="B593" s="123"/>
      <c r="C593" s="145"/>
      <c r="D593" s="48" t="s">
        <v>51</v>
      </c>
      <c r="E593" s="148" t="str">
        <f>E588</f>
        <v>m²</v>
      </c>
      <c r="F593" s="129"/>
      <c r="G593" s="36"/>
      <c r="H593" s="46">
        <f>G593*F593</f>
        <v>0</v>
      </c>
      <c r="I593" s="171">
        <f>H593</f>
        <v>0</v>
      </c>
    </row>
    <row r="594" spans="2:9">
      <c r="B594" s="210"/>
      <c r="C594" s="17" t="s">
        <v>235</v>
      </c>
      <c r="D594" s="107" t="s">
        <v>16</v>
      </c>
      <c r="E594" s="32"/>
      <c r="F594" s="104"/>
      <c r="G594" s="105"/>
      <c r="H594" s="42">
        <f>SUBTOTAL(9,H595:H601)</f>
        <v>0</v>
      </c>
      <c r="I594" s="178">
        <f>H594</f>
        <v>0</v>
      </c>
    </row>
    <row r="595" spans="2:9">
      <c r="B595" s="123"/>
      <c r="C595" s="145"/>
      <c r="D595" s="155" t="s">
        <v>71</v>
      </c>
      <c r="E595" s="21" t="s">
        <v>9</v>
      </c>
      <c r="F595" s="57"/>
      <c r="G595" s="122"/>
      <c r="H595" s="46"/>
      <c r="I595" s="124"/>
    </row>
    <row r="596" spans="2:9">
      <c r="B596" s="123"/>
      <c r="C596" s="145"/>
      <c r="D596" s="156" t="s">
        <v>181</v>
      </c>
      <c r="E596" s="21" t="s">
        <v>9</v>
      </c>
      <c r="F596" s="51"/>
      <c r="G596" s="130"/>
      <c r="H596" s="46">
        <f t="shared" ref="H596:H597" si="99">F596*G596</f>
        <v>0</v>
      </c>
      <c r="I596" s="171">
        <f>H596</f>
        <v>0</v>
      </c>
    </row>
    <row r="597" spans="2:9">
      <c r="B597" s="123"/>
      <c r="C597" s="145"/>
      <c r="D597" s="156" t="s">
        <v>186</v>
      </c>
      <c r="E597" s="21" t="s">
        <v>9</v>
      </c>
      <c r="F597" s="51"/>
      <c r="G597" s="130"/>
      <c r="H597" s="46">
        <f t="shared" si="99"/>
        <v>0</v>
      </c>
      <c r="I597" s="171">
        <f>H597</f>
        <v>0</v>
      </c>
    </row>
    <row r="598" spans="2:9">
      <c r="B598" s="123"/>
      <c r="C598" s="145"/>
      <c r="D598" s="156"/>
      <c r="E598" s="21"/>
      <c r="F598" s="89"/>
      <c r="G598" s="130"/>
      <c r="H598" s="46"/>
      <c r="I598" s="124"/>
    </row>
    <row r="599" spans="2:9">
      <c r="B599" s="123"/>
      <c r="C599" s="145"/>
      <c r="D599" s="156" t="s">
        <v>187</v>
      </c>
      <c r="E599" s="21" t="s">
        <v>9</v>
      </c>
      <c r="F599" s="51"/>
      <c r="G599" s="130"/>
      <c r="H599" s="46">
        <f t="shared" ref="H599" si="100">F599*G599</f>
        <v>0</v>
      </c>
      <c r="I599" s="171">
        <f>H599</f>
        <v>0</v>
      </c>
    </row>
    <row r="600" spans="2:9">
      <c r="B600" s="123"/>
      <c r="C600" s="145"/>
      <c r="D600" s="154"/>
      <c r="E600" s="9"/>
      <c r="F600" s="50"/>
      <c r="G600" s="83"/>
      <c r="H600" s="46"/>
      <c r="I600" s="124"/>
    </row>
    <row r="601" spans="2:9">
      <c r="B601" s="123"/>
      <c r="C601" s="145"/>
      <c r="D601" s="144" t="s">
        <v>188</v>
      </c>
      <c r="E601" s="9" t="s">
        <v>9</v>
      </c>
      <c r="F601" s="56"/>
      <c r="G601" s="130"/>
      <c r="H601" s="46">
        <f t="shared" ref="H601" si="101">F601*G601</f>
        <v>0</v>
      </c>
      <c r="I601" s="171">
        <f>H601</f>
        <v>0</v>
      </c>
    </row>
    <row r="602" spans="2:9">
      <c r="B602" s="210"/>
      <c r="C602" s="17" t="s">
        <v>236</v>
      </c>
      <c r="D602" s="117" t="s">
        <v>17</v>
      </c>
      <c r="E602" s="32"/>
      <c r="F602" s="60"/>
      <c r="G602" s="118"/>
      <c r="H602" s="42">
        <f>SUBTOTAL(9,H603:H609)</f>
        <v>0</v>
      </c>
      <c r="I602" s="178">
        <f>H602</f>
        <v>0</v>
      </c>
    </row>
    <row r="603" spans="2:9">
      <c r="B603" s="123"/>
      <c r="C603" s="145"/>
      <c r="D603" s="144" t="s">
        <v>17</v>
      </c>
      <c r="E603" s="9" t="s">
        <v>11</v>
      </c>
      <c r="F603" s="57"/>
      <c r="G603" s="122"/>
      <c r="H603" s="44">
        <f>G603*F603</f>
        <v>0</v>
      </c>
      <c r="I603" s="171">
        <f>H603</f>
        <v>0</v>
      </c>
    </row>
    <row r="604" spans="2:9">
      <c r="B604" s="123"/>
      <c r="C604" s="145"/>
      <c r="D604" s="156" t="s">
        <v>77</v>
      </c>
      <c r="E604" s="21" t="s">
        <v>11</v>
      </c>
      <c r="F604" s="57"/>
      <c r="G604" s="122"/>
      <c r="H604" s="46">
        <f>F604*G604</f>
        <v>0</v>
      </c>
      <c r="I604" s="171">
        <f>H604</f>
        <v>0</v>
      </c>
    </row>
    <row r="605" spans="2:9">
      <c r="B605" s="123"/>
      <c r="C605" s="145"/>
      <c r="D605" s="156"/>
      <c r="E605" s="21"/>
      <c r="F605" s="57"/>
      <c r="G605" s="122"/>
      <c r="H605" s="46"/>
      <c r="I605" s="124"/>
    </row>
    <row r="606" spans="2:9">
      <c r="B606" s="123"/>
      <c r="C606" s="145"/>
      <c r="D606" s="34" t="s">
        <v>41</v>
      </c>
      <c r="E606" s="146" t="s">
        <v>11</v>
      </c>
      <c r="F606" s="82"/>
      <c r="G606" s="83"/>
      <c r="H606" s="46"/>
      <c r="I606" s="124"/>
    </row>
    <row r="607" spans="2:9">
      <c r="B607" s="123"/>
      <c r="C607" s="145"/>
      <c r="D607" s="48" t="s">
        <v>39</v>
      </c>
      <c r="E607" s="148" t="s">
        <v>32</v>
      </c>
      <c r="F607" s="87"/>
      <c r="G607" s="69"/>
      <c r="H607" s="46">
        <f>F607*G607</f>
        <v>0</v>
      </c>
      <c r="I607" s="171">
        <f>H607</f>
        <v>0</v>
      </c>
    </row>
    <row r="608" spans="2:9">
      <c r="B608" s="123"/>
      <c r="C608" s="145"/>
      <c r="D608" s="48" t="s">
        <v>33</v>
      </c>
      <c r="E608" s="148" t="s">
        <v>30</v>
      </c>
      <c r="F608" s="119"/>
      <c r="G608" s="69"/>
      <c r="H608" s="46">
        <f t="shared" ref="H608:H609" si="102">F608*G608</f>
        <v>0</v>
      </c>
      <c r="I608" s="171">
        <f>H608</f>
        <v>0</v>
      </c>
    </row>
    <row r="609" spans="2:9">
      <c r="B609" s="123"/>
      <c r="C609" s="145"/>
      <c r="D609" s="48" t="s">
        <v>40</v>
      </c>
      <c r="E609" s="148" t="s">
        <v>29</v>
      </c>
      <c r="F609" s="129"/>
      <c r="G609" s="36"/>
      <c r="H609" s="46">
        <f t="shared" si="102"/>
        <v>0</v>
      </c>
      <c r="I609" s="171">
        <f>H609</f>
        <v>0</v>
      </c>
    </row>
    <row r="610" spans="2:9">
      <c r="B610" s="210"/>
      <c r="C610" s="17" t="s">
        <v>238</v>
      </c>
      <c r="D610" s="31" t="s">
        <v>139</v>
      </c>
      <c r="E610" s="32"/>
      <c r="F610" s="104"/>
      <c r="G610" s="105"/>
      <c r="H610" s="42">
        <f>SUBTOTAL(9,H611)</f>
        <v>0</v>
      </c>
      <c r="I610" s="178">
        <f>H610</f>
        <v>0</v>
      </c>
    </row>
    <row r="611" spans="2:9">
      <c r="B611" s="123"/>
      <c r="C611" s="145"/>
      <c r="D611" s="144" t="s">
        <v>50</v>
      </c>
      <c r="E611" s="9" t="s">
        <v>12</v>
      </c>
      <c r="F611" s="56"/>
      <c r="G611" s="83"/>
      <c r="H611" s="44"/>
      <c r="I611" s="173"/>
    </row>
    <row r="612" spans="2:9">
      <c r="B612" s="210"/>
      <c r="C612" s="17" t="s">
        <v>242</v>
      </c>
      <c r="D612" s="117" t="s">
        <v>48</v>
      </c>
      <c r="E612" s="32"/>
      <c r="F612" s="104"/>
      <c r="G612" s="105"/>
      <c r="H612" s="42">
        <f>SUBTOTAL(9,H613)</f>
        <v>0</v>
      </c>
      <c r="I612" s="178">
        <f t="shared" ref="I612:I617" si="103">H612</f>
        <v>0</v>
      </c>
    </row>
    <row r="613" spans="2:9">
      <c r="B613" s="123"/>
      <c r="C613" s="145"/>
      <c r="D613" s="48" t="s">
        <v>86</v>
      </c>
      <c r="E613" s="146" t="s">
        <v>12</v>
      </c>
      <c r="F613" s="71"/>
      <c r="G613" s="122"/>
      <c r="H613" s="46">
        <f>G613*F613</f>
        <v>0</v>
      </c>
      <c r="I613" s="171">
        <f t="shared" si="103"/>
        <v>0</v>
      </c>
    </row>
    <row r="614" spans="2:9">
      <c r="B614" s="210"/>
      <c r="C614" s="17" t="s">
        <v>237</v>
      </c>
      <c r="D614" s="117" t="s">
        <v>127</v>
      </c>
      <c r="E614" s="32"/>
      <c r="F614" s="104"/>
      <c r="G614" s="105"/>
      <c r="H614" s="42">
        <f>SUBTOTAL(9,H615:H622)</f>
        <v>0</v>
      </c>
      <c r="I614" s="178">
        <f t="shared" si="103"/>
        <v>0</v>
      </c>
    </row>
    <row r="615" spans="2:9">
      <c r="B615" s="123"/>
      <c r="C615" s="158"/>
      <c r="D615" s="48" t="s">
        <v>179</v>
      </c>
      <c r="E615" s="93" t="s">
        <v>29</v>
      </c>
      <c r="F615" s="51"/>
      <c r="G615" s="122"/>
      <c r="H615" s="46">
        <f>G615*F615</f>
        <v>0</v>
      </c>
      <c r="I615" s="171">
        <f t="shared" si="103"/>
        <v>0</v>
      </c>
    </row>
    <row r="616" spans="2:9">
      <c r="B616" s="123"/>
      <c r="C616" s="158"/>
      <c r="D616" s="48" t="s">
        <v>117</v>
      </c>
      <c r="E616" s="93" t="s">
        <v>12</v>
      </c>
      <c r="F616" s="51"/>
      <c r="G616" s="122"/>
      <c r="H616" s="46">
        <f>H477</f>
        <v>0</v>
      </c>
      <c r="I616" s="171">
        <f t="shared" si="103"/>
        <v>0</v>
      </c>
    </row>
    <row r="617" spans="2:9">
      <c r="B617" s="123"/>
      <c r="C617" s="145"/>
      <c r="D617" s="48" t="s">
        <v>157</v>
      </c>
      <c r="E617" s="93" t="s">
        <v>12</v>
      </c>
      <c r="F617" s="51"/>
      <c r="G617" s="122"/>
      <c r="H617" s="46">
        <f>H479</f>
        <v>0</v>
      </c>
      <c r="I617" s="171">
        <f t="shared" si="103"/>
        <v>0</v>
      </c>
    </row>
    <row r="618" spans="2:9">
      <c r="B618" s="123"/>
      <c r="C618" s="145"/>
      <c r="D618" s="48"/>
      <c r="E618" s="146"/>
      <c r="F618" s="51"/>
      <c r="G618" s="122"/>
      <c r="H618" s="46">
        <f>G618</f>
        <v>0</v>
      </c>
      <c r="I618" s="171">
        <f>H617</f>
        <v>0</v>
      </c>
    </row>
    <row r="619" spans="2:9">
      <c r="B619" s="123"/>
      <c r="C619" s="145"/>
      <c r="D619" s="48" t="s">
        <v>146</v>
      </c>
      <c r="E619" s="93" t="s">
        <v>12</v>
      </c>
      <c r="F619" s="51"/>
      <c r="G619" s="122"/>
      <c r="H619" s="46">
        <f>G619*F619</f>
        <v>0</v>
      </c>
      <c r="I619" s="171">
        <f t="shared" ref="I619:I624" si="104">H619</f>
        <v>0</v>
      </c>
    </row>
    <row r="620" spans="2:9">
      <c r="B620" s="123"/>
      <c r="C620" s="145"/>
      <c r="D620" s="48" t="s">
        <v>147</v>
      </c>
      <c r="E620" s="93" t="s">
        <v>12</v>
      </c>
      <c r="F620" s="51"/>
      <c r="G620" s="122"/>
      <c r="H620" s="46">
        <f>G620*F620</f>
        <v>0</v>
      </c>
      <c r="I620" s="171">
        <f t="shared" si="104"/>
        <v>0</v>
      </c>
    </row>
    <row r="621" spans="2:9">
      <c r="B621" s="123"/>
      <c r="C621" s="145"/>
      <c r="D621" s="34" t="s">
        <v>148</v>
      </c>
      <c r="E621" s="93" t="s">
        <v>12</v>
      </c>
      <c r="F621" s="51"/>
      <c r="G621" s="122"/>
      <c r="H621" s="46">
        <f>G621*F621</f>
        <v>0</v>
      </c>
      <c r="I621" s="171">
        <f t="shared" si="104"/>
        <v>0</v>
      </c>
    </row>
    <row r="622" spans="2:9">
      <c r="B622" s="123"/>
      <c r="C622" s="145"/>
      <c r="D622" s="34" t="s">
        <v>149</v>
      </c>
      <c r="E622" s="93" t="s">
        <v>12</v>
      </c>
      <c r="F622" s="51"/>
      <c r="G622" s="122"/>
      <c r="H622" s="46">
        <f>G622*F622</f>
        <v>0</v>
      </c>
      <c r="I622" s="171">
        <f t="shared" si="104"/>
        <v>0</v>
      </c>
    </row>
    <row r="623" spans="2:9">
      <c r="B623" s="170"/>
      <c r="C623" s="165" t="s">
        <v>22</v>
      </c>
      <c r="D623" s="166"/>
      <c r="E623" s="167"/>
      <c r="F623" s="168"/>
      <c r="G623" s="169"/>
      <c r="H623" s="45">
        <f>SUBTOTAL(9,H624:H721)</f>
        <v>0</v>
      </c>
      <c r="I623" s="172">
        <f t="shared" si="104"/>
        <v>0</v>
      </c>
    </row>
    <row r="624" spans="2:9">
      <c r="B624" s="210"/>
      <c r="C624" s="160" t="s">
        <v>231</v>
      </c>
      <c r="D624" s="142" t="s">
        <v>126</v>
      </c>
      <c r="E624" s="161"/>
      <c r="F624" s="162"/>
      <c r="G624" s="163"/>
      <c r="H624" s="164">
        <f>SUBTOTAL(9,H625:H663)</f>
        <v>0</v>
      </c>
      <c r="I624" s="174">
        <f t="shared" si="104"/>
        <v>0</v>
      </c>
    </row>
    <row r="625" spans="2:9">
      <c r="B625" s="123"/>
      <c r="C625" s="145"/>
      <c r="D625" s="34" t="s">
        <v>54</v>
      </c>
      <c r="E625" s="146" t="s">
        <v>11</v>
      </c>
      <c r="F625" s="89"/>
      <c r="G625" s="122"/>
      <c r="H625" s="46"/>
      <c r="I625" s="124"/>
    </row>
    <row r="626" spans="2:9">
      <c r="B626" s="123"/>
      <c r="C626" s="145"/>
      <c r="D626" s="48" t="s">
        <v>39</v>
      </c>
      <c r="E626" s="148" t="s">
        <v>32</v>
      </c>
      <c r="F626" s="59"/>
      <c r="G626" s="36"/>
      <c r="H626" s="46">
        <f t="shared" ref="H626:H628" si="105">F626*G626</f>
        <v>0</v>
      </c>
      <c r="I626" s="171">
        <f>H626</f>
        <v>0</v>
      </c>
    </row>
    <row r="627" spans="2:9">
      <c r="B627" s="123"/>
      <c r="C627" s="145"/>
      <c r="D627" s="48" t="s">
        <v>33</v>
      </c>
      <c r="E627" s="148" t="s">
        <v>30</v>
      </c>
      <c r="F627" s="129"/>
      <c r="G627" s="36"/>
      <c r="H627" s="46">
        <f t="shared" si="105"/>
        <v>0</v>
      </c>
      <c r="I627" s="171">
        <f>H627</f>
        <v>0</v>
      </c>
    </row>
    <row r="628" spans="2:9">
      <c r="B628" s="123"/>
      <c r="C628" s="145"/>
      <c r="D628" s="48" t="s">
        <v>40</v>
      </c>
      <c r="E628" s="148" t="s">
        <v>29</v>
      </c>
      <c r="F628" s="129"/>
      <c r="G628" s="36"/>
      <c r="H628" s="46">
        <f t="shared" si="105"/>
        <v>0</v>
      </c>
      <c r="I628" s="171">
        <f>H628</f>
        <v>0</v>
      </c>
    </row>
    <row r="629" spans="2:9">
      <c r="B629" s="123"/>
      <c r="C629" s="145"/>
      <c r="D629" s="48"/>
      <c r="E629" s="148"/>
      <c r="F629" s="129"/>
      <c r="G629" s="36"/>
      <c r="H629" s="46"/>
      <c r="I629" s="124"/>
    </row>
    <row r="630" spans="2:9">
      <c r="B630" s="123"/>
      <c r="C630" s="145"/>
      <c r="D630" s="34" t="s">
        <v>105</v>
      </c>
      <c r="E630" s="146" t="s">
        <v>11</v>
      </c>
      <c r="F630" s="89"/>
      <c r="G630" s="122"/>
      <c r="H630" s="46"/>
      <c r="I630" s="124"/>
    </row>
    <row r="631" spans="2:9">
      <c r="B631" s="123"/>
      <c r="C631" s="145"/>
      <c r="D631" s="48" t="s">
        <v>39</v>
      </c>
      <c r="E631" s="148" t="s">
        <v>32</v>
      </c>
      <c r="F631" s="99"/>
      <c r="G631" s="36"/>
      <c r="H631" s="46">
        <f t="shared" ref="H631:H633" si="106">F631*G631</f>
        <v>0</v>
      </c>
      <c r="I631" s="171">
        <f>H631</f>
        <v>0</v>
      </c>
    </row>
    <row r="632" spans="2:9">
      <c r="B632" s="123"/>
      <c r="C632" s="145"/>
      <c r="D632" s="48" t="s">
        <v>33</v>
      </c>
      <c r="E632" s="148" t="s">
        <v>30</v>
      </c>
      <c r="F632" s="128"/>
      <c r="G632" s="36"/>
      <c r="H632" s="46">
        <f t="shared" si="106"/>
        <v>0</v>
      </c>
      <c r="I632" s="171">
        <f>H632</f>
        <v>0</v>
      </c>
    </row>
    <row r="633" spans="2:9">
      <c r="B633" s="123"/>
      <c r="C633" s="145"/>
      <c r="D633" s="48" t="s">
        <v>40</v>
      </c>
      <c r="E633" s="148" t="s">
        <v>29</v>
      </c>
      <c r="F633" s="128"/>
      <c r="G633" s="36"/>
      <c r="H633" s="46">
        <f t="shared" si="106"/>
        <v>0</v>
      </c>
      <c r="I633" s="171">
        <f>H633</f>
        <v>0</v>
      </c>
    </row>
    <row r="634" spans="2:9">
      <c r="B634" s="123"/>
      <c r="C634" s="145"/>
      <c r="D634" s="48"/>
      <c r="E634" s="148"/>
      <c r="F634" s="128"/>
      <c r="G634" s="36"/>
      <c r="H634" s="46"/>
      <c r="I634" s="124"/>
    </row>
    <row r="635" spans="2:9">
      <c r="B635" s="123"/>
      <c r="C635" s="145"/>
      <c r="D635" s="34" t="s">
        <v>189</v>
      </c>
      <c r="E635" s="146" t="s">
        <v>11</v>
      </c>
      <c r="F635" s="89"/>
      <c r="G635" s="122"/>
      <c r="H635" s="46"/>
      <c r="I635" s="124"/>
    </row>
    <row r="636" spans="2:9">
      <c r="B636" s="123"/>
      <c r="C636" s="145"/>
      <c r="D636" s="48" t="s">
        <v>202</v>
      </c>
      <c r="E636" s="148" t="s">
        <v>32</v>
      </c>
      <c r="F636" s="89"/>
      <c r="G636" s="36"/>
      <c r="H636" s="46">
        <f t="shared" ref="H636:H638" si="107">F636*G636</f>
        <v>0</v>
      </c>
      <c r="I636" s="171">
        <f>H636</f>
        <v>0</v>
      </c>
    </row>
    <row r="637" spans="2:9">
      <c r="B637" s="123"/>
      <c r="C637" s="145"/>
      <c r="D637" s="48" t="s">
        <v>33</v>
      </c>
      <c r="E637" s="148" t="s">
        <v>30</v>
      </c>
      <c r="F637" s="128"/>
      <c r="G637" s="36"/>
      <c r="H637" s="46">
        <f t="shared" si="107"/>
        <v>0</v>
      </c>
      <c r="I637" s="171">
        <f>H637</f>
        <v>0</v>
      </c>
    </row>
    <row r="638" spans="2:9">
      <c r="B638" s="123"/>
      <c r="C638" s="145"/>
      <c r="D638" s="48" t="s">
        <v>40</v>
      </c>
      <c r="E638" s="148" t="s">
        <v>29</v>
      </c>
      <c r="F638" s="128"/>
      <c r="G638" s="36"/>
      <c r="H638" s="46">
        <f t="shared" si="107"/>
        <v>0</v>
      </c>
      <c r="I638" s="171">
        <f>H638</f>
        <v>0</v>
      </c>
    </row>
    <row r="639" spans="2:9">
      <c r="B639" s="123"/>
      <c r="C639" s="145"/>
      <c r="D639" s="48"/>
      <c r="E639" s="148"/>
      <c r="F639" s="128"/>
      <c r="G639" s="36"/>
      <c r="H639" s="46"/>
      <c r="I639" s="124"/>
    </row>
    <row r="640" spans="2:9">
      <c r="B640" s="123"/>
      <c r="C640" s="145"/>
      <c r="D640" s="34" t="s">
        <v>190</v>
      </c>
      <c r="E640" s="146" t="s">
        <v>11</v>
      </c>
      <c r="F640" s="89"/>
      <c r="G640" s="122"/>
      <c r="H640" s="46"/>
      <c r="I640" s="124"/>
    </row>
    <row r="641" spans="2:9">
      <c r="B641" s="123"/>
      <c r="C641" s="145"/>
      <c r="D641" s="48" t="s">
        <v>36</v>
      </c>
      <c r="E641" s="148" t="s">
        <v>32</v>
      </c>
      <c r="F641" s="89"/>
      <c r="G641" s="36"/>
      <c r="H641" s="46">
        <f t="shared" ref="H641:H643" si="108">F641*G641</f>
        <v>0</v>
      </c>
      <c r="I641" s="171">
        <f>H641</f>
        <v>0</v>
      </c>
    </row>
    <row r="642" spans="2:9">
      <c r="B642" s="123"/>
      <c r="C642" s="145"/>
      <c r="D642" s="48" t="s">
        <v>33</v>
      </c>
      <c r="E642" s="148" t="s">
        <v>30</v>
      </c>
      <c r="F642" s="128"/>
      <c r="G642" s="36"/>
      <c r="H642" s="46">
        <f t="shared" si="108"/>
        <v>0</v>
      </c>
      <c r="I642" s="171">
        <f>H642</f>
        <v>0</v>
      </c>
    </row>
    <row r="643" spans="2:9">
      <c r="B643" s="123"/>
      <c r="C643" s="145"/>
      <c r="D643" s="48" t="s">
        <v>40</v>
      </c>
      <c r="E643" s="148" t="s">
        <v>29</v>
      </c>
      <c r="F643" s="128"/>
      <c r="G643" s="36"/>
      <c r="H643" s="46">
        <f t="shared" si="108"/>
        <v>0</v>
      </c>
      <c r="I643" s="171">
        <f>H643</f>
        <v>0</v>
      </c>
    </row>
    <row r="644" spans="2:9">
      <c r="B644" s="123"/>
      <c r="H644" s="124"/>
      <c r="I644" s="124"/>
    </row>
    <row r="645" spans="2:9">
      <c r="B645" s="123"/>
      <c r="D645" s="34" t="s">
        <v>191</v>
      </c>
      <c r="E645" s="146" t="s">
        <v>11</v>
      </c>
      <c r="F645" s="89"/>
      <c r="G645" s="122"/>
      <c r="H645" s="46"/>
      <c r="I645" s="124"/>
    </row>
    <row r="646" spans="2:9">
      <c r="B646" s="123"/>
      <c r="D646" s="48" t="s">
        <v>202</v>
      </c>
      <c r="E646" s="148" t="s">
        <v>32</v>
      </c>
      <c r="F646" s="89"/>
      <c r="G646" s="36"/>
      <c r="H646" s="46">
        <f t="shared" ref="H646:H648" si="109">F646*G646</f>
        <v>0</v>
      </c>
      <c r="I646" s="171">
        <f>H646</f>
        <v>0</v>
      </c>
    </row>
    <row r="647" spans="2:9">
      <c r="B647" s="123"/>
      <c r="D647" s="48" t="s">
        <v>33</v>
      </c>
      <c r="E647" s="148" t="s">
        <v>30</v>
      </c>
      <c r="F647" s="129"/>
      <c r="G647" s="36"/>
      <c r="H647" s="46">
        <f t="shared" si="109"/>
        <v>0</v>
      </c>
      <c r="I647" s="171">
        <f>H647</f>
        <v>0</v>
      </c>
    </row>
    <row r="648" spans="2:9">
      <c r="B648" s="123"/>
      <c r="D648" s="48" t="s">
        <v>40</v>
      </c>
      <c r="E648" s="148" t="s">
        <v>29</v>
      </c>
      <c r="F648" s="129"/>
      <c r="G648" s="36"/>
      <c r="H648" s="46">
        <f t="shared" si="109"/>
        <v>0</v>
      </c>
      <c r="I648" s="171">
        <f>H648</f>
        <v>0</v>
      </c>
    </row>
    <row r="649" spans="2:9">
      <c r="B649" s="123"/>
      <c r="D649" s="48"/>
      <c r="E649" s="148"/>
      <c r="F649" s="128"/>
      <c r="G649" s="36"/>
      <c r="H649" s="46"/>
      <c r="I649" s="124"/>
    </row>
    <row r="650" spans="2:9">
      <c r="B650" s="123"/>
      <c r="D650" s="34" t="s">
        <v>192</v>
      </c>
      <c r="E650" s="146" t="s">
        <v>11</v>
      </c>
      <c r="F650" s="89"/>
      <c r="G650" s="122"/>
      <c r="H650" s="46"/>
      <c r="I650" s="124"/>
    </row>
    <row r="651" spans="2:9">
      <c r="B651" s="123"/>
      <c r="D651" s="48" t="s">
        <v>202</v>
      </c>
      <c r="E651" s="148" t="s">
        <v>32</v>
      </c>
      <c r="F651" s="89"/>
      <c r="G651" s="36"/>
      <c r="H651" s="46">
        <f t="shared" ref="H651:H653" si="110">F651*G651</f>
        <v>0</v>
      </c>
      <c r="I651" s="171">
        <f>H651</f>
        <v>0</v>
      </c>
    </row>
    <row r="652" spans="2:9">
      <c r="B652" s="123"/>
      <c r="D652" s="48" t="s">
        <v>33</v>
      </c>
      <c r="E652" s="148" t="s">
        <v>30</v>
      </c>
      <c r="F652" s="128"/>
      <c r="G652" s="36"/>
      <c r="H652" s="46">
        <f t="shared" si="110"/>
        <v>0</v>
      </c>
      <c r="I652" s="171">
        <f>H652</f>
        <v>0</v>
      </c>
    </row>
    <row r="653" spans="2:9">
      <c r="B653" s="123"/>
      <c r="D653" s="48" t="s">
        <v>40</v>
      </c>
      <c r="E653" s="148" t="s">
        <v>29</v>
      </c>
      <c r="F653" s="128"/>
      <c r="G653" s="36"/>
      <c r="H653" s="46">
        <f t="shared" si="110"/>
        <v>0</v>
      </c>
      <c r="I653" s="171">
        <f>H653</f>
        <v>0</v>
      </c>
    </row>
    <row r="654" spans="2:9">
      <c r="B654" s="123"/>
      <c r="D654" s="48"/>
      <c r="E654" s="148"/>
      <c r="F654" s="128"/>
      <c r="G654" s="36"/>
      <c r="H654" s="46"/>
      <c r="I654" s="124"/>
    </row>
    <row r="655" spans="2:9">
      <c r="B655" s="123"/>
      <c r="D655" s="34" t="s">
        <v>193</v>
      </c>
      <c r="E655" s="146" t="s">
        <v>11</v>
      </c>
      <c r="F655" s="89"/>
      <c r="G655" s="122"/>
      <c r="H655" s="46"/>
      <c r="I655" s="124"/>
    </row>
    <row r="656" spans="2:9">
      <c r="B656" s="123"/>
      <c r="D656" s="48" t="s">
        <v>202</v>
      </c>
      <c r="E656" s="148" t="s">
        <v>32</v>
      </c>
      <c r="F656" s="89"/>
      <c r="G656" s="36"/>
      <c r="H656" s="46">
        <f t="shared" ref="H656:H658" si="111">F656*G656</f>
        <v>0</v>
      </c>
      <c r="I656" s="171">
        <f>H656</f>
        <v>0</v>
      </c>
    </row>
    <row r="657" spans="2:9">
      <c r="B657" s="123"/>
      <c r="D657" s="48" t="s">
        <v>33</v>
      </c>
      <c r="E657" s="148" t="s">
        <v>30</v>
      </c>
      <c r="F657" s="128"/>
      <c r="G657" s="36"/>
      <c r="H657" s="46">
        <f t="shared" si="111"/>
        <v>0</v>
      </c>
      <c r="I657" s="171">
        <f>H657</f>
        <v>0</v>
      </c>
    </row>
    <row r="658" spans="2:9">
      <c r="B658" s="123"/>
      <c r="D658" s="48" t="s">
        <v>40</v>
      </c>
      <c r="E658" s="148" t="s">
        <v>29</v>
      </c>
      <c r="F658" s="128"/>
      <c r="G658" s="36"/>
      <c r="H658" s="46">
        <f t="shared" si="111"/>
        <v>0</v>
      </c>
      <c r="I658" s="171">
        <f>H658</f>
        <v>0</v>
      </c>
    </row>
    <row r="659" spans="2:9">
      <c r="B659" s="123"/>
      <c r="H659" s="124"/>
      <c r="I659" s="124"/>
    </row>
    <row r="660" spans="2:9">
      <c r="B660" s="123"/>
      <c r="C660" s="145"/>
      <c r="D660" s="34" t="s">
        <v>194</v>
      </c>
      <c r="E660" s="146" t="s">
        <v>11</v>
      </c>
      <c r="F660" s="89"/>
      <c r="G660" s="122"/>
      <c r="H660" s="46"/>
      <c r="I660" s="124"/>
    </row>
    <row r="661" spans="2:9">
      <c r="B661" s="123"/>
      <c r="C661" s="145"/>
      <c r="D661" s="48" t="s">
        <v>202</v>
      </c>
      <c r="E661" s="148" t="s">
        <v>32</v>
      </c>
      <c r="F661" s="89"/>
      <c r="G661" s="36"/>
      <c r="H661" s="46">
        <f t="shared" ref="H661:H663" si="112">F661*G661</f>
        <v>0</v>
      </c>
      <c r="I661" s="171">
        <f>H661</f>
        <v>0</v>
      </c>
    </row>
    <row r="662" spans="2:9">
      <c r="B662" s="123"/>
      <c r="C662" s="145"/>
      <c r="D662" s="48" t="s">
        <v>33</v>
      </c>
      <c r="E662" s="148" t="s">
        <v>30</v>
      </c>
      <c r="F662" s="128"/>
      <c r="G662" s="36"/>
      <c r="H662" s="46">
        <f t="shared" si="112"/>
        <v>0</v>
      </c>
      <c r="I662" s="171">
        <f>H662</f>
        <v>0</v>
      </c>
    </row>
    <row r="663" spans="2:9">
      <c r="B663" s="123"/>
      <c r="C663" s="145"/>
      <c r="D663" s="48" t="s">
        <v>40</v>
      </c>
      <c r="E663" s="148" t="s">
        <v>29</v>
      </c>
      <c r="F663" s="129"/>
      <c r="G663" s="36"/>
      <c r="H663" s="46">
        <f t="shared" si="112"/>
        <v>0</v>
      </c>
      <c r="I663" s="171">
        <f>H663</f>
        <v>0</v>
      </c>
    </row>
    <row r="664" spans="2:9">
      <c r="B664" s="210"/>
      <c r="C664" s="17" t="s">
        <v>232</v>
      </c>
      <c r="D664" s="18" t="s">
        <v>75</v>
      </c>
      <c r="E664" s="19"/>
      <c r="F664" s="55"/>
      <c r="G664" s="65"/>
      <c r="H664" s="42">
        <f>SUBTOTAL(9,H665:H688)</f>
        <v>0</v>
      </c>
      <c r="I664" s="178">
        <f>H664</f>
        <v>0</v>
      </c>
    </row>
    <row r="665" spans="2:9">
      <c r="B665" s="123"/>
      <c r="C665" s="145"/>
      <c r="D665" s="34" t="s">
        <v>112</v>
      </c>
      <c r="E665" s="150" t="s">
        <v>12</v>
      </c>
      <c r="F665" s="51"/>
      <c r="G665" s="122"/>
      <c r="H665" s="44"/>
      <c r="I665" s="124"/>
    </row>
    <row r="666" spans="2:9">
      <c r="B666" s="123"/>
      <c r="C666" s="145"/>
      <c r="D666" s="48" t="s">
        <v>39</v>
      </c>
      <c r="E666" s="148" t="s">
        <v>32</v>
      </c>
      <c r="F666" s="99"/>
      <c r="G666" s="36"/>
      <c r="H666" s="43">
        <f t="shared" ref="H666:H668" si="113">F666*G666</f>
        <v>0</v>
      </c>
      <c r="I666" s="171">
        <f>H666</f>
        <v>0</v>
      </c>
    </row>
    <row r="667" spans="2:9">
      <c r="B667" s="123"/>
      <c r="C667" s="145"/>
      <c r="D667" s="48" t="s">
        <v>33</v>
      </c>
      <c r="E667" s="148" t="s">
        <v>30</v>
      </c>
      <c r="F667" s="128"/>
      <c r="G667" s="36"/>
      <c r="H667" s="43">
        <f t="shared" si="113"/>
        <v>0</v>
      </c>
      <c r="I667" s="171">
        <f>H667</f>
        <v>0</v>
      </c>
    </row>
    <row r="668" spans="2:9">
      <c r="B668" s="123"/>
      <c r="C668" s="145"/>
      <c r="D668" s="48" t="s">
        <v>40</v>
      </c>
      <c r="E668" s="148" t="s">
        <v>29</v>
      </c>
      <c r="F668" s="128"/>
      <c r="G668" s="36"/>
      <c r="H668" s="43">
        <f t="shared" si="113"/>
        <v>0</v>
      </c>
      <c r="I668" s="171">
        <f>H668</f>
        <v>0</v>
      </c>
    </row>
    <row r="669" spans="2:9">
      <c r="B669" s="123"/>
      <c r="C669" s="145"/>
      <c r="D669" s="48"/>
      <c r="E669" s="148"/>
      <c r="F669" s="128"/>
      <c r="G669" s="36"/>
      <c r="H669" s="43"/>
      <c r="I669" s="124"/>
    </row>
    <row r="670" spans="2:9">
      <c r="B670" s="123"/>
      <c r="C670" s="145"/>
      <c r="D670" s="34" t="s">
        <v>111</v>
      </c>
      <c r="E670" s="150" t="s">
        <v>12</v>
      </c>
      <c r="F670" s="51"/>
      <c r="G670" s="122"/>
      <c r="H670" s="44"/>
      <c r="I670" s="124"/>
    </row>
    <row r="671" spans="2:9">
      <c r="B671" s="123"/>
      <c r="C671" s="145"/>
      <c r="D671" s="48" t="s">
        <v>39</v>
      </c>
      <c r="E671" s="148" t="s">
        <v>32</v>
      </c>
      <c r="F671" s="99"/>
      <c r="G671" s="36"/>
      <c r="H671" s="43">
        <f t="shared" ref="H671:H673" si="114">F671*G671</f>
        <v>0</v>
      </c>
      <c r="I671" s="171">
        <f>H671</f>
        <v>0</v>
      </c>
    </row>
    <row r="672" spans="2:9">
      <c r="B672" s="123"/>
      <c r="C672" s="153"/>
      <c r="D672" s="48" t="s">
        <v>33</v>
      </c>
      <c r="E672" s="148" t="s">
        <v>30</v>
      </c>
      <c r="F672" s="128"/>
      <c r="G672" s="36"/>
      <c r="H672" s="43">
        <f t="shared" si="114"/>
        <v>0</v>
      </c>
      <c r="I672" s="171">
        <f>H672</f>
        <v>0</v>
      </c>
    </row>
    <row r="673" spans="2:9">
      <c r="B673" s="123"/>
      <c r="C673" s="153"/>
      <c r="D673" s="48" t="s">
        <v>66</v>
      </c>
      <c r="E673" s="148" t="s">
        <v>29</v>
      </c>
      <c r="F673" s="129"/>
      <c r="G673" s="36"/>
      <c r="H673" s="43">
        <f t="shared" si="114"/>
        <v>0</v>
      </c>
      <c r="I673" s="171">
        <f>H673</f>
        <v>0</v>
      </c>
    </row>
    <row r="674" spans="2:9">
      <c r="B674" s="123"/>
      <c r="H674" s="124"/>
      <c r="I674" s="124"/>
    </row>
    <row r="675" spans="2:9">
      <c r="B675" s="123"/>
      <c r="C675" s="153"/>
      <c r="D675" s="34" t="s">
        <v>113</v>
      </c>
      <c r="E675" s="148" t="s">
        <v>12</v>
      </c>
      <c r="F675" s="128"/>
      <c r="G675" s="122"/>
      <c r="H675" s="43"/>
      <c r="I675" s="124"/>
    </row>
    <row r="676" spans="2:9">
      <c r="B676" s="123"/>
      <c r="C676" s="153"/>
      <c r="D676" s="48" t="s">
        <v>39</v>
      </c>
      <c r="E676" s="148" t="s">
        <v>32</v>
      </c>
      <c r="F676" s="99"/>
      <c r="G676" s="36"/>
      <c r="H676" s="43">
        <f t="shared" ref="H676:H678" si="115">F676*G676</f>
        <v>0</v>
      </c>
      <c r="I676" s="171">
        <f>H676</f>
        <v>0</v>
      </c>
    </row>
    <row r="677" spans="2:9">
      <c r="B677" s="123"/>
      <c r="C677" s="153"/>
      <c r="D677" s="48" t="s">
        <v>33</v>
      </c>
      <c r="E677" s="148" t="s">
        <v>30</v>
      </c>
      <c r="F677" s="128"/>
      <c r="G677" s="36"/>
      <c r="H677" s="43">
        <f t="shared" si="115"/>
        <v>0</v>
      </c>
      <c r="I677" s="171">
        <f>H677</f>
        <v>0</v>
      </c>
    </row>
    <row r="678" spans="2:9" ht="12.5" customHeight="1">
      <c r="B678" s="123"/>
      <c r="C678" s="153"/>
      <c r="D678" s="48" t="s">
        <v>40</v>
      </c>
      <c r="E678" s="148" t="s">
        <v>29</v>
      </c>
      <c r="F678" s="128"/>
      <c r="G678" s="36"/>
      <c r="H678" s="43">
        <f t="shared" si="115"/>
        <v>0</v>
      </c>
      <c r="I678" s="171">
        <f>H678</f>
        <v>0</v>
      </c>
    </row>
    <row r="679" spans="2:9">
      <c r="B679" s="123"/>
      <c r="C679" s="153"/>
      <c r="D679" s="34"/>
      <c r="E679" s="150"/>
      <c r="F679" s="89"/>
      <c r="G679" s="122"/>
      <c r="H679" s="44"/>
      <c r="I679" s="124"/>
    </row>
    <row r="680" spans="2:9">
      <c r="B680" s="123"/>
      <c r="C680" s="153"/>
      <c r="D680" s="34" t="s">
        <v>65</v>
      </c>
      <c r="E680" s="148" t="s">
        <v>12</v>
      </c>
      <c r="F680" s="128"/>
      <c r="G680" s="122"/>
      <c r="H680" s="43"/>
      <c r="I680" s="124"/>
    </row>
    <row r="681" spans="2:9">
      <c r="B681" s="123"/>
      <c r="C681" s="153"/>
      <c r="D681" s="48" t="s">
        <v>39</v>
      </c>
      <c r="E681" s="148" t="s">
        <v>32</v>
      </c>
      <c r="F681" s="99"/>
      <c r="G681" s="36"/>
      <c r="H681" s="43">
        <f t="shared" ref="H681:H683" si="116">F681*G681</f>
        <v>0</v>
      </c>
      <c r="I681" s="171">
        <f>H681</f>
        <v>0</v>
      </c>
    </row>
    <row r="682" spans="2:9">
      <c r="B682" s="123"/>
      <c r="C682" s="145"/>
      <c r="D682" s="48" t="s">
        <v>33</v>
      </c>
      <c r="E682" s="148" t="s">
        <v>30</v>
      </c>
      <c r="F682" s="128"/>
      <c r="G682" s="36"/>
      <c r="H682" s="43">
        <f t="shared" si="116"/>
        <v>0</v>
      </c>
      <c r="I682" s="171">
        <f>H682</f>
        <v>0</v>
      </c>
    </row>
    <row r="683" spans="2:9">
      <c r="B683" s="123"/>
      <c r="C683" s="145"/>
      <c r="D683" s="48" t="s">
        <v>40</v>
      </c>
      <c r="E683" s="148" t="s">
        <v>29</v>
      </c>
      <c r="F683" s="128"/>
      <c r="G683" s="36"/>
      <c r="H683" s="43">
        <f t="shared" si="116"/>
        <v>0</v>
      </c>
      <c r="I683" s="171">
        <f>H683</f>
        <v>0</v>
      </c>
    </row>
    <row r="684" spans="2:9">
      <c r="B684" s="123"/>
      <c r="C684" s="145"/>
      <c r="D684" s="48"/>
      <c r="E684" s="148"/>
      <c r="F684" s="129"/>
      <c r="G684" s="36"/>
      <c r="H684" s="43"/>
      <c r="I684" s="124"/>
    </row>
    <row r="685" spans="2:9">
      <c r="B685" s="123"/>
      <c r="C685" s="145"/>
      <c r="D685" s="34" t="s">
        <v>114</v>
      </c>
      <c r="E685" s="150" t="s">
        <v>12</v>
      </c>
      <c r="F685" s="51"/>
      <c r="G685" s="122"/>
      <c r="H685" s="44"/>
      <c r="I685" s="124"/>
    </row>
    <row r="686" spans="2:9">
      <c r="B686" s="123"/>
      <c r="C686" s="145"/>
      <c r="D686" s="48" t="s">
        <v>39</v>
      </c>
      <c r="E686" s="148" t="s">
        <v>32</v>
      </c>
      <c r="F686" s="59"/>
      <c r="G686" s="36"/>
      <c r="H686" s="43">
        <f t="shared" ref="H686:H688" si="117">F686*G686</f>
        <v>0</v>
      </c>
      <c r="I686" s="171">
        <f>H686</f>
        <v>0</v>
      </c>
    </row>
    <row r="687" spans="2:9">
      <c r="B687" s="123"/>
      <c r="C687" s="145"/>
      <c r="D687" s="48" t="s">
        <v>33</v>
      </c>
      <c r="E687" s="148" t="s">
        <v>30</v>
      </c>
      <c r="F687" s="129"/>
      <c r="G687" s="36"/>
      <c r="H687" s="43">
        <f t="shared" si="117"/>
        <v>0</v>
      </c>
      <c r="I687" s="171">
        <f>H687</f>
        <v>0</v>
      </c>
    </row>
    <row r="688" spans="2:9">
      <c r="B688" s="123"/>
      <c r="C688" s="145"/>
      <c r="D688" s="48" t="s">
        <v>40</v>
      </c>
      <c r="E688" s="148" t="s">
        <v>29</v>
      </c>
      <c r="F688" s="129"/>
      <c r="G688" s="36"/>
      <c r="H688" s="43">
        <f t="shared" si="117"/>
        <v>0</v>
      </c>
      <c r="I688" s="171">
        <f>H688</f>
        <v>0</v>
      </c>
    </row>
    <row r="689" spans="2:9">
      <c r="B689" s="210"/>
      <c r="C689" s="17" t="s">
        <v>240</v>
      </c>
      <c r="D689" s="18" t="s">
        <v>124</v>
      </c>
      <c r="E689" s="19"/>
      <c r="F689" s="55"/>
      <c r="G689" s="65"/>
      <c r="H689" s="42">
        <f>SUBTOTAL(9,H690:H696)</f>
        <v>0</v>
      </c>
      <c r="I689" s="178">
        <f>H689</f>
        <v>0</v>
      </c>
    </row>
    <row r="690" spans="2:9">
      <c r="B690" s="123"/>
      <c r="C690" s="153"/>
      <c r="D690" s="34" t="s">
        <v>72</v>
      </c>
      <c r="E690" s="150" t="s">
        <v>12</v>
      </c>
      <c r="F690" s="51"/>
      <c r="G690" s="122"/>
      <c r="H690" s="44">
        <f>G690*F690</f>
        <v>0</v>
      </c>
      <c r="I690" s="171">
        <f>H690</f>
        <v>0</v>
      </c>
    </row>
    <row r="691" spans="2:9">
      <c r="B691" s="123"/>
      <c r="C691" s="153"/>
      <c r="D691" s="34" t="s">
        <v>153</v>
      </c>
      <c r="E691" s="150" t="s">
        <v>12</v>
      </c>
      <c r="F691" s="51"/>
      <c r="G691" s="122"/>
      <c r="H691" s="44"/>
      <c r="I691" s="124"/>
    </row>
    <row r="692" spans="2:9">
      <c r="B692" s="123"/>
      <c r="C692" s="153"/>
      <c r="D692" s="34"/>
      <c r="E692" s="150"/>
      <c r="F692" s="90"/>
      <c r="G692" s="122"/>
      <c r="H692" s="44"/>
      <c r="I692" s="124"/>
    </row>
    <row r="693" spans="2:9">
      <c r="B693" s="123"/>
      <c r="C693" s="145"/>
      <c r="D693" s="34" t="s">
        <v>146</v>
      </c>
      <c r="E693" s="150" t="s">
        <v>12</v>
      </c>
      <c r="F693" s="51"/>
      <c r="G693" s="122"/>
      <c r="H693" s="44"/>
      <c r="I693" s="124"/>
    </row>
    <row r="694" spans="2:9">
      <c r="B694" s="123"/>
      <c r="C694" s="145"/>
      <c r="D694" s="34" t="s">
        <v>150</v>
      </c>
      <c r="E694" s="150" t="s">
        <v>12</v>
      </c>
      <c r="F694" s="51"/>
      <c r="G694" s="122"/>
      <c r="H694" s="44"/>
      <c r="I694" s="124"/>
    </row>
    <row r="695" spans="2:9">
      <c r="B695" s="123"/>
      <c r="C695" s="145"/>
      <c r="D695" s="34" t="s">
        <v>151</v>
      </c>
      <c r="E695" s="150" t="s">
        <v>12</v>
      </c>
      <c r="F695" s="51"/>
      <c r="G695" s="122"/>
      <c r="H695" s="44"/>
      <c r="I695" s="124"/>
    </row>
    <row r="696" spans="2:9">
      <c r="B696" s="123"/>
      <c r="C696" s="145"/>
      <c r="D696" s="34" t="s">
        <v>152</v>
      </c>
      <c r="E696" s="150" t="s">
        <v>12</v>
      </c>
      <c r="F696" s="51"/>
      <c r="G696" s="122"/>
      <c r="H696" s="44"/>
      <c r="I696" s="124"/>
    </row>
    <row r="697" spans="2:9">
      <c r="B697" s="210"/>
      <c r="C697" s="17" t="s">
        <v>241</v>
      </c>
      <c r="D697" s="18" t="s">
        <v>48</v>
      </c>
      <c r="E697" s="19"/>
      <c r="F697" s="55"/>
      <c r="G697" s="65"/>
      <c r="H697" s="42">
        <f>SUBTOTAL(9,H698:H701)</f>
        <v>0</v>
      </c>
      <c r="I697" s="178">
        <f t="shared" ref="I697:I702" si="118">H697</f>
        <v>0</v>
      </c>
    </row>
    <row r="698" spans="2:9">
      <c r="B698" s="123"/>
      <c r="C698" s="145"/>
      <c r="D698" s="48" t="s">
        <v>86</v>
      </c>
      <c r="E698" s="146" t="s">
        <v>12</v>
      </c>
      <c r="F698" s="89"/>
      <c r="G698" s="122"/>
      <c r="H698" s="46">
        <f t="shared" ref="H698:H699" si="119">G698*F698</f>
        <v>0</v>
      </c>
      <c r="I698" s="171">
        <f t="shared" si="118"/>
        <v>0</v>
      </c>
    </row>
    <row r="699" spans="2:9">
      <c r="B699" s="123"/>
      <c r="C699" s="145"/>
      <c r="D699" s="48" t="s">
        <v>87</v>
      </c>
      <c r="E699" s="146" t="s">
        <v>12</v>
      </c>
      <c r="F699" s="89"/>
      <c r="G699" s="122"/>
      <c r="H699" s="46">
        <f t="shared" si="119"/>
        <v>0</v>
      </c>
      <c r="I699" s="171">
        <f t="shared" si="118"/>
        <v>0</v>
      </c>
    </row>
    <row r="700" spans="2:9">
      <c r="B700" s="123"/>
      <c r="C700" s="153"/>
      <c r="D700" s="34" t="s">
        <v>73</v>
      </c>
      <c r="E700" s="150" t="s">
        <v>12</v>
      </c>
      <c r="F700" s="51"/>
      <c r="G700" s="122"/>
      <c r="H700" s="44">
        <f>G700*F700</f>
        <v>0</v>
      </c>
      <c r="I700" s="171">
        <f t="shared" si="118"/>
        <v>0</v>
      </c>
    </row>
    <row r="701" spans="2:9">
      <c r="B701" s="123"/>
      <c r="C701" s="153"/>
      <c r="D701" s="34" t="s">
        <v>74</v>
      </c>
      <c r="E701" s="150" t="s">
        <v>12</v>
      </c>
      <c r="F701" s="51"/>
      <c r="G701" s="122"/>
      <c r="H701" s="44">
        <f>G701*F701</f>
        <v>0</v>
      </c>
      <c r="I701" s="171">
        <f t="shared" si="118"/>
        <v>0</v>
      </c>
    </row>
    <row r="702" spans="2:9">
      <c r="B702" s="210"/>
      <c r="C702" s="17" t="s">
        <v>234</v>
      </c>
      <c r="D702" s="18" t="s">
        <v>15</v>
      </c>
      <c r="E702" s="19"/>
      <c r="F702" s="55"/>
      <c r="G702" s="65"/>
      <c r="H702" s="42">
        <f>SUBTOTAL(9,H703:H707)</f>
        <v>0</v>
      </c>
      <c r="I702" s="178">
        <f t="shared" si="118"/>
        <v>0</v>
      </c>
    </row>
    <row r="703" spans="2:9">
      <c r="B703" s="123"/>
      <c r="C703" s="145"/>
      <c r="D703" s="34" t="s">
        <v>60</v>
      </c>
      <c r="E703" s="150" t="s">
        <v>9</v>
      </c>
      <c r="F703" s="51"/>
      <c r="G703" s="122"/>
      <c r="H703" s="46"/>
      <c r="I703" s="124"/>
    </row>
    <row r="704" spans="2:9">
      <c r="B704" s="123"/>
      <c r="C704" s="145"/>
      <c r="D704" s="48" t="s">
        <v>36</v>
      </c>
      <c r="E704" s="148" t="s">
        <v>32</v>
      </c>
      <c r="F704" s="59"/>
      <c r="G704" s="36"/>
      <c r="H704" s="46">
        <f t="shared" ref="H704:H707" si="120">F704*G704</f>
        <v>0</v>
      </c>
      <c r="I704" s="171">
        <f>H704</f>
        <v>0</v>
      </c>
    </row>
    <row r="705" spans="2:9">
      <c r="B705" s="123"/>
      <c r="C705" s="145"/>
      <c r="D705" s="48" t="s">
        <v>37</v>
      </c>
      <c r="E705" s="148" t="s">
        <v>30</v>
      </c>
      <c r="F705" s="129"/>
      <c r="G705" s="36"/>
      <c r="H705" s="46">
        <f t="shared" si="120"/>
        <v>0</v>
      </c>
      <c r="I705" s="171">
        <f>H705</f>
        <v>0</v>
      </c>
    </row>
    <row r="706" spans="2:9">
      <c r="B706" s="123"/>
      <c r="C706" s="145"/>
      <c r="D706" s="48" t="s">
        <v>33</v>
      </c>
      <c r="E706" s="148" t="s">
        <v>30</v>
      </c>
      <c r="F706" s="129"/>
      <c r="G706" s="36"/>
      <c r="H706" s="46"/>
      <c r="I706" s="124"/>
    </row>
    <row r="707" spans="2:9">
      <c r="B707" s="123"/>
      <c r="C707" s="145"/>
      <c r="D707" s="48" t="s">
        <v>40</v>
      </c>
      <c r="E707" s="148" t="s">
        <v>29</v>
      </c>
      <c r="F707" s="129"/>
      <c r="G707" s="36"/>
      <c r="H707" s="46">
        <f t="shared" si="120"/>
        <v>0</v>
      </c>
      <c r="I707" s="171">
        <f>H707</f>
        <v>0</v>
      </c>
    </row>
    <row r="708" spans="2:9">
      <c r="B708" s="123"/>
      <c r="C708" s="145"/>
      <c r="D708" s="48" t="s">
        <v>51</v>
      </c>
      <c r="E708" s="148" t="str">
        <f>E703</f>
        <v>m²</v>
      </c>
      <c r="F708" s="129"/>
      <c r="G708" s="36"/>
      <c r="H708" s="46">
        <f>F708*G708</f>
        <v>0</v>
      </c>
      <c r="I708" s="171">
        <f>H708</f>
        <v>0</v>
      </c>
    </row>
    <row r="709" spans="2:9">
      <c r="B709" s="210"/>
      <c r="C709" s="17" t="s">
        <v>235</v>
      </c>
      <c r="D709" s="18" t="s">
        <v>16</v>
      </c>
      <c r="E709" s="19"/>
      <c r="F709" s="55"/>
      <c r="G709" s="65"/>
      <c r="H709" s="42">
        <f>SUBTOTAL(9,H710:H711)</f>
        <v>0</v>
      </c>
      <c r="I709" s="178">
        <f>H709</f>
        <v>0</v>
      </c>
    </row>
    <row r="710" spans="2:9">
      <c r="B710" s="123"/>
      <c r="C710" s="145"/>
      <c r="D710" s="155" t="s">
        <v>176</v>
      </c>
      <c r="E710" s="21" t="s">
        <v>9</v>
      </c>
      <c r="F710" s="51"/>
      <c r="G710" s="122"/>
      <c r="H710" s="46"/>
      <c r="I710" s="124"/>
    </row>
    <row r="711" spans="2:9">
      <c r="B711" s="123"/>
      <c r="C711" s="145"/>
      <c r="D711" s="156" t="s">
        <v>183</v>
      </c>
      <c r="E711" s="21" t="s">
        <v>9</v>
      </c>
      <c r="F711" s="57"/>
      <c r="G711" s="130"/>
      <c r="H711" s="46">
        <f t="shared" ref="H711" si="121">F711*G711</f>
        <v>0</v>
      </c>
      <c r="I711" s="171">
        <f>H711</f>
        <v>0</v>
      </c>
    </row>
    <row r="712" spans="2:9">
      <c r="B712" s="210"/>
      <c r="C712" s="17" t="s">
        <v>236</v>
      </c>
      <c r="D712" s="18" t="s">
        <v>17</v>
      </c>
      <c r="E712" s="19"/>
      <c r="F712" s="67"/>
      <c r="G712" s="67"/>
      <c r="H712" s="42">
        <f>SUBTOTAL(9,H713:H719)</f>
        <v>0</v>
      </c>
      <c r="I712" s="178">
        <f>H712</f>
        <v>0</v>
      </c>
    </row>
    <row r="713" spans="2:9">
      <c r="B713" s="123"/>
      <c r="C713" s="145"/>
      <c r="D713" s="156" t="s">
        <v>17</v>
      </c>
      <c r="E713" s="21" t="s">
        <v>11</v>
      </c>
      <c r="F713" s="57"/>
      <c r="G713" s="122"/>
      <c r="H713" s="46">
        <f>G713*F713</f>
        <v>0</v>
      </c>
      <c r="I713" s="171">
        <f>H713</f>
        <v>0</v>
      </c>
    </row>
    <row r="714" spans="2:9">
      <c r="B714" s="123"/>
      <c r="C714" s="145"/>
      <c r="D714" s="156" t="s">
        <v>77</v>
      </c>
      <c r="E714" s="21" t="s">
        <v>11</v>
      </c>
      <c r="F714" s="57"/>
      <c r="G714" s="122"/>
      <c r="H714" s="46">
        <f>F714*G714</f>
        <v>0</v>
      </c>
      <c r="I714" s="171">
        <f>H714</f>
        <v>0</v>
      </c>
    </row>
    <row r="715" spans="2:9">
      <c r="B715" s="123"/>
      <c r="C715" s="145"/>
      <c r="D715" s="156" t="s">
        <v>115</v>
      </c>
      <c r="E715" s="21" t="s">
        <v>11</v>
      </c>
      <c r="F715" s="51"/>
      <c r="G715" s="122"/>
      <c r="H715" s="46">
        <f>G715*F715</f>
        <v>0</v>
      </c>
      <c r="I715" s="171">
        <f>H715</f>
        <v>0</v>
      </c>
    </row>
    <row r="716" spans="2:9">
      <c r="B716" s="123"/>
      <c r="C716" s="145"/>
      <c r="D716" s="34" t="s">
        <v>41</v>
      </c>
      <c r="E716" s="146" t="s">
        <v>11</v>
      </c>
      <c r="F716" s="82"/>
      <c r="G716" s="83"/>
      <c r="H716" s="46"/>
      <c r="I716" s="124"/>
    </row>
    <row r="717" spans="2:9">
      <c r="B717" s="123"/>
      <c r="C717" s="145"/>
      <c r="D717" s="48" t="s">
        <v>39</v>
      </c>
      <c r="E717" s="148" t="s">
        <v>32</v>
      </c>
      <c r="F717" s="87"/>
      <c r="G717" s="69"/>
      <c r="H717" s="46">
        <f>F717*G717</f>
        <v>0</v>
      </c>
      <c r="I717" s="171">
        <f>H717</f>
        <v>0</v>
      </c>
    </row>
    <row r="718" spans="2:9">
      <c r="B718" s="123"/>
      <c r="C718" s="145"/>
      <c r="D718" s="48" t="s">
        <v>33</v>
      </c>
      <c r="E718" s="148" t="s">
        <v>30</v>
      </c>
      <c r="F718" s="119"/>
      <c r="G718" s="69"/>
      <c r="H718" s="46">
        <f t="shared" ref="H718:H719" si="122">F718*G718</f>
        <v>0</v>
      </c>
      <c r="I718" s="171">
        <f>H718</f>
        <v>0</v>
      </c>
    </row>
    <row r="719" spans="2:9">
      <c r="B719" s="123"/>
      <c r="C719" s="145"/>
      <c r="D719" s="48" t="s">
        <v>40</v>
      </c>
      <c r="E719" s="148" t="s">
        <v>29</v>
      </c>
      <c r="F719" s="129"/>
      <c r="G719" s="36"/>
      <c r="H719" s="46">
        <f t="shared" si="122"/>
        <v>0</v>
      </c>
      <c r="I719" s="171">
        <f>H719</f>
        <v>0</v>
      </c>
    </row>
    <row r="720" spans="2:9">
      <c r="B720" s="210"/>
      <c r="C720" s="17" t="s">
        <v>239</v>
      </c>
      <c r="D720" s="31" t="s">
        <v>139</v>
      </c>
      <c r="E720" s="19"/>
      <c r="F720" s="55"/>
      <c r="G720" s="65"/>
      <c r="H720" s="42">
        <f>SUBTOTAL(9,H721)</f>
        <v>0</v>
      </c>
      <c r="I720" s="178">
        <f>H720</f>
        <v>0</v>
      </c>
    </row>
    <row r="721" spans="1:10">
      <c r="B721" s="123"/>
      <c r="C721" s="145"/>
      <c r="D721" s="156" t="s">
        <v>50</v>
      </c>
      <c r="E721" s="21" t="s">
        <v>9</v>
      </c>
      <c r="F721" s="57"/>
      <c r="G721" s="122"/>
      <c r="H721" s="46"/>
      <c r="I721" s="124"/>
    </row>
    <row r="722" spans="1:10" ht="15" thickBot="1">
      <c r="B722" s="159"/>
      <c r="C722" s="133" t="s">
        <v>243</v>
      </c>
      <c r="D722" s="134"/>
      <c r="E722" s="135" t="s">
        <v>6</v>
      </c>
      <c r="F722" s="251"/>
      <c r="G722" s="252"/>
      <c r="H722" s="136"/>
      <c r="I722" s="190">
        <f>H722</f>
        <v>0</v>
      </c>
    </row>
    <row r="723" spans="1:10" ht="15" thickBot="1"/>
    <row r="724" spans="1:10" ht="21.5" thickBot="1">
      <c r="D724" s="10" t="s">
        <v>206</v>
      </c>
      <c r="E724" s="11"/>
      <c r="F724" s="61"/>
      <c r="G724" s="68"/>
      <c r="H724" s="47">
        <f>SUBTOTAL(9,H6:H722)</f>
        <v>0</v>
      </c>
      <c r="I724" s="47">
        <f>SUBTOTAL(9,I6:I722)</f>
        <v>0</v>
      </c>
    </row>
    <row r="725" spans="1:10" ht="15" thickBot="1"/>
    <row r="726" spans="1:10" ht="21.5" thickBot="1">
      <c r="D726" s="192" t="s">
        <v>79</v>
      </c>
      <c r="E726" s="11"/>
      <c r="F726" s="61"/>
      <c r="G726" s="68"/>
      <c r="H726" s="47"/>
      <c r="I726" s="191">
        <f>H724+I724</f>
        <v>0</v>
      </c>
      <c r="J726" s="199"/>
    </row>
    <row r="727" spans="1:10" ht="15" thickBot="1">
      <c r="D727" s="193" t="s">
        <v>208</v>
      </c>
      <c r="E727" s="194"/>
      <c r="F727" s="195"/>
      <c r="G727" s="195"/>
      <c r="H727" s="195"/>
      <c r="I727" s="241">
        <f>I728-I726</f>
        <v>0</v>
      </c>
      <c r="J727" s="242"/>
    </row>
    <row r="728" spans="1:10" ht="15" thickBot="1">
      <c r="D728" s="196" t="s">
        <v>209</v>
      </c>
      <c r="E728" s="197"/>
      <c r="F728" s="198"/>
      <c r="G728" s="198"/>
      <c r="H728" s="198"/>
      <c r="I728" s="241">
        <f>ROUND(I726*1.2,2)</f>
        <v>0</v>
      </c>
      <c r="J728" s="242"/>
    </row>
    <row r="731" spans="1:10" ht="61.5" customHeight="1">
      <c r="A731" s="212"/>
      <c r="D731" s="213" t="s">
        <v>244</v>
      </c>
    </row>
    <row r="732" spans="1:10" ht="15.5" customHeight="1"/>
    <row r="735" spans="1:10" ht="14.5" customHeight="1">
      <c r="B735" s="230" t="s">
        <v>245</v>
      </c>
      <c r="C735" s="230"/>
      <c r="D735" s="230"/>
      <c r="E735" s="230"/>
      <c r="F735" s="230"/>
      <c r="G735" s="230"/>
    </row>
    <row r="736" spans="1:10" ht="25.5" customHeight="1">
      <c r="B736" s="231" t="s">
        <v>246</v>
      </c>
      <c r="C736" s="233" t="s">
        <v>247</v>
      </c>
      <c r="D736" s="234"/>
      <c r="E736" s="235"/>
      <c r="F736" s="215" t="s">
        <v>248</v>
      </c>
      <c r="G736" s="215" t="s">
        <v>249</v>
      </c>
    </row>
    <row r="737" spans="2:8">
      <c r="B737" s="232"/>
      <c r="C737" s="236"/>
      <c r="D737" s="237"/>
      <c r="E737" s="238"/>
      <c r="F737" s="216">
        <v>5460</v>
      </c>
      <c r="G737" s="217"/>
    </row>
    <row r="741" spans="2:8">
      <c r="D741" s="218"/>
      <c r="E741" s="218"/>
      <c r="F741" s="218"/>
      <c r="G741" s="218"/>
      <c r="H741" s="218"/>
    </row>
    <row r="742" spans="2:8">
      <c r="D742" s="218"/>
      <c r="E742" s="218"/>
      <c r="F742" s="218"/>
      <c r="G742" s="218"/>
      <c r="H742" s="218"/>
    </row>
    <row r="743" spans="2:8">
      <c r="D743" s="218"/>
      <c r="E743" s="218"/>
      <c r="F743" s="218"/>
      <c r="G743" s="218"/>
      <c r="H743" s="218"/>
    </row>
    <row r="744" spans="2:8">
      <c r="D744" s="219"/>
      <c r="E744" s="219"/>
      <c r="F744" s="219"/>
      <c r="G744" s="219"/>
      <c r="H744" s="219"/>
    </row>
    <row r="745" spans="2:8">
      <c r="D745" s="219"/>
      <c r="E745" s="219"/>
      <c r="F745" s="219"/>
      <c r="G745" s="219"/>
      <c r="H745" s="219"/>
    </row>
    <row r="746" spans="2:8">
      <c r="D746" s="219"/>
      <c r="E746" s="219"/>
      <c r="F746" s="219"/>
      <c r="G746" s="219"/>
      <c r="H746" s="219"/>
    </row>
    <row r="747" spans="2:8">
      <c r="D747" s="219"/>
      <c r="E747" s="219"/>
      <c r="F747" s="219"/>
      <c r="G747" s="219"/>
      <c r="H747" s="219"/>
    </row>
    <row r="748" spans="2:8">
      <c r="D748" s="219"/>
      <c r="E748" s="219"/>
      <c r="F748" s="219"/>
      <c r="G748" s="219"/>
      <c r="H748" s="219"/>
    </row>
    <row r="749" spans="2:8">
      <c r="D749" s="219"/>
      <c r="E749" s="219"/>
      <c r="F749" s="219"/>
      <c r="G749" s="219"/>
      <c r="H749" s="219"/>
    </row>
    <row r="750" spans="2:8">
      <c r="D750" s="219"/>
      <c r="E750" s="219"/>
      <c r="F750" s="219"/>
      <c r="G750" s="219"/>
      <c r="H750" s="219"/>
    </row>
    <row r="751" spans="2:8" ht="15.5">
      <c r="D751" s="220" t="s">
        <v>250</v>
      </c>
      <c r="E751" s="220"/>
      <c r="F751" s="220"/>
      <c r="G751" s="220"/>
      <c r="H751" s="220"/>
    </row>
    <row r="752" spans="2:8" ht="102.5" customHeight="1">
      <c r="D752" s="229" t="s">
        <v>260</v>
      </c>
      <c r="E752" s="229"/>
      <c r="F752" s="229"/>
      <c r="G752" s="229"/>
      <c r="H752" s="229"/>
    </row>
    <row r="753" spans="4:8" ht="21">
      <c r="D753" s="221" t="s">
        <v>251</v>
      </c>
      <c r="E753" s="222" t="s">
        <v>6</v>
      </c>
      <c r="F753" s="223" t="s">
        <v>252</v>
      </c>
      <c r="G753" s="224"/>
      <c r="H753" s="224"/>
    </row>
    <row r="754" spans="4:8" ht="20">
      <c r="D754" s="225" t="s">
        <v>253</v>
      </c>
      <c r="E754" s="226"/>
      <c r="F754" s="226"/>
      <c r="G754" s="224"/>
      <c r="H754" s="224"/>
    </row>
    <row r="755" spans="4:8" ht="20">
      <c r="D755" s="225" t="s">
        <v>254</v>
      </c>
      <c r="E755" s="226"/>
      <c r="F755" s="226"/>
      <c r="G755" s="224"/>
      <c r="H755" s="224"/>
    </row>
    <row r="756" spans="4:8" ht="20">
      <c r="D756" s="225" t="s">
        <v>255</v>
      </c>
      <c r="E756" s="226"/>
      <c r="F756" s="226"/>
      <c r="G756" s="224"/>
      <c r="H756" s="224"/>
    </row>
    <row r="757" spans="4:8" ht="20">
      <c r="D757" s="225" t="s">
        <v>256</v>
      </c>
      <c r="E757" s="226"/>
      <c r="F757" s="226"/>
      <c r="G757" s="224"/>
      <c r="H757" s="224"/>
    </row>
    <row r="758" spans="4:8" ht="20">
      <c r="D758" s="225" t="s">
        <v>257</v>
      </c>
      <c r="E758" s="226"/>
      <c r="F758" s="226"/>
      <c r="G758" s="224"/>
      <c r="H758" s="224"/>
    </row>
    <row r="759" spans="4:8" ht="20">
      <c r="D759" s="227" t="s">
        <v>258</v>
      </c>
      <c r="E759" s="226"/>
      <c r="F759" s="226"/>
      <c r="G759" s="224"/>
      <c r="H759" s="224"/>
    </row>
    <row r="760" spans="4:8" ht="20">
      <c r="D760" s="228" t="s">
        <v>259</v>
      </c>
      <c r="E760" s="226"/>
      <c r="F760" s="226"/>
      <c r="G760" s="224"/>
      <c r="H760" s="224"/>
    </row>
  </sheetData>
  <mergeCells count="15">
    <mergeCell ref="I727:J727"/>
    <mergeCell ref="I728:J728"/>
    <mergeCell ref="B4:C4"/>
    <mergeCell ref="F7:G7"/>
    <mergeCell ref="F8:G8"/>
    <mergeCell ref="F73:G73"/>
    <mergeCell ref="F722:G722"/>
    <mergeCell ref="F13:G13"/>
    <mergeCell ref="F49:G49"/>
    <mergeCell ref="F18:G18"/>
    <mergeCell ref="D752:H752"/>
    <mergeCell ref="B735:G735"/>
    <mergeCell ref="B736:B737"/>
    <mergeCell ref="C736:E737"/>
    <mergeCell ref="E2:F2"/>
  </mergeCells>
  <pageMargins left="0.7" right="0.7" top="0.75" bottom="0.75" header="0.3" footer="0.3"/>
  <pageSetup paperSize="9" scale="33" fitToHeight="12"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Lot GO</vt:lpstr>
      <vt:lpstr>'DPGF Lot GO'!Zone_d_impression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Covillault</dc:creator>
  <cp:lastModifiedBy>Paul Labarbe</cp:lastModifiedBy>
  <cp:lastPrinted>2025-04-18T16:54:51Z</cp:lastPrinted>
  <dcterms:created xsi:type="dcterms:W3CDTF">2019-01-22T09:35:49Z</dcterms:created>
  <dcterms:modified xsi:type="dcterms:W3CDTF">2025-04-30T14:21:31Z</dcterms:modified>
</cp:coreProperties>
</file>