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287\Nextcloud\EDC\edc-accord-cadre-ct-et-sps\1 - DCE DPI 848\"/>
    </mc:Choice>
  </mc:AlternateContent>
  <xr:revisionPtr revIDLastSave="0" documentId="8_{FF369985-DE0A-44A7-A878-55A82D5DAD92}" xr6:coauthVersionLast="36" xr6:coauthVersionMax="36" xr10:uidLastSave="{00000000-0000-0000-0000-000000000000}"/>
  <bookViews>
    <workbookView xWindow="-120" yWindow="-120" windowWidth="29040" windowHeight="15720" activeTab="1" xr2:uid="{91C85CB5-91F6-46FF-BB38-88602AB0628D}"/>
  </bookViews>
  <sheets>
    <sheet name="BPU LOT 6" sheetId="2" r:id="rId1"/>
    <sheet name="DQE LOT 6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6" l="1"/>
  <c r="H37" i="6"/>
  <c r="H38" i="6"/>
  <c r="H39" i="6"/>
  <c r="H30" i="6"/>
  <c r="H31" i="6"/>
  <c r="H32" i="6"/>
  <c r="H33" i="6"/>
  <c r="H34" i="6"/>
  <c r="H22" i="6"/>
  <c r="H23" i="6"/>
  <c r="H24" i="6"/>
  <c r="H25" i="6"/>
  <c r="H26" i="6"/>
  <c r="H27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42" i="6" l="1"/>
  <c r="H43" i="6" s="1"/>
</calcChain>
</file>

<file path=xl/sharedStrings.xml><?xml version="1.0" encoding="utf-8"?>
<sst xmlns="http://schemas.openxmlformats.org/spreadsheetml/2006/main" count="313" uniqueCount="86">
  <si>
    <t>Quantité</t>
  </si>
  <si>
    <t>Unité</t>
  </si>
  <si>
    <t>Participation à la commission technique pour les concours + RJ</t>
  </si>
  <si>
    <t>Visites inopinées pour vérifications de l'application des mesures définies au Plan Général de Coordination</t>
  </si>
  <si>
    <t>Participations aux réunions hebdomadaires de chantier pour coordination de sécurité des entreprises (coactivité existante et à venir) avec visite de chantier</t>
  </si>
  <si>
    <t>R4532-12, §3</t>
  </si>
  <si>
    <t>Participation à la réunion technique de mise en service et analyse du DOE</t>
  </si>
  <si>
    <t>Analyse du DOE</t>
  </si>
  <si>
    <t>Constitution finale et remise du DIUO, fin de la mission CSPS</t>
  </si>
  <si>
    <t>R4532-14</t>
  </si>
  <si>
    <t>R4532-16</t>
  </si>
  <si>
    <t>R4532-8</t>
  </si>
  <si>
    <t>R4532-12, §1</t>
  </si>
  <si>
    <t>Participation à  la réunion d'analyse des offres et des mesures de prévention proposées par les entreprises</t>
  </si>
  <si>
    <t>Analyse du Plan d'Installation de Chantier Prévisionnel élaboré par l'équipe de maitrise d'oeuvre</t>
  </si>
  <si>
    <t>Assistance à la rédaction de la déclaration préalable</t>
  </si>
  <si>
    <t>Réunion avec le maître d'ouvrage et l'équipe de maîtrise d'œuvre (présentation des modalités de coopération en début de mission)</t>
  </si>
  <si>
    <t>Forfait</t>
  </si>
  <si>
    <t>Nombre</t>
  </si>
  <si>
    <t>R4532-1</t>
  </si>
  <si>
    <t>Réunion de conception pour chaque phase</t>
  </si>
  <si>
    <t>R4532-4
R4532-6
R4532-11
R4532-12</t>
  </si>
  <si>
    <t>Elaboration du Plan Général de Coordination (à l'issue de la phase APD)</t>
  </si>
  <si>
    <t>Mise à jour du PGCSPS</t>
  </si>
  <si>
    <t>Tenue et diffusion du registre journal de coordination,</t>
  </si>
  <si>
    <t>R4532-4
R4532-5
R4532-6
R4532-12, §4</t>
  </si>
  <si>
    <t>R4532-13, §2</t>
  </si>
  <si>
    <t>R4532-12, §2
R4532-13, §4
R4532-96</t>
  </si>
  <si>
    <t>Mise à jour du Plan Général de Coordination pour le DCE</t>
  </si>
  <si>
    <t>R4532-13</t>
  </si>
  <si>
    <t>Rapport d'Analyse des risques en phase APS (Avant Projet Sommaire)</t>
  </si>
  <si>
    <t>Rapport d'Analyse des risques en phase APD (Avant Projet Définitif)</t>
  </si>
  <si>
    <t>Rapport d'Analyse des risques en phase PRO (Projet)</t>
  </si>
  <si>
    <t>R4532-16
R4534-137 à R4534-145</t>
  </si>
  <si>
    <t>Mise à jour du DIUO au besoin</t>
  </si>
  <si>
    <t>R4532-13, §4</t>
  </si>
  <si>
    <t>R4532-13, §2
R4532-47
R4532-48</t>
  </si>
  <si>
    <t>R4532-13, §3
R4532-47</t>
  </si>
  <si>
    <t>R4532-8
R4532-12</t>
  </si>
  <si>
    <t>Analyse des risques liés aux interventions ultérieures sur l'ouvrage et constitution du DIUO, suivant les propositions du maitre d'œuvre et les choix arrêtés par le maître d'ouvrage</t>
  </si>
  <si>
    <t>R4532-13, §1</t>
  </si>
  <si>
    <t>R4532-38</t>
  </si>
  <si>
    <t>Ouverture du Registre Journal de Coordination</t>
  </si>
  <si>
    <t>Tenue du Registre Journal de Coordination en phase conception</t>
  </si>
  <si>
    <t>Tenue du Registre Journal de Coordination en phase préparation</t>
  </si>
  <si>
    <t>PHASE CONCEPTION</t>
  </si>
  <si>
    <t>PHASE PREPARATION DE CHANTIER</t>
  </si>
  <si>
    <t>PHASE REALISATION</t>
  </si>
  <si>
    <t>PHASE RECEPTION</t>
  </si>
  <si>
    <t>Réglementation
afférente</t>
  </si>
  <si>
    <t>Prix (€ HT)</t>
  </si>
  <si>
    <t>Réunions préparatoires de chantier et coordination avec l'équipe de maitrise d'œuvre, le maitre d'ouvrage et les entreprises</t>
  </si>
  <si>
    <t>Inspections communes avec les entreprises + Rapports</t>
  </si>
  <si>
    <t>Visite d'inspection commune du Site exempt d'existants</t>
  </si>
  <si>
    <t>Visite d'inspection commune du Site avec existants sans activité</t>
  </si>
  <si>
    <t>Visite d'inspection commune du Site avec existants en activité</t>
  </si>
  <si>
    <t>Analyse du Plan d'Installation de Chantier (PIC) élaboré par le lot chargé des installations de chantier + Rapport</t>
  </si>
  <si>
    <t>Analyses, avis et harmonisation des PPSPS + Rapports</t>
  </si>
  <si>
    <t>R4532-8
R4532-84 à 87</t>
  </si>
  <si>
    <t>R4532-13, §4
R4532-8</t>
  </si>
  <si>
    <t>Mise à jour du Plan Général de Coordination en phase réalisation</t>
  </si>
  <si>
    <t>ACCORD-CADRE DE PRESTATIONS DE CONTRÔLE TECHNIQUE DE LA CONSTRUCTION ET DE PRESTATIONS DE COORDINATION EN MATIÈRE DE SÉCURITÉ ET DE PROTECTION DE LA SANTÉ</t>
  </si>
  <si>
    <t>Lot 06 : Coordination SPS - Lorraine Sud</t>
  </si>
  <si>
    <t>DQE : opération consistant à rénover une toiture - 1 lot - coût estimatif 150 000 euros HT travaux - durée des travaux : 3 mois - opération de catégorie 3</t>
  </si>
  <si>
    <t>NOM DE LA MISSION</t>
  </si>
  <si>
    <t>Prix (€ HT) - partie fixe</t>
  </si>
  <si>
    <t>% montant estimé de travaux</t>
  </si>
  <si>
    <t>Niveau d'opération</t>
  </si>
  <si>
    <t>Niveau 2</t>
  </si>
  <si>
    <t>Niveau 3</t>
  </si>
  <si>
    <t>Montant global et forfaitaire prestation (F+%*Montant travaux)</t>
  </si>
  <si>
    <t>Bordereau de prix unitaires - opérations de niveaux 2 et 3</t>
  </si>
  <si>
    <t>Total (€ HT)</t>
  </si>
  <si>
    <t>TOTAL (€ HT)</t>
  </si>
  <si>
    <t>TOTAL (€ TTC)</t>
  </si>
  <si>
    <t>TVA (20%)</t>
  </si>
  <si>
    <t>Montant de travaux en HT</t>
  </si>
  <si>
    <t>Interventions ponctuelles</t>
  </si>
  <si>
    <t>Prix unitaire €HT</t>
  </si>
  <si>
    <t>Heure</t>
  </si>
  <si>
    <t>- €</t>
  </si>
  <si>
    <t>Demi-journée</t>
  </si>
  <si>
    <t>Jour</t>
  </si>
  <si>
    <t>Nombre (en mois)</t>
  </si>
  <si>
    <t>Nombre (entreprises)</t>
  </si>
  <si>
    <t>Montant par mois de travaux supplémentaires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</si>
</sst>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5" tint="0.59999389629810485"/>
        <bgColor theme="5" tint="0.79998168889431442"/>
      </patternFill>
    </fill>
    <fill>
      <patternFill patternType="solid">
        <fgColor theme="5" tint="0.79998168889431442"/>
        <bgColor theme="5" tint="0.59999389629810485"/>
      </patternFill>
    </fill>
    <fill>
      <patternFill patternType="solid">
        <fgColor theme="7" tint="0.59999389629810485"/>
        <bgColor theme="5" tint="0.59999389629810485"/>
      </patternFill>
    </fill>
    <fill>
      <patternFill patternType="solid">
        <fgColor theme="7" tint="0.59999389629810485"/>
        <bgColor theme="5" tint="0.79998168889431442"/>
      </patternFill>
    </fill>
    <fill>
      <patternFill patternType="solid">
        <fgColor theme="7" tint="0.79998168889431442"/>
        <bgColor theme="5" tint="0.59999389629810485"/>
      </patternFill>
    </fill>
    <fill>
      <patternFill patternType="solid">
        <fgColor theme="7" tint="0.79998168889431442"/>
        <bgColor theme="5" tint="0.79998168889431442"/>
      </patternFill>
    </fill>
    <fill>
      <patternFill patternType="solid">
        <fgColor theme="9" tint="0.59999389629810485"/>
        <bgColor theme="5" tint="0.59999389629810485"/>
      </patternFill>
    </fill>
    <fill>
      <patternFill patternType="solid">
        <fgColor theme="9" tint="0.59999389629810485"/>
        <bgColor theme="5" tint="0.79998168889431442"/>
      </patternFill>
    </fill>
    <fill>
      <patternFill patternType="solid">
        <fgColor theme="9" tint="0.79998168889431442"/>
        <bgColor theme="5" tint="0.59999389629810485"/>
      </patternFill>
    </fill>
    <fill>
      <patternFill patternType="solid">
        <fgColor theme="9" tint="0.79998168889431442"/>
        <bgColor theme="5" tint="0.79998168889431442"/>
      </patternFill>
    </fill>
    <fill>
      <patternFill patternType="solid">
        <fgColor theme="5"/>
        <bgColor theme="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9"/>
        <bgColor theme="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theme="7" tint="0.59999389629810485"/>
      </patternFill>
    </fill>
  </fills>
  <borders count="5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rgb="FF000000"/>
      </right>
      <top style="medium">
        <color indexed="64"/>
      </top>
      <bottom/>
      <diagonal/>
    </border>
    <border>
      <left style="thick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 style="medium">
        <color indexed="64"/>
      </bottom>
      <diagonal/>
    </border>
    <border>
      <left style="thick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14" borderId="16" xfId="0" applyFont="1" applyFill="1" applyBorder="1" applyAlignment="1">
      <alignment horizontal="center" vertical="center" wrapText="1"/>
    </xf>
    <xf numFmtId="0" fontId="1" fillId="15" borderId="14" xfId="0" applyFont="1" applyFill="1" applyBorder="1" applyAlignment="1">
      <alignment horizontal="center" vertical="center" wrapText="1"/>
    </xf>
    <xf numFmtId="0" fontId="1" fillId="13" borderId="14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15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1" fillId="12" borderId="16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10" borderId="14" xfId="0" applyFont="1" applyFill="1" applyBorder="1" applyAlignment="1">
      <alignment horizontal="center" vertical="center" wrapText="1"/>
    </xf>
    <xf numFmtId="0" fontId="1" fillId="9" borderId="15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0" fontId="1" fillId="16" borderId="14" xfId="0" applyFont="1" applyFill="1" applyBorder="1" applyAlignment="1">
      <alignment horizontal="center" vertical="center" wrapText="1"/>
    </xf>
    <xf numFmtId="0" fontId="1" fillId="17" borderId="16" xfId="0" applyFont="1" applyFill="1" applyBorder="1" applyAlignment="1">
      <alignment horizontal="center" vertical="center" wrapText="1"/>
    </xf>
    <xf numFmtId="0" fontId="1" fillId="18" borderId="16" xfId="0" applyFont="1" applyFill="1" applyBorder="1" applyAlignment="1">
      <alignment horizontal="center" vertical="center" wrapText="1"/>
    </xf>
    <xf numFmtId="0" fontId="1" fillId="19" borderId="14" xfId="0" applyFont="1" applyFill="1" applyBorder="1" applyAlignment="1">
      <alignment horizontal="center" vertical="center" wrapText="1"/>
    </xf>
    <xf numFmtId="0" fontId="1" fillId="20" borderId="16" xfId="0" applyFont="1" applyFill="1" applyBorder="1" applyAlignment="1">
      <alignment horizontal="center" vertical="center" wrapText="1"/>
    </xf>
    <xf numFmtId="0" fontId="1" fillId="21" borderId="14" xfId="0" applyFont="1" applyFill="1" applyBorder="1" applyAlignment="1">
      <alignment horizontal="center" vertical="center" wrapText="1"/>
    </xf>
    <xf numFmtId="0" fontId="1" fillId="22" borderId="16" xfId="0" applyFont="1" applyFill="1" applyBorder="1" applyAlignment="1">
      <alignment horizontal="center" vertical="center" wrapText="1"/>
    </xf>
    <xf numFmtId="0" fontId="1" fillId="23" borderId="14" xfId="0" applyFont="1" applyFill="1" applyBorder="1" applyAlignment="1">
      <alignment horizontal="center" vertical="center" wrapText="1"/>
    </xf>
    <xf numFmtId="0" fontId="1" fillId="24" borderId="16" xfId="0" applyFont="1" applyFill="1" applyBorder="1" applyAlignment="1">
      <alignment horizontal="center" vertical="center" wrapText="1"/>
    </xf>
    <xf numFmtId="0" fontId="1" fillId="25" borderId="14" xfId="0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 wrapText="1"/>
    </xf>
    <xf numFmtId="0" fontId="0" fillId="27" borderId="0" xfId="0" applyFill="1"/>
    <xf numFmtId="0" fontId="2" fillId="28" borderId="15" xfId="0" applyFont="1" applyFill="1" applyBorder="1" applyAlignment="1">
      <alignment horizontal="center" vertical="center" wrapText="1"/>
    </xf>
    <xf numFmtId="0" fontId="2" fillId="29" borderId="15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9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0" fontId="3" fillId="30" borderId="42" xfId="0" applyFont="1" applyFill="1" applyBorder="1" applyAlignment="1">
      <alignment horizontal="center" vertical="center" wrapText="1"/>
    </xf>
    <xf numFmtId="0" fontId="3" fillId="31" borderId="44" xfId="0" applyFont="1" applyFill="1" applyBorder="1" applyAlignment="1">
      <alignment horizontal="center" vertical="center" wrapText="1"/>
    </xf>
    <xf numFmtId="0" fontId="3" fillId="31" borderId="45" xfId="0" applyFont="1" applyFill="1" applyBorder="1" applyAlignment="1">
      <alignment horizontal="center" vertical="center" wrapText="1"/>
    </xf>
    <xf numFmtId="0" fontId="3" fillId="31" borderId="5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4" borderId="1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13" borderId="1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top" wrapText="1"/>
    </xf>
    <xf numFmtId="164" fontId="0" fillId="27" borderId="0" xfId="0" applyNumberFormat="1" applyFill="1"/>
    <xf numFmtId="164" fontId="1" fillId="14" borderId="16" xfId="0" applyNumberFormat="1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164" fontId="1" fillId="14" borderId="14" xfId="0" applyNumberFormat="1" applyFont="1" applyFill="1" applyBorder="1" applyAlignment="1">
      <alignment horizontal="center" vertical="center" wrapText="1"/>
    </xf>
    <xf numFmtId="164" fontId="1" fillId="15" borderId="14" xfId="0" applyNumberFormat="1" applyFont="1" applyFill="1" applyBorder="1" applyAlignment="1">
      <alignment horizontal="center" vertical="center" wrapText="1"/>
    </xf>
    <xf numFmtId="164" fontId="1" fillId="12" borderId="16" xfId="0" applyNumberFormat="1" applyFont="1" applyFill="1" applyBorder="1" applyAlignment="1">
      <alignment horizontal="center" vertical="center" wrapText="1"/>
    </xf>
    <xf numFmtId="164" fontId="1" fillId="16" borderId="14" xfId="0" applyNumberFormat="1" applyFont="1" applyFill="1" applyBorder="1" applyAlignment="1">
      <alignment horizontal="center" vertical="center" wrapText="1"/>
    </xf>
    <xf numFmtId="164" fontId="1" fillId="17" borderId="14" xfId="0" applyNumberFormat="1" applyFont="1" applyFill="1" applyBorder="1" applyAlignment="1">
      <alignment horizontal="center" vertical="center" wrapText="1"/>
    </xf>
    <xf numFmtId="164" fontId="1" fillId="12" borderId="14" xfId="0" applyNumberFormat="1" applyFont="1" applyFill="1" applyBorder="1" applyAlignment="1">
      <alignment horizontal="center" vertical="center" wrapText="1"/>
    </xf>
    <xf numFmtId="164" fontId="1" fillId="6" borderId="14" xfId="0" applyNumberFormat="1" applyFont="1" applyFill="1" applyBorder="1" applyAlignment="1">
      <alignment horizontal="center" vertical="center" wrapText="1"/>
    </xf>
    <xf numFmtId="164" fontId="1" fillId="7" borderId="14" xfId="0" applyNumberFormat="1" applyFont="1" applyFill="1" applyBorder="1" applyAlignment="1">
      <alignment horizontal="center" vertical="center" wrapText="1"/>
    </xf>
    <xf numFmtId="164" fontId="1" fillId="22" borderId="16" xfId="0" applyNumberFormat="1" applyFont="1" applyFill="1" applyBorder="1" applyAlignment="1">
      <alignment horizontal="center" vertical="center" wrapText="1"/>
    </xf>
    <xf numFmtId="164" fontId="1" fillId="23" borderId="14" xfId="0" applyNumberFormat="1" applyFont="1" applyFill="1" applyBorder="1" applyAlignment="1">
      <alignment horizontal="center" vertical="center" wrapText="1"/>
    </xf>
    <xf numFmtId="164" fontId="1" fillId="10" borderId="14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" fillId="32" borderId="0" xfId="0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vertical="top" wrapText="1"/>
    </xf>
    <xf numFmtId="10" fontId="1" fillId="14" borderId="16" xfId="0" applyNumberFormat="1" applyFont="1" applyFill="1" applyBorder="1" applyAlignment="1">
      <alignment horizontal="center" vertical="center" wrapText="1"/>
    </xf>
    <xf numFmtId="10" fontId="1" fillId="4" borderId="14" xfId="0" applyNumberFormat="1" applyFont="1" applyFill="1" applyBorder="1" applyAlignment="1">
      <alignment horizontal="center" vertical="center" wrapText="1"/>
    </xf>
    <xf numFmtId="10" fontId="1" fillId="3" borderId="14" xfId="0" applyNumberFormat="1" applyFont="1" applyFill="1" applyBorder="1" applyAlignment="1">
      <alignment horizontal="center" vertical="center" wrapText="1"/>
    </xf>
    <xf numFmtId="10" fontId="1" fillId="14" borderId="14" xfId="0" applyNumberFormat="1" applyFont="1" applyFill="1" applyBorder="1" applyAlignment="1">
      <alignment horizontal="center" vertical="center" wrapText="1"/>
    </xf>
    <xf numFmtId="10" fontId="1" fillId="15" borderId="14" xfId="0" applyNumberFormat="1" applyFont="1" applyFill="1" applyBorder="1" applyAlignment="1">
      <alignment horizontal="center" vertical="center" wrapText="1"/>
    </xf>
    <xf numFmtId="10" fontId="1" fillId="12" borderId="16" xfId="0" applyNumberFormat="1" applyFont="1" applyFill="1" applyBorder="1" applyAlignment="1">
      <alignment horizontal="center" vertical="center" wrapText="1"/>
    </xf>
    <xf numFmtId="10" fontId="1" fillId="16" borderId="14" xfId="0" applyNumberFormat="1" applyFont="1" applyFill="1" applyBorder="1" applyAlignment="1">
      <alignment horizontal="center" vertical="center" wrapText="1"/>
    </xf>
    <xf numFmtId="10" fontId="1" fillId="17" borderId="14" xfId="0" applyNumberFormat="1" applyFont="1" applyFill="1" applyBorder="1" applyAlignment="1">
      <alignment horizontal="center" vertical="center" wrapText="1"/>
    </xf>
    <xf numFmtId="10" fontId="1" fillId="13" borderId="14" xfId="0" applyNumberFormat="1" applyFont="1" applyFill="1" applyBorder="1" applyAlignment="1">
      <alignment horizontal="center" vertical="center" wrapText="1"/>
    </xf>
    <xf numFmtId="10" fontId="1" fillId="12" borderId="14" xfId="0" applyNumberFormat="1" applyFont="1" applyFill="1" applyBorder="1" applyAlignment="1">
      <alignment horizontal="center" vertical="center" wrapText="1"/>
    </xf>
    <xf numFmtId="10" fontId="1" fillId="6" borderId="14" xfId="0" applyNumberFormat="1" applyFont="1" applyFill="1" applyBorder="1" applyAlignment="1">
      <alignment horizontal="center" vertical="center" wrapText="1"/>
    </xf>
    <xf numFmtId="10" fontId="1" fillId="7" borderId="14" xfId="0" applyNumberFormat="1" applyFont="1" applyFill="1" applyBorder="1" applyAlignment="1">
      <alignment horizontal="center" vertical="center" wrapText="1"/>
    </xf>
    <xf numFmtId="10" fontId="1" fillId="22" borderId="16" xfId="0" applyNumberFormat="1" applyFont="1" applyFill="1" applyBorder="1" applyAlignment="1">
      <alignment horizontal="center" vertical="center" wrapText="1"/>
    </xf>
    <xf numFmtId="10" fontId="1" fillId="23" borderId="14" xfId="0" applyNumberFormat="1" applyFont="1" applyFill="1" applyBorder="1" applyAlignment="1">
      <alignment horizontal="center" vertical="center" wrapText="1"/>
    </xf>
    <xf numFmtId="10" fontId="1" fillId="10" borderId="14" xfId="0" applyNumberFormat="1" applyFont="1" applyFill="1" applyBorder="1" applyAlignment="1">
      <alignment horizontal="center" vertical="center" wrapText="1"/>
    </xf>
    <xf numFmtId="0" fontId="1" fillId="17" borderId="13" xfId="0" applyFont="1" applyFill="1" applyBorder="1" applyAlignment="1">
      <alignment horizontal="center" vertical="center" wrapText="1"/>
    </xf>
    <xf numFmtId="0" fontId="1" fillId="17" borderId="22" xfId="0" applyFont="1" applyFill="1" applyBorder="1" applyAlignment="1">
      <alignment horizontal="center" vertical="center" wrapText="1"/>
    </xf>
    <xf numFmtId="0" fontId="1" fillId="16" borderId="13" xfId="0" applyFont="1" applyFill="1" applyBorder="1" applyAlignment="1">
      <alignment horizontal="center" vertical="center" wrapText="1"/>
    </xf>
    <xf numFmtId="0" fontId="1" fillId="16" borderId="22" xfId="0" applyFont="1" applyFill="1" applyBorder="1" applyAlignment="1">
      <alignment horizontal="center" vertical="center" wrapText="1"/>
    </xf>
    <xf numFmtId="0" fontId="1" fillId="13" borderId="13" xfId="0" applyFont="1" applyFill="1" applyBorder="1" applyAlignment="1">
      <alignment horizontal="center" vertical="center" wrapText="1"/>
    </xf>
    <xf numFmtId="0" fontId="1" fillId="13" borderId="22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32" borderId="0" xfId="0" applyFont="1" applyFill="1" applyBorder="1" applyAlignment="1">
      <alignment horizontal="center" vertical="center" wrapText="1"/>
    </xf>
    <xf numFmtId="0" fontId="3" fillId="31" borderId="32" xfId="0" applyFont="1" applyFill="1" applyBorder="1" applyAlignment="1">
      <alignment horizontal="center" vertical="center" wrapText="1"/>
    </xf>
    <xf numFmtId="0" fontId="3" fillId="31" borderId="36" xfId="0" applyFont="1" applyFill="1" applyBorder="1" applyAlignment="1">
      <alignment horizontal="center" vertical="center" wrapText="1"/>
    </xf>
    <xf numFmtId="0" fontId="3" fillId="31" borderId="33" xfId="0" applyFont="1" applyFill="1" applyBorder="1" applyAlignment="1">
      <alignment horizontal="center" vertical="center" wrapText="1"/>
    </xf>
    <xf numFmtId="0" fontId="3" fillId="31" borderId="34" xfId="0" applyFont="1" applyFill="1" applyBorder="1" applyAlignment="1">
      <alignment horizontal="center" vertical="center" wrapText="1"/>
    </xf>
    <xf numFmtId="0" fontId="3" fillId="31" borderId="37" xfId="0" applyFont="1" applyFill="1" applyBorder="1" applyAlignment="1">
      <alignment horizontal="center" vertical="center" wrapText="1"/>
    </xf>
    <xf numFmtId="0" fontId="3" fillId="31" borderId="35" xfId="0" applyFont="1" applyFill="1" applyBorder="1" applyAlignment="1">
      <alignment horizontal="center" vertical="center" wrapText="1"/>
    </xf>
    <xf numFmtId="0" fontId="3" fillId="31" borderId="47" xfId="0" applyFont="1" applyFill="1" applyBorder="1" applyAlignment="1">
      <alignment horizontal="center" vertical="center" wrapText="1"/>
    </xf>
    <xf numFmtId="0" fontId="3" fillId="31" borderId="48" xfId="0" applyFont="1" applyFill="1" applyBorder="1" applyAlignment="1">
      <alignment horizontal="center" vertical="center" wrapText="1"/>
    </xf>
    <xf numFmtId="0" fontId="3" fillId="31" borderId="49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6" fillId="30" borderId="38" xfId="0" applyFont="1" applyFill="1" applyBorder="1" applyAlignment="1">
      <alignment horizontal="center" vertical="center" wrapText="1"/>
    </xf>
    <xf numFmtId="0" fontId="6" fillId="30" borderId="39" xfId="0" applyFont="1" applyFill="1" applyBorder="1" applyAlignment="1">
      <alignment horizontal="center" vertical="center" wrapText="1"/>
    </xf>
    <xf numFmtId="0" fontId="6" fillId="30" borderId="43" xfId="0" applyFont="1" applyFill="1" applyBorder="1" applyAlignment="1">
      <alignment horizontal="center" vertical="center" wrapText="1"/>
    </xf>
    <xf numFmtId="0" fontId="6" fillId="30" borderId="11" xfId="0" applyFont="1" applyFill="1" applyBorder="1" applyAlignment="1">
      <alignment horizontal="center" vertical="center" wrapText="1"/>
    </xf>
    <xf numFmtId="0" fontId="6" fillId="30" borderId="29" xfId="0" applyFont="1" applyFill="1" applyBorder="1" applyAlignment="1">
      <alignment horizontal="center" vertical="center" wrapText="1"/>
    </xf>
    <xf numFmtId="0" fontId="6" fillId="30" borderId="46" xfId="0" applyFont="1" applyFill="1" applyBorder="1" applyAlignment="1">
      <alignment horizontal="center" vertical="center" wrapText="1"/>
    </xf>
    <xf numFmtId="0" fontId="3" fillId="30" borderId="40" xfId="0" applyFont="1" applyFill="1" applyBorder="1" applyAlignment="1">
      <alignment horizontal="center" vertical="center" wrapText="1"/>
    </xf>
    <xf numFmtId="0" fontId="3" fillId="30" borderId="25" xfId="0" applyFont="1" applyFill="1" applyBorder="1" applyAlignment="1">
      <alignment horizontal="center" vertical="center" wrapText="1"/>
    </xf>
    <xf numFmtId="0" fontId="3" fillId="30" borderId="41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22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32" borderId="20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1" fillId="13" borderId="19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6" borderId="19" xfId="0" applyFont="1" applyFill="1" applyBorder="1" applyAlignment="1">
      <alignment horizontal="center" vertical="center" wrapText="1"/>
    </xf>
    <xf numFmtId="0" fontId="1" fillId="13" borderId="20" xfId="0" applyFont="1" applyFill="1" applyBorder="1" applyAlignment="1">
      <alignment horizontal="center" vertical="center" wrapText="1"/>
    </xf>
    <xf numFmtId="0" fontId="1" fillId="14" borderId="13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17" borderId="19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15" borderId="12" xfId="0" applyFont="1" applyFill="1" applyBorder="1" applyAlignment="1">
      <alignment horizontal="center" vertical="center" wrapText="1"/>
    </xf>
    <xf numFmtId="0" fontId="1" fillId="15" borderId="19" xfId="0" applyFont="1" applyFill="1" applyBorder="1" applyAlignment="1">
      <alignment horizontal="center" vertical="center" wrapText="1"/>
    </xf>
    <xf numFmtId="0" fontId="1" fillId="14" borderId="12" xfId="0" applyFont="1" applyFill="1" applyBorder="1" applyAlignment="1">
      <alignment horizontal="center" vertical="center" wrapText="1"/>
    </xf>
    <xf numFmtId="0" fontId="1" fillId="14" borderId="2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1" fillId="12" borderId="22" xfId="0" applyFont="1" applyFill="1" applyBorder="1" applyAlignment="1">
      <alignment horizontal="center" vertical="center" wrapText="1"/>
    </xf>
    <xf numFmtId="0" fontId="1" fillId="15" borderId="13" xfId="0" applyFont="1" applyFill="1" applyBorder="1" applyAlignment="1">
      <alignment horizontal="center" vertical="center" wrapText="1"/>
    </xf>
    <xf numFmtId="0" fontId="1" fillId="15" borderId="22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14" borderId="22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40"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C30C242-0CB8-4FAF-A64C-E3A182A16D6B}" name="Tableau210" displayName="Tableau210" ref="B5:I19" totalsRowShown="0" headerRowDxfId="39" dataDxfId="38">
  <autoFilter ref="B5:I19" xr:uid="{986BBB04-61D2-4B14-8C98-A06CE1500970}"/>
  <tableColumns count="8">
    <tableColumn id="1" xr3:uid="{C2482772-A491-4CD5-98A9-4D426E798806}" name="PHASE CONCEPTION" dataDxfId="37"/>
    <tableColumn id="4" xr3:uid="{5E1A8BCC-8FA6-49E5-8A0F-786DE461D93B}" name="Réglementation_x000a_afférente" dataDxfId="36"/>
    <tableColumn id="5" xr3:uid="{0FB47339-8F1E-4077-8F64-A954AB611078}" name="Unité" dataDxfId="35"/>
    <tableColumn id="7" xr3:uid="{EB02B658-54C2-4ADA-9EEE-9C7B3B6FDE15}" name="Quantité" dataDxfId="34"/>
    <tableColumn id="6" xr3:uid="{A6617086-BD05-4A03-829C-37073ECDB1D5}" name="Prix (€ HT) - partie fixe" dataDxfId="33"/>
    <tableColumn id="2" xr3:uid="{7ECCFC49-852E-4C97-A74C-5142602C1DB6}" name="% montant estimé de travaux" dataDxfId="32"/>
    <tableColumn id="3" xr3:uid="{D0A642C5-100E-4FF6-AE69-22545E7BB87A}" name="Total (€ HT)" dataDxfId="31">
      <calculatedColumnFormula>Tableau210[[#This Row],[Prix (€ HT) - partie fixe]]*Tableau210[[#This Row],[Quantité]]+Tableau210[[#This Row],[% montant estimé de travaux]]*Tableau210[[#This Row],[Montant de travaux en HT]]</calculatedColumnFormula>
    </tableColumn>
    <tableColumn id="8" xr3:uid="{31E360B1-CF90-4828-A27E-CA85AD508DBA}" name="Montant de travaux en HT" dataDxfId="3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D96B2DA-A5FA-469B-AF19-98283ACD4C9A}" name="Tableau311" displayName="Tableau311" ref="B21:I27" totalsRowShown="0" headerRowDxfId="29" dataDxfId="28">
  <autoFilter ref="B21:I27" xr:uid="{05E6A50F-CABF-45DF-86F6-5B3D61917FC4}"/>
  <tableColumns count="8">
    <tableColumn id="2" xr3:uid="{755EAF21-7F66-4B93-8872-A7C62239C4C9}" name="PHASE PREPARATION DE CHANTIER" dataDxfId="27"/>
    <tableColumn id="3" xr3:uid="{518DD65C-DF20-4E6B-8587-BCA5D8E6437D}" name="Réglementation_x000a_afférente" dataDxfId="26"/>
    <tableColumn id="4" xr3:uid="{7A431A10-E438-4C4B-AC47-F0D9BA8783CC}" name="Unité" dataDxfId="25"/>
    <tableColumn id="5" xr3:uid="{D46033A9-7A15-4C95-A36B-4728C91D73BD}" name="Quantité" dataDxfId="24"/>
    <tableColumn id="6" xr3:uid="{2BACBF5A-0D85-440D-B341-C8E266205861}" name="Prix (€ HT) - partie fixe" dataDxfId="23"/>
    <tableColumn id="1" xr3:uid="{29D7469B-A016-45DD-95B1-7097E94B83DA}" name="% montant estimé de travaux" dataDxfId="22"/>
    <tableColumn id="7" xr3:uid="{F5D1FE02-0F0A-42EB-BD56-BC14B9FAAA6F}" name="Total (€ HT)" dataDxfId="21">
      <calculatedColumnFormula>Tableau311[[#This Row],[Prix (€ HT) - partie fixe]]*Tableau311[[#This Row],[Quantité]]+Tableau311[[#This Row],[% montant estimé de travaux]]*Tableau311[[#This Row],[Montant de travaux en HT]]</calculatedColumnFormula>
    </tableColumn>
    <tableColumn id="8" xr3:uid="{76EB1473-A9FE-43AE-8319-65CD5A5B05E3}" name="Montant de travaux en HT" dataDxfId="2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5AAC351-DA02-4FF5-88B0-E9EDB72B544E}" name="Tableau412" displayName="Tableau412" ref="B29:I34" totalsRowShown="0" headerRowDxfId="19" dataDxfId="18">
  <autoFilter ref="B29:I34" xr:uid="{DD923707-7A72-4944-9497-FC29580CBE75}"/>
  <tableColumns count="8">
    <tableColumn id="2" xr3:uid="{BFA5D5F9-41A7-4EA0-BAD7-E58A0D7F2FD1}" name="PHASE REALISATION" dataDxfId="17"/>
    <tableColumn id="3" xr3:uid="{5E0FA02D-B405-4F72-ACD7-83377744FD57}" name="Réglementation_x000a_afférente" dataDxfId="16"/>
    <tableColumn id="4" xr3:uid="{59D6ED8F-CB64-472E-9CDF-047225B7F08C}" name="Unité" dataDxfId="15"/>
    <tableColumn id="6" xr3:uid="{D00F30DC-5564-4441-930F-84E8CE79CE12}" name="Quantité" dataDxfId="14"/>
    <tableColumn id="5" xr3:uid="{C5E0BF56-E093-4332-921B-E538AA500E69}" name="Prix (€ HT) - partie fixe" dataDxfId="13"/>
    <tableColumn id="1" xr3:uid="{4B3DC5F0-B681-4708-97CE-FA8DAF28B364}" name="% montant estimé de travaux" dataDxfId="12"/>
    <tableColumn id="7" xr3:uid="{43B47D7A-B1FB-4B3E-BDEE-D5D25887A677}" name="Total (€ HT)" dataDxfId="11">
      <calculatedColumnFormula>Tableau412[[#This Row],[Prix (€ HT) - partie fixe]]*Tableau412[[#This Row],[Quantité]]+Tableau412[[#This Row],[% montant estimé de travaux]]*Tableau412[[#This Row],[Montant de travaux en HT]]</calculatedColumnFormula>
    </tableColumn>
    <tableColumn id="8" xr3:uid="{593C0B30-5816-4E01-8D11-1C55798F8B5D}" name="Montant de travaux en HT" dataDxfId="10"/>
  </tableColumns>
  <tableStyleInfo name="TableStyleMedium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D304311-8839-4B78-A4C7-F50ECC424F66}" name="Tableau513" displayName="Tableau513" ref="B36:I39" totalsRowShown="0" headerRowDxfId="9" dataDxfId="8">
  <autoFilter ref="B36:I39" xr:uid="{9D7F6520-B3A5-404E-84EF-3C26C1333A2A}"/>
  <tableColumns count="8">
    <tableColumn id="2" xr3:uid="{6A456D27-627D-47CE-B6BB-03F63BD20032}" name="PHASE RECEPTION" dataDxfId="7"/>
    <tableColumn id="1" xr3:uid="{36525996-91E2-4288-AA1C-05E0A4E523CC}" name="Réglementation_x000a_afférente" dataDxfId="6"/>
    <tableColumn id="3" xr3:uid="{0D3550C0-82BF-437B-AF3D-8F806E385CEB}" name="Unité" dataDxfId="5"/>
    <tableColumn id="6" xr3:uid="{0903D3A9-8DF3-4102-97D1-20B522E97AD6}" name="Quantité" dataDxfId="4"/>
    <tableColumn id="4" xr3:uid="{FA0E1209-4B05-4C71-88E0-F93430E371B9}" name="Prix (€ HT) - partie fixe" dataDxfId="3"/>
    <tableColumn id="5" xr3:uid="{50B9DB19-3C36-475A-84B5-68F731A42569}" name="% montant estimé de travaux" dataDxfId="2"/>
    <tableColumn id="7" xr3:uid="{55204201-F863-4595-99A6-EAF92079AFFC}" name="Total (€ HT)" dataDxfId="1">
      <calculatedColumnFormula>Tableau513[[#This Row],[Prix (€ HT) - partie fixe]]*Tableau513[[#This Row],[Quantité]]+Tableau513[[#This Row],[% montant estimé de travaux]]*Tableau513[[#This Row],[Montant de travaux en HT]]</calculatedColumnFormula>
    </tableColumn>
    <tableColumn id="8" xr3:uid="{EE95DC34-B08E-4BA8-BFE7-6662D54B1B8B}" name="Montant de travaux en HT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8B14B-9071-409C-BC3F-23344A3DE850}">
  <dimension ref="A1:G83"/>
  <sheetViews>
    <sheetView topLeftCell="A51" zoomScale="85" zoomScaleNormal="85" workbookViewId="0">
      <selection activeCell="G73" activeCellId="3" sqref="G8:G41 G44:G55 G59:G70 G73:G78"/>
    </sheetView>
  </sheetViews>
  <sheetFormatPr baseColWidth="10" defaultRowHeight="15" x14ac:dyDescent="0.25"/>
  <cols>
    <col min="1" max="1" width="11.42578125" style="2"/>
    <col min="2" max="2" width="70.5703125" style="3" customWidth="1"/>
    <col min="3" max="3" width="25.85546875" style="3" bestFit="1" customWidth="1"/>
    <col min="4" max="4" width="14" style="2" customWidth="1"/>
    <col min="5" max="5" width="17.85546875" style="1" bestFit="1" customWidth="1"/>
    <col min="6" max="6" width="19.85546875" style="1" customWidth="1"/>
    <col min="7" max="7" width="18" style="2" customWidth="1"/>
    <col min="8" max="16384" width="11.42578125" style="2"/>
  </cols>
  <sheetData>
    <row r="1" spans="1:7" customFormat="1" ht="25.5" customHeight="1" thickBot="1" x14ac:dyDescent="0.3">
      <c r="A1" s="9"/>
      <c r="B1" s="170" t="s">
        <v>61</v>
      </c>
      <c r="C1" s="171"/>
      <c r="D1" s="171"/>
      <c r="E1" s="171"/>
      <c r="F1" s="171"/>
      <c r="G1" s="172"/>
    </row>
    <row r="2" spans="1:7" customFormat="1" ht="15.75" thickTop="1" x14ac:dyDescent="0.25">
      <c r="A2" s="173"/>
      <c r="B2" s="174" t="s">
        <v>62</v>
      </c>
      <c r="C2" s="175"/>
      <c r="D2" s="175"/>
      <c r="E2" s="175"/>
      <c r="F2" s="175"/>
      <c r="G2" s="176"/>
    </row>
    <row r="3" spans="1:7" customFormat="1" ht="30" customHeight="1" thickBot="1" x14ac:dyDescent="0.3">
      <c r="A3" s="173"/>
      <c r="B3" s="177" t="s">
        <v>71</v>
      </c>
      <c r="C3" s="178"/>
      <c r="D3" s="178"/>
      <c r="E3" s="178"/>
      <c r="F3" s="178"/>
      <c r="G3" s="179"/>
    </row>
    <row r="6" spans="1:7" ht="75" customHeight="1" x14ac:dyDescent="0.25">
      <c r="B6" s="13" t="s">
        <v>64</v>
      </c>
      <c r="C6" s="181" t="s">
        <v>49</v>
      </c>
      <c r="D6" s="181" t="s">
        <v>1</v>
      </c>
      <c r="E6" s="181" t="s">
        <v>67</v>
      </c>
      <c r="F6" s="181" t="s">
        <v>70</v>
      </c>
      <c r="G6" s="181"/>
    </row>
    <row r="7" spans="1:7" ht="45.75" thickBot="1" x14ac:dyDescent="0.3">
      <c r="B7" s="13" t="s">
        <v>45</v>
      </c>
      <c r="C7" s="182"/>
      <c r="D7" s="182"/>
      <c r="E7" s="182"/>
      <c r="F7" s="14" t="s">
        <v>65</v>
      </c>
      <c r="G7" s="14" t="s">
        <v>66</v>
      </c>
    </row>
    <row r="8" spans="1:7" ht="15.75" thickTop="1" x14ac:dyDescent="0.25">
      <c r="B8" s="180" t="s">
        <v>42</v>
      </c>
      <c r="C8" s="167" t="s">
        <v>5</v>
      </c>
      <c r="D8" s="167" t="s">
        <v>17</v>
      </c>
      <c r="E8" s="16" t="s">
        <v>68</v>
      </c>
      <c r="F8" s="58"/>
      <c r="G8" s="74"/>
    </row>
    <row r="9" spans="1:7" ht="15.75" thickBot="1" x14ac:dyDescent="0.3">
      <c r="B9" s="156"/>
      <c r="C9" s="152"/>
      <c r="D9" s="152"/>
      <c r="E9" s="10" t="s">
        <v>69</v>
      </c>
      <c r="F9" s="53"/>
      <c r="G9" s="75"/>
    </row>
    <row r="10" spans="1:7" ht="15.75" thickTop="1" x14ac:dyDescent="0.25">
      <c r="B10" s="161" t="s">
        <v>43</v>
      </c>
      <c r="C10" s="153" t="s">
        <v>41</v>
      </c>
      <c r="D10" s="153" t="s">
        <v>17</v>
      </c>
      <c r="E10" s="15" t="s">
        <v>68</v>
      </c>
      <c r="F10" s="59"/>
      <c r="G10" s="76"/>
    </row>
    <row r="11" spans="1:7" ht="15.75" thickBot="1" x14ac:dyDescent="0.3">
      <c r="B11" s="162"/>
      <c r="C11" s="154"/>
      <c r="D11" s="154"/>
      <c r="E11" s="17" t="s">
        <v>69</v>
      </c>
      <c r="F11" s="59"/>
      <c r="G11" s="76"/>
    </row>
    <row r="12" spans="1:7" ht="60.75" customHeight="1" thickTop="1" x14ac:dyDescent="0.25">
      <c r="B12" s="155" t="s">
        <v>16</v>
      </c>
      <c r="C12" s="151" t="s">
        <v>25</v>
      </c>
      <c r="D12" s="151" t="s">
        <v>18</v>
      </c>
      <c r="E12" s="16" t="s">
        <v>68</v>
      </c>
      <c r="F12" s="53"/>
      <c r="G12" s="75"/>
    </row>
    <row r="13" spans="1:7" ht="15.75" thickBot="1" x14ac:dyDescent="0.3">
      <c r="B13" s="156"/>
      <c r="C13" s="152"/>
      <c r="D13" s="152"/>
      <c r="E13" s="10" t="s">
        <v>69</v>
      </c>
      <c r="F13" s="60"/>
      <c r="G13" s="77"/>
    </row>
    <row r="14" spans="1:7" ht="15.75" thickTop="1" x14ac:dyDescent="0.25">
      <c r="B14" s="157" t="s">
        <v>53</v>
      </c>
      <c r="C14" s="165" t="s">
        <v>9</v>
      </c>
      <c r="D14" s="165" t="s">
        <v>17</v>
      </c>
      <c r="E14" s="15" t="s">
        <v>68</v>
      </c>
      <c r="F14" s="61"/>
      <c r="G14" s="78"/>
    </row>
    <row r="15" spans="1:7" ht="15.75" thickBot="1" x14ac:dyDescent="0.3">
      <c r="B15" s="158"/>
      <c r="C15" s="166"/>
      <c r="D15" s="166"/>
      <c r="E15" s="17" t="s">
        <v>69</v>
      </c>
      <c r="F15" s="61"/>
      <c r="G15" s="78"/>
    </row>
    <row r="16" spans="1:7" ht="15.75" thickTop="1" x14ac:dyDescent="0.25">
      <c r="B16" s="159" t="s">
        <v>54</v>
      </c>
      <c r="C16" s="145" t="s">
        <v>9</v>
      </c>
      <c r="D16" s="145" t="s">
        <v>17</v>
      </c>
      <c r="E16" s="16" t="s">
        <v>68</v>
      </c>
      <c r="F16" s="60"/>
      <c r="G16" s="77"/>
    </row>
    <row r="17" spans="2:7" ht="15.75" thickBot="1" x14ac:dyDescent="0.3">
      <c r="B17" s="169"/>
      <c r="C17" s="168"/>
      <c r="D17" s="168"/>
      <c r="E17" s="10" t="s">
        <v>69</v>
      </c>
      <c r="F17" s="60"/>
      <c r="G17" s="77"/>
    </row>
    <row r="18" spans="2:7" ht="15.75" thickTop="1" x14ac:dyDescent="0.25">
      <c r="B18" s="157" t="s">
        <v>55</v>
      </c>
      <c r="C18" s="165" t="s">
        <v>9</v>
      </c>
      <c r="D18" s="165" t="s">
        <v>17</v>
      </c>
      <c r="E18" s="15" t="s">
        <v>68</v>
      </c>
      <c r="F18" s="61"/>
      <c r="G18" s="78"/>
    </row>
    <row r="19" spans="2:7" ht="15.75" thickBot="1" x14ac:dyDescent="0.3">
      <c r="B19" s="158"/>
      <c r="C19" s="166"/>
      <c r="D19" s="166"/>
      <c r="E19" s="17" t="s">
        <v>69</v>
      </c>
      <c r="F19" s="59"/>
      <c r="G19" s="76"/>
    </row>
    <row r="20" spans="2:7" ht="15.75" thickTop="1" x14ac:dyDescent="0.25">
      <c r="B20" s="155" t="s">
        <v>15</v>
      </c>
      <c r="C20" s="151" t="s">
        <v>19</v>
      </c>
      <c r="D20" s="151" t="s">
        <v>17</v>
      </c>
      <c r="E20" s="16" t="s">
        <v>68</v>
      </c>
      <c r="F20" s="53"/>
      <c r="G20" s="75"/>
    </row>
    <row r="21" spans="2:7" ht="15.75" thickBot="1" x14ac:dyDescent="0.3">
      <c r="B21" s="156"/>
      <c r="C21" s="152"/>
      <c r="D21" s="152"/>
      <c r="E21" s="10" t="s">
        <v>69</v>
      </c>
      <c r="F21" s="60"/>
      <c r="G21" s="77"/>
    </row>
    <row r="22" spans="2:7" ht="15.75" thickTop="1" x14ac:dyDescent="0.25">
      <c r="B22" s="157" t="s">
        <v>20</v>
      </c>
      <c r="C22" s="165" t="s">
        <v>11</v>
      </c>
      <c r="D22" s="165" t="s">
        <v>18</v>
      </c>
      <c r="E22" s="15" t="s">
        <v>68</v>
      </c>
      <c r="F22" s="61"/>
      <c r="G22" s="78"/>
    </row>
    <row r="23" spans="2:7" ht="15.75" thickBot="1" x14ac:dyDescent="0.3">
      <c r="B23" s="158"/>
      <c r="C23" s="166"/>
      <c r="D23" s="166"/>
      <c r="E23" s="17" t="s">
        <v>69</v>
      </c>
      <c r="F23" s="59"/>
      <c r="G23" s="76"/>
    </row>
    <row r="24" spans="2:7" ht="60.75" customHeight="1" thickTop="1" x14ac:dyDescent="0.25">
      <c r="B24" s="155" t="s">
        <v>30</v>
      </c>
      <c r="C24" s="151" t="s">
        <v>21</v>
      </c>
      <c r="D24" s="151" t="s">
        <v>18</v>
      </c>
      <c r="E24" s="16" t="s">
        <v>68</v>
      </c>
      <c r="F24" s="53"/>
      <c r="G24" s="75"/>
    </row>
    <row r="25" spans="2:7" ht="15.75" thickBot="1" x14ac:dyDescent="0.3">
      <c r="B25" s="156"/>
      <c r="C25" s="152"/>
      <c r="D25" s="152"/>
      <c r="E25" s="10" t="s">
        <v>69</v>
      </c>
      <c r="F25" s="53"/>
      <c r="G25" s="75"/>
    </row>
    <row r="26" spans="2:7" ht="60.75" customHeight="1" thickTop="1" x14ac:dyDescent="0.25">
      <c r="B26" s="161" t="s">
        <v>31</v>
      </c>
      <c r="C26" s="153" t="s">
        <v>21</v>
      </c>
      <c r="D26" s="153" t="s">
        <v>18</v>
      </c>
      <c r="E26" s="15" t="s">
        <v>68</v>
      </c>
      <c r="F26" s="59"/>
      <c r="G26" s="76"/>
    </row>
    <row r="27" spans="2:7" ht="15.75" thickBot="1" x14ac:dyDescent="0.3">
      <c r="B27" s="162"/>
      <c r="C27" s="154"/>
      <c r="D27" s="154"/>
      <c r="E27" s="17" t="s">
        <v>69</v>
      </c>
      <c r="F27" s="59"/>
      <c r="G27" s="76"/>
    </row>
    <row r="28" spans="2:7" ht="60.75" customHeight="1" thickTop="1" x14ac:dyDescent="0.25">
      <c r="B28" s="155" t="s">
        <v>32</v>
      </c>
      <c r="C28" s="151" t="s">
        <v>21</v>
      </c>
      <c r="D28" s="151" t="s">
        <v>18</v>
      </c>
      <c r="E28" s="16" t="s">
        <v>68</v>
      </c>
      <c r="F28" s="53"/>
      <c r="G28" s="75"/>
    </row>
    <row r="29" spans="2:7" ht="15.75" thickBot="1" x14ac:dyDescent="0.3">
      <c r="B29" s="156"/>
      <c r="C29" s="152"/>
      <c r="D29" s="152"/>
      <c r="E29" s="10" t="s">
        <v>69</v>
      </c>
      <c r="F29" s="53"/>
      <c r="G29" s="75"/>
    </row>
    <row r="30" spans="2:7" ht="45.75" customHeight="1" thickTop="1" x14ac:dyDescent="0.25">
      <c r="B30" s="161" t="s">
        <v>39</v>
      </c>
      <c r="C30" s="153" t="s">
        <v>27</v>
      </c>
      <c r="D30" s="153" t="s">
        <v>17</v>
      </c>
      <c r="E30" s="15" t="s">
        <v>68</v>
      </c>
      <c r="F30" s="59"/>
      <c r="G30" s="76"/>
    </row>
    <row r="31" spans="2:7" ht="15.75" thickBot="1" x14ac:dyDescent="0.3">
      <c r="B31" s="162"/>
      <c r="C31" s="154"/>
      <c r="D31" s="154"/>
      <c r="E31" s="17" t="s">
        <v>69</v>
      </c>
      <c r="F31" s="59"/>
      <c r="G31" s="76"/>
    </row>
    <row r="32" spans="2:7" ht="15.75" thickTop="1" x14ac:dyDescent="0.25">
      <c r="B32" s="155" t="s">
        <v>22</v>
      </c>
      <c r="C32" s="151" t="s">
        <v>12</v>
      </c>
      <c r="D32" s="151" t="s">
        <v>17</v>
      </c>
      <c r="E32" s="16" t="s">
        <v>68</v>
      </c>
      <c r="F32" s="53"/>
      <c r="G32" s="75"/>
    </row>
    <row r="33" spans="2:7" ht="15.75" thickBot="1" x14ac:dyDescent="0.3">
      <c r="B33" s="156"/>
      <c r="C33" s="152"/>
      <c r="D33" s="152"/>
      <c r="E33" s="10" t="s">
        <v>69</v>
      </c>
      <c r="F33" s="53"/>
      <c r="G33" s="75"/>
    </row>
    <row r="34" spans="2:7" ht="15.75" thickTop="1" x14ac:dyDescent="0.25">
      <c r="B34" s="161" t="s">
        <v>28</v>
      </c>
      <c r="C34" s="153" t="s">
        <v>29</v>
      </c>
      <c r="D34" s="153" t="s">
        <v>17</v>
      </c>
      <c r="E34" s="15" t="s">
        <v>68</v>
      </c>
      <c r="F34" s="59"/>
      <c r="G34" s="76"/>
    </row>
    <row r="35" spans="2:7" ht="15.75" thickBot="1" x14ac:dyDescent="0.3">
      <c r="B35" s="162"/>
      <c r="C35" s="154"/>
      <c r="D35" s="154"/>
      <c r="E35" s="17" t="s">
        <v>69</v>
      </c>
      <c r="F35" s="59"/>
      <c r="G35" s="76"/>
    </row>
    <row r="36" spans="2:7" ht="30.75" customHeight="1" thickTop="1" x14ac:dyDescent="0.25">
      <c r="B36" s="155" t="s">
        <v>14</v>
      </c>
      <c r="C36" s="151" t="s">
        <v>33</v>
      </c>
      <c r="D36" s="151" t="s">
        <v>17</v>
      </c>
      <c r="E36" s="16" t="s">
        <v>68</v>
      </c>
      <c r="F36" s="53"/>
      <c r="G36" s="75"/>
    </row>
    <row r="37" spans="2:7" ht="15.75" thickBot="1" x14ac:dyDescent="0.3">
      <c r="B37" s="156"/>
      <c r="C37" s="152"/>
      <c r="D37" s="152"/>
      <c r="E37" s="10" t="s">
        <v>69</v>
      </c>
      <c r="F37" s="53"/>
      <c r="G37" s="75"/>
    </row>
    <row r="38" spans="2:7" ht="15.75" thickTop="1" x14ac:dyDescent="0.25">
      <c r="B38" s="157" t="s">
        <v>2</v>
      </c>
      <c r="C38" s="165" t="s">
        <v>26</v>
      </c>
      <c r="D38" s="165" t="s">
        <v>17</v>
      </c>
      <c r="E38" s="15" t="s">
        <v>68</v>
      </c>
      <c r="F38" s="61"/>
      <c r="G38" s="78"/>
    </row>
    <row r="39" spans="2:7" ht="15.75" thickBot="1" x14ac:dyDescent="0.3">
      <c r="B39" s="158"/>
      <c r="C39" s="166"/>
      <c r="D39" s="166"/>
      <c r="E39" s="17" t="s">
        <v>69</v>
      </c>
      <c r="F39" s="61"/>
      <c r="G39" s="78"/>
    </row>
    <row r="40" spans="2:7" ht="15.75" thickTop="1" x14ac:dyDescent="0.25">
      <c r="B40" s="159" t="s">
        <v>13</v>
      </c>
      <c r="C40" s="145" t="s">
        <v>26</v>
      </c>
      <c r="D40" s="145" t="s">
        <v>17</v>
      </c>
      <c r="E40" s="16" t="s">
        <v>68</v>
      </c>
      <c r="F40" s="53"/>
      <c r="G40" s="75"/>
    </row>
    <row r="41" spans="2:7" x14ac:dyDescent="0.25">
      <c r="B41" s="160"/>
      <c r="C41" s="146"/>
      <c r="D41" s="146"/>
      <c r="E41" s="10" t="s">
        <v>69</v>
      </c>
      <c r="F41" s="60"/>
      <c r="G41" s="77"/>
    </row>
    <row r="43" spans="2:7" ht="45.75" thickBot="1" x14ac:dyDescent="0.3">
      <c r="B43" s="19" t="s">
        <v>46</v>
      </c>
      <c r="C43" s="20" t="s">
        <v>49</v>
      </c>
      <c r="D43" s="20" t="s">
        <v>1</v>
      </c>
      <c r="E43" s="20" t="s">
        <v>67</v>
      </c>
      <c r="F43" s="21" t="s">
        <v>65</v>
      </c>
      <c r="G43" s="21" t="s">
        <v>66</v>
      </c>
    </row>
    <row r="44" spans="2:7" ht="15.75" thickTop="1" x14ac:dyDescent="0.25">
      <c r="B44" s="147" t="s">
        <v>44</v>
      </c>
      <c r="C44" s="163" t="s">
        <v>41</v>
      </c>
      <c r="D44" s="163" t="s">
        <v>17</v>
      </c>
      <c r="E44" s="22" t="s">
        <v>68</v>
      </c>
      <c r="F44" s="62"/>
      <c r="G44" s="79"/>
    </row>
    <row r="45" spans="2:7" ht="15.75" thickBot="1" x14ac:dyDescent="0.3">
      <c r="B45" s="148"/>
      <c r="C45" s="164"/>
      <c r="D45" s="164"/>
      <c r="E45" s="31" t="s">
        <v>69</v>
      </c>
      <c r="F45" s="63"/>
      <c r="G45" s="80"/>
    </row>
    <row r="46" spans="2:7" ht="30" customHeight="1" thickTop="1" x14ac:dyDescent="0.25">
      <c r="B46" s="149" t="s">
        <v>23</v>
      </c>
      <c r="C46" s="89" t="s">
        <v>37</v>
      </c>
      <c r="D46" s="89" t="s">
        <v>17</v>
      </c>
      <c r="E46" s="32" t="s">
        <v>68</v>
      </c>
      <c r="F46" s="64"/>
      <c r="G46" s="81"/>
    </row>
    <row r="47" spans="2:7" ht="15.75" thickBot="1" x14ac:dyDescent="0.3">
      <c r="B47" s="150"/>
      <c r="C47" s="90"/>
      <c r="D47" s="90"/>
      <c r="E47" s="18" t="s">
        <v>69</v>
      </c>
      <c r="F47" s="55"/>
      <c r="G47" s="82"/>
    </row>
    <row r="48" spans="2:7" ht="15.75" thickTop="1" x14ac:dyDescent="0.25">
      <c r="B48" s="142" t="s">
        <v>51</v>
      </c>
      <c r="C48" s="91" t="s">
        <v>38</v>
      </c>
      <c r="D48" s="91" t="s">
        <v>18</v>
      </c>
      <c r="E48" s="22" t="s">
        <v>68</v>
      </c>
      <c r="F48" s="65"/>
      <c r="G48" s="83"/>
    </row>
    <row r="49" spans="2:7" ht="15.75" thickBot="1" x14ac:dyDescent="0.3">
      <c r="B49" s="143"/>
      <c r="C49" s="92"/>
      <c r="D49" s="92"/>
      <c r="E49" s="31" t="s">
        <v>69</v>
      </c>
      <c r="F49" s="63"/>
      <c r="G49" s="80"/>
    </row>
    <row r="50" spans="2:7" ht="15.75" thickTop="1" x14ac:dyDescent="0.25">
      <c r="B50" s="140" t="s">
        <v>52</v>
      </c>
      <c r="C50" s="93" t="s">
        <v>40</v>
      </c>
      <c r="D50" s="93" t="s">
        <v>18</v>
      </c>
      <c r="E50" s="32" t="s">
        <v>68</v>
      </c>
      <c r="F50" s="64"/>
      <c r="G50" s="81"/>
    </row>
    <row r="51" spans="2:7" ht="15.75" thickBot="1" x14ac:dyDescent="0.3">
      <c r="B51" s="141"/>
      <c r="C51" s="94"/>
      <c r="D51" s="94"/>
      <c r="E51" s="18" t="s">
        <v>69</v>
      </c>
      <c r="F51" s="55"/>
      <c r="G51" s="82"/>
    </row>
    <row r="52" spans="2:7" ht="15.75" thickTop="1" x14ac:dyDescent="0.25">
      <c r="B52" s="142" t="s">
        <v>57</v>
      </c>
      <c r="C52" s="91" t="s">
        <v>26</v>
      </c>
      <c r="D52" s="91" t="s">
        <v>18</v>
      </c>
      <c r="E52" s="22" t="s">
        <v>68</v>
      </c>
      <c r="F52" s="65"/>
      <c r="G52" s="83"/>
    </row>
    <row r="53" spans="2:7" ht="15.75" thickBot="1" x14ac:dyDescent="0.3">
      <c r="B53" s="143"/>
      <c r="C53" s="92"/>
      <c r="D53" s="92"/>
      <c r="E53" s="31" t="s">
        <v>69</v>
      </c>
      <c r="F53" s="63"/>
      <c r="G53" s="80"/>
    </row>
    <row r="54" spans="2:7" ht="15.75" thickTop="1" x14ac:dyDescent="0.25">
      <c r="B54" s="140" t="s">
        <v>56</v>
      </c>
      <c r="C54" s="93" t="s">
        <v>10</v>
      </c>
      <c r="D54" s="93" t="s">
        <v>17</v>
      </c>
      <c r="E54" s="32" t="s">
        <v>68</v>
      </c>
      <c r="F54" s="64"/>
      <c r="G54" s="81"/>
    </row>
    <row r="55" spans="2:7" x14ac:dyDescent="0.25">
      <c r="B55" s="144"/>
      <c r="C55" s="95"/>
      <c r="D55" s="95"/>
      <c r="E55" s="18" t="s">
        <v>69</v>
      </c>
      <c r="F55" s="55"/>
      <c r="G55" s="82"/>
    </row>
    <row r="56" spans="2:7" x14ac:dyDescent="0.25">
      <c r="D56" s="1"/>
    </row>
    <row r="57" spans="2:7" x14ac:dyDescent="0.25">
      <c r="B57" s="1"/>
    </row>
    <row r="58" spans="2:7" ht="45.75" thickBot="1" x14ac:dyDescent="0.3">
      <c r="B58" s="23" t="s">
        <v>47</v>
      </c>
      <c r="C58" s="24" t="s">
        <v>49</v>
      </c>
      <c r="D58" s="24" t="s">
        <v>1</v>
      </c>
      <c r="E58" s="24" t="s">
        <v>67</v>
      </c>
      <c r="F58" s="24" t="s">
        <v>50</v>
      </c>
      <c r="G58" s="24" t="s">
        <v>66</v>
      </c>
    </row>
    <row r="59" spans="2:7" ht="15.75" customHeight="1" thickTop="1" x14ac:dyDescent="0.25">
      <c r="B59" s="133" t="s">
        <v>24</v>
      </c>
      <c r="C59" s="121" t="s">
        <v>41</v>
      </c>
      <c r="D59" s="121" t="s">
        <v>17</v>
      </c>
      <c r="E59" s="33" t="s">
        <v>68</v>
      </c>
      <c r="F59" s="66"/>
      <c r="G59" s="84"/>
    </row>
    <row r="60" spans="2:7" ht="15.75" thickBot="1" x14ac:dyDescent="0.3">
      <c r="B60" s="134"/>
      <c r="C60" s="118"/>
      <c r="D60" s="118"/>
      <c r="E60" s="34" t="s">
        <v>69</v>
      </c>
      <c r="F60" s="66"/>
      <c r="G60" s="84"/>
    </row>
    <row r="61" spans="2:7" ht="30.75" customHeight="1" thickTop="1" x14ac:dyDescent="0.25">
      <c r="B61" s="135" t="s">
        <v>4</v>
      </c>
      <c r="C61" s="119" t="s">
        <v>58</v>
      </c>
      <c r="D61" s="119" t="s">
        <v>18</v>
      </c>
      <c r="E61" s="35" t="s">
        <v>68</v>
      </c>
      <c r="F61" s="67"/>
      <c r="G61" s="85"/>
    </row>
    <row r="62" spans="2:7" ht="15.75" thickBot="1" x14ac:dyDescent="0.3">
      <c r="B62" s="136"/>
      <c r="C62" s="120"/>
      <c r="D62" s="120"/>
      <c r="E62" s="36" t="s">
        <v>69</v>
      </c>
      <c r="F62" s="67"/>
      <c r="G62" s="85"/>
    </row>
    <row r="63" spans="2:7" ht="30.75" customHeight="1" thickTop="1" x14ac:dyDescent="0.25">
      <c r="B63" s="137" t="s">
        <v>3</v>
      </c>
      <c r="C63" s="117" t="s">
        <v>59</v>
      </c>
      <c r="D63" s="117" t="s">
        <v>18</v>
      </c>
      <c r="E63" s="33" t="s">
        <v>68</v>
      </c>
      <c r="F63" s="66"/>
      <c r="G63" s="84"/>
    </row>
    <row r="64" spans="2:7" ht="15.75" thickBot="1" x14ac:dyDescent="0.3">
      <c r="B64" s="134"/>
      <c r="C64" s="118"/>
      <c r="D64" s="118"/>
      <c r="E64" s="34" t="s">
        <v>69</v>
      </c>
      <c r="F64" s="66"/>
      <c r="G64" s="84"/>
    </row>
    <row r="65" spans="1:7" ht="45.75" customHeight="1" thickTop="1" x14ac:dyDescent="0.25">
      <c r="B65" s="135" t="s">
        <v>60</v>
      </c>
      <c r="C65" s="119" t="s">
        <v>36</v>
      </c>
      <c r="D65" s="11" t="s">
        <v>17</v>
      </c>
      <c r="E65" s="35" t="s">
        <v>68</v>
      </c>
      <c r="F65" s="67"/>
      <c r="G65" s="85"/>
    </row>
    <row r="66" spans="1:7" ht="15.75" thickBot="1" x14ac:dyDescent="0.3">
      <c r="B66" s="136"/>
      <c r="C66" s="120"/>
      <c r="D66" s="11"/>
      <c r="E66" s="36" t="s">
        <v>69</v>
      </c>
      <c r="F66" s="67"/>
      <c r="G66" s="85"/>
    </row>
    <row r="67" spans="1:7" ht="15.75" thickTop="1" x14ac:dyDescent="0.25">
      <c r="B67" s="126" t="s">
        <v>34</v>
      </c>
      <c r="C67" s="126" t="s">
        <v>35</v>
      </c>
      <c r="D67" s="121" t="s">
        <v>17</v>
      </c>
      <c r="E67" s="33" t="s">
        <v>68</v>
      </c>
      <c r="F67" s="66"/>
      <c r="G67" s="84"/>
    </row>
    <row r="68" spans="1:7" ht="15.75" thickBot="1" x14ac:dyDescent="0.3">
      <c r="B68" s="127"/>
      <c r="C68" s="127"/>
      <c r="D68" s="118"/>
      <c r="E68" s="34" t="s">
        <v>69</v>
      </c>
      <c r="F68" s="66"/>
      <c r="G68" s="84"/>
    </row>
    <row r="69" spans="1:7" ht="15.75" thickTop="1" x14ac:dyDescent="0.25">
      <c r="B69" s="96" t="s">
        <v>85</v>
      </c>
      <c r="C69" s="72"/>
      <c r="D69" s="128" t="s">
        <v>1</v>
      </c>
      <c r="E69" s="35" t="s">
        <v>68</v>
      </c>
      <c r="F69" s="67"/>
      <c r="G69" s="85"/>
    </row>
    <row r="70" spans="1:7" x14ac:dyDescent="0.25">
      <c r="B70" s="96"/>
      <c r="C70" s="72"/>
      <c r="D70" s="128"/>
      <c r="E70" s="36" t="s">
        <v>69</v>
      </c>
      <c r="F70" s="67"/>
      <c r="G70" s="85"/>
    </row>
    <row r="71" spans="1:7" x14ac:dyDescent="0.25">
      <c r="B71" s="1"/>
    </row>
    <row r="72" spans="1:7" ht="45.75" thickBot="1" x14ac:dyDescent="0.3">
      <c r="B72" s="30" t="s">
        <v>48</v>
      </c>
      <c r="C72" s="25" t="s">
        <v>49</v>
      </c>
      <c r="D72" s="25" t="s">
        <v>1</v>
      </c>
      <c r="E72" s="25" t="s">
        <v>67</v>
      </c>
      <c r="F72" s="25" t="s">
        <v>50</v>
      </c>
      <c r="G72" s="25" t="s">
        <v>66</v>
      </c>
    </row>
    <row r="73" spans="1:7" ht="15.75" thickTop="1" x14ac:dyDescent="0.25">
      <c r="B73" s="138" t="s">
        <v>6</v>
      </c>
      <c r="C73" s="26"/>
      <c r="D73" s="122" t="s">
        <v>17</v>
      </c>
      <c r="E73" s="37" t="s">
        <v>68</v>
      </c>
      <c r="F73" s="68"/>
      <c r="G73" s="86"/>
    </row>
    <row r="74" spans="1:7" ht="15.75" thickBot="1" x14ac:dyDescent="0.3">
      <c r="B74" s="139"/>
      <c r="C74" s="28"/>
      <c r="D74" s="123"/>
      <c r="E74" s="38" t="s">
        <v>69</v>
      </c>
      <c r="F74" s="69"/>
      <c r="G74" s="87"/>
    </row>
    <row r="75" spans="1:7" ht="15.75" thickTop="1" x14ac:dyDescent="0.25">
      <c r="B75" s="129" t="s">
        <v>7</v>
      </c>
      <c r="C75" s="27"/>
      <c r="D75" s="124" t="s">
        <v>17</v>
      </c>
      <c r="E75" s="39" t="s">
        <v>68</v>
      </c>
      <c r="F75" s="70"/>
      <c r="G75" s="88"/>
    </row>
    <row r="76" spans="1:7" ht="15.75" thickBot="1" x14ac:dyDescent="0.3">
      <c r="B76" s="130"/>
      <c r="C76" s="27"/>
      <c r="D76" s="125"/>
      <c r="E76" s="40" t="s">
        <v>69</v>
      </c>
      <c r="F76" s="70"/>
      <c r="G76" s="88"/>
    </row>
    <row r="77" spans="1:7" ht="15.75" thickTop="1" x14ac:dyDescent="0.25">
      <c r="B77" s="131" t="s">
        <v>8</v>
      </c>
      <c r="C77" s="12"/>
      <c r="D77" s="106" t="s">
        <v>17</v>
      </c>
      <c r="E77" s="37" t="s">
        <v>68</v>
      </c>
      <c r="F77" s="68"/>
      <c r="G77" s="86"/>
    </row>
    <row r="78" spans="1:7" x14ac:dyDescent="0.25">
      <c r="B78" s="132"/>
      <c r="C78" s="29"/>
      <c r="D78" s="107"/>
      <c r="E78" s="38" t="s">
        <v>69</v>
      </c>
      <c r="F78" s="69"/>
      <c r="G78" s="87"/>
    </row>
    <row r="79" spans="1:7" ht="15.75" thickBot="1" x14ac:dyDescent="0.3"/>
    <row r="80" spans="1:7" ht="30" customHeight="1" thickBot="1" x14ac:dyDescent="0.3">
      <c r="A80" s="9"/>
      <c r="B80" s="108" t="s">
        <v>77</v>
      </c>
      <c r="C80" s="109"/>
      <c r="D80" s="114" t="s">
        <v>1</v>
      </c>
      <c r="E80" s="115"/>
      <c r="F80" s="116"/>
      <c r="G80" s="48" t="s">
        <v>78</v>
      </c>
    </row>
    <row r="81" spans="1:7" ht="16.5" thickTop="1" thickBot="1" x14ac:dyDescent="0.3">
      <c r="A81" s="9"/>
      <c r="B81" s="110"/>
      <c r="C81" s="111"/>
      <c r="D81" s="97" t="s">
        <v>79</v>
      </c>
      <c r="E81" s="98"/>
      <c r="F81" s="99"/>
      <c r="G81" s="49" t="s">
        <v>80</v>
      </c>
    </row>
    <row r="82" spans="1:7" ht="15.75" thickBot="1" x14ac:dyDescent="0.3">
      <c r="A82" s="9"/>
      <c r="B82" s="110"/>
      <c r="C82" s="111"/>
      <c r="D82" s="100" t="s">
        <v>81</v>
      </c>
      <c r="E82" s="101"/>
      <c r="F82" s="102"/>
      <c r="G82" s="50" t="s">
        <v>80</v>
      </c>
    </row>
    <row r="83" spans="1:7" ht="15.75" thickBot="1" x14ac:dyDescent="0.3">
      <c r="A83" s="9"/>
      <c r="B83" s="112"/>
      <c r="C83" s="113"/>
      <c r="D83" s="103" t="s">
        <v>82</v>
      </c>
      <c r="E83" s="104"/>
      <c r="F83" s="105"/>
      <c r="G83" s="51" t="s">
        <v>80</v>
      </c>
    </row>
  </sheetData>
  <mergeCells count="104">
    <mergeCell ref="B1:G1"/>
    <mergeCell ref="A2:A3"/>
    <mergeCell ref="B2:G2"/>
    <mergeCell ref="B3:G3"/>
    <mergeCell ref="C6:C7"/>
    <mergeCell ref="D6:D7"/>
    <mergeCell ref="E6:E7"/>
    <mergeCell ref="F6:G6"/>
    <mergeCell ref="B69:B70"/>
    <mergeCell ref="D69:D70"/>
    <mergeCell ref="D67:D68"/>
    <mergeCell ref="B12:B13"/>
    <mergeCell ref="C12:C13"/>
    <mergeCell ref="D12:D13"/>
    <mergeCell ref="B14:B15"/>
    <mergeCell ref="C14:C15"/>
    <mergeCell ref="D14:D15"/>
    <mergeCell ref="B8:B9"/>
    <mergeCell ref="C8:C9"/>
    <mergeCell ref="D8:D9"/>
    <mergeCell ref="B10:B11"/>
    <mergeCell ref="C10:C11"/>
    <mergeCell ref="D10:D11"/>
    <mergeCell ref="B20:B21"/>
    <mergeCell ref="C20:C21"/>
    <mergeCell ref="D20:D21"/>
    <mergeCell ref="B22:B23"/>
    <mergeCell ref="C22:C23"/>
    <mergeCell ref="D22:D23"/>
    <mergeCell ref="B16:B17"/>
    <mergeCell ref="C16:C17"/>
    <mergeCell ref="D16:D17"/>
    <mergeCell ref="B18:B19"/>
    <mergeCell ref="C18:C19"/>
    <mergeCell ref="D18:D19"/>
    <mergeCell ref="B28:B29"/>
    <mergeCell ref="C28:C29"/>
    <mergeCell ref="D28:D29"/>
    <mergeCell ref="B30:B31"/>
    <mergeCell ref="C30:C31"/>
    <mergeCell ref="D30:D31"/>
    <mergeCell ref="B24:B25"/>
    <mergeCell ref="C24:C25"/>
    <mergeCell ref="D24:D25"/>
    <mergeCell ref="B26:B27"/>
    <mergeCell ref="C26:C27"/>
    <mergeCell ref="D26:D27"/>
    <mergeCell ref="B36:B37"/>
    <mergeCell ref="C36:C37"/>
    <mergeCell ref="D36:D37"/>
    <mergeCell ref="B38:B39"/>
    <mergeCell ref="C38:C39"/>
    <mergeCell ref="D38:D39"/>
    <mergeCell ref="B32:B33"/>
    <mergeCell ref="C32:C33"/>
    <mergeCell ref="D32:D33"/>
    <mergeCell ref="B34:B35"/>
    <mergeCell ref="C34:C35"/>
    <mergeCell ref="D34:D35"/>
    <mergeCell ref="B46:B47"/>
    <mergeCell ref="C46:C47"/>
    <mergeCell ref="D46:D47"/>
    <mergeCell ref="B48:B49"/>
    <mergeCell ref="C48:C49"/>
    <mergeCell ref="D48:D49"/>
    <mergeCell ref="B40:B41"/>
    <mergeCell ref="C40:C41"/>
    <mergeCell ref="D40:D41"/>
    <mergeCell ref="B44:B45"/>
    <mergeCell ref="C44:C45"/>
    <mergeCell ref="D44:D45"/>
    <mergeCell ref="B54:B55"/>
    <mergeCell ref="C54:C55"/>
    <mergeCell ref="D54:D55"/>
    <mergeCell ref="B59:B60"/>
    <mergeCell ref="C59:C60"/>
    <mergeCell ref="D59:D60"/>
    <mergeCell ref="B50:B51"/>
    <mergeCell ref="C50:C51"/>
    <mergeCell ref="D50:D51"/>
    <mergeCell ref="B52:B53"/>
    <mergeCell ref="C52:C53"/>
    <mergeCell ref="D52:D53"/>
    <mergeCell ref="B65:B66"/>
    <mergeCell ref="C65:C66"/>
    <mergeCell ref="B67:B68"/>
    <mergeCell ref="C67:C68"/>
    <mergeCell ref="B73:B74"/>
    <mergeCell ref="D73:D74"/>
    <mergeCell ref="B61:B62"/>
    <mergeCell ref="C61:C62"/>
    <mergeCell ref="D61:D62"/>
    <mergeCell ref="B63:B64"/>
    <mergeCell ref="C63:C64"/>
    <mergeCell ref="D63:D64"/>
    <mergeCell ref="B75:B76"/>
    <mergeCell ref="D75:D76"/>
    <mergeCell ref="B77:B78"/>
    <mergeCell ref="D77:D78"/>
    <mergeCell ref="B80:C83"/>
    <mergeCell ref="D80:F80"/>
    <mergeCell ref="D81:F81"/>
    <mergeCell ref="D82:F82"/>
    <mergeCell ref="D83:F8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2E8BA-90EF-4326-9311-28EADC69774A}">
  <dimension ref="A1:I43"/>
  <sheetViews>
    <sheetView tabSelected="1" topLeftCell="A7" workbookViewId="0">
      <selection activeCell="I6" sqref="I6"/>
    </sheetView>
  </sheetViews>
  <sheetFormatPr baseColWidth="10" defaultRowHeight="15" x14ac:dyDescent="0.25"/>
  <cols>
    <col min="2" max="2" width="48" customWidth="1"/>
    <col min="3" max="3" width="27.42578125" customWidth="1"/>
    <col min="9" max="9" width="12.7109375" bestFit="1" customWidth="1"/>
  </cols>
  <sheetData>
    <row r="1" spans="1:9" ht="25.5" customHeight="1" thickTop="1" thickBot="1" x14ac:dyDescent="0.3">
      <c r="A1" s="9"/>
      <c r="B1" s="183" t="s">
        <v>61</v>
      </c>
      <c r="C1" s="184"/>
      <c r="D1" s="184"/>
      <c r="E1" s="184"/>
      <c r="F1" s="184"/>
      <c r="G1" s="184"/>
      <c r="H1" s="184"/>
      <c r="I1" s="185"/>
    </row>
    <row r="2" spans="1:9" ht="15.75" thickTop="1" x14ac:dyDescent="0.25">
      <c r="A2" s="186"/>
      <c r="B2" s="187" t="s">
        <v>62</v>
      </c>
      <c r="C2" s="175"/>
      <c r="D2" s="175"/>
      <c r="E2" s="175"/>
      <c r="F2" s="175"/>
      <c r="G2" s="175"/>
      <c r="H2" s="175"/>
      <c r="I2" s="188"/>
    </row>
    <row r="3" spans="1:9" ht="30" customHeight="1" thickBot="1" x14ac:dyDescent="0.3">
      <c r="A3" s="186"/>
      <c r="B3" s="189" t="s">
        <v>63</v>
      </c>
      <c r="C3" s="190"/>
      <c r="D3" s="190"/>
      <c r="E3" s="190"/>
      <c r="F3" s="190"/>
      <c r="G3" s="190"/>
      <c r="H3" s="190"/>
      <c r="I3" s="191"/>
    </row>
    <row r="4" spans="1:9" ht="15.75" thickTop="1" x14ac:dyDescent="0.25"/>
    <row r="5" spans="1:9" s="2" customFormat="1" ht="60" x14ac:dyDescent="0.25">
      <c r="B5" s="1" t="s">
        <v>45</v>
      </c>
      <c r="C5" s="1" t="s">
        <v>49</v>
      </c>
      <c r="D5" s="1" t="s">
        <v>1</v>
      </c>
      <c r="E5" s="1" t="s">
        <v>0</v>
      </c>
      <c r="F5" s="1" t="s">
        <v>65</v>
      </c>
      <c r="G5" s="14" t="s">
        <v>66</v>
      </c>
      <c r="H5" s="14" t="s">
        <v>72</v>
      </c>
      <c r="I5" s="13" t="s">
        <v>76</v>
      </c>
    </row>
    <row r="6" spans="1:9" s="2" customFormat="1" x14ac:dyDescent="0.25">
      <c r="B6" s="6" t="s">
        <v>42</v>
      </c>
      <c r="C6" s="7" t="s">
        <v>5</v>
      </c>
      <c r="D6" s="8" t="s">
        <v>17</v>
      </c>
      <c r="E6" s="8">
        <v>1</v>
      </c>
      <c r="F6" s="52"/>
      <c r="G6" s="47"/>
      <c r="H6" s="52">
        <f>Tableau210[[#This Row],[Prix (€ HT) - partie fixe]]*Tableau210[[#This Row],[Quantité]]+Tableau210[[#This Row],[% montant estimé de travaux]]*Tableau210[[#This Row],[Montant de travaux en HT]]</f>
        <v>0</v>
      </c>
      <c r="I6" s="52">
        <v>150000</v>
      </c>
    </row>
    <row r="7" spans="1:9" s="2" customFormat="1" ht="30" x14ac:dyDescent="0.25">
      <c r="B7" s="6" t="s">
        <v>43</v>
      </c>
      <c r="C7" s="7" t="s">
        <v>41</v>
      </c>
      <c r="D7" s="8" t="s">
        <v>17</v>
      </c>
      <c r="E7" s="8">
        <v>1</v>
      </c>
      <c r="F7" s="52"/>
      <c r="G7" s="47"/>
      <c r="H7" s="52">
        <f>Tableau210[[#This Row],[Prix (€ HT) - partie fixe]]*Tableau210[[#This Row],[Quantité]]+Tableau210[[#This Row],[% montant estimé de travaux]]*Tableau210[[#This Row],[Montant de travaux en HT]]</f>
        <v>0</v>
      </c>
      <c r="I7" s="52">
        <v>150000</v>
      </c>
    </row>
    <row r="8" spans="1:9" s="2" customFormat="1" ht="60" x14ac:dyDescent="0.25">
      <c r="B8" s="6" t="s">
        <v>16</v>
      </c>
      <c r="C8" s="7" t="s">
        <v>25</v>
      </c>
      <c r="D8" s="8" t="s">
        <v>18</v>
      </c>
      <c r="E8" s="8">
        <v>1</v>
      </c>
      <c r="F8" s="52"/>
      <c r="G8" s="47"/>
      <c r="H8" s="52">
        <f>Tableau210[[#This Row],[Prix (€ HT) - partie fixe]]*Tableau210[[#This Row],[Quantité]]+Tableau210[[#This Row],[% montant estimé de travaux]]*Tableau210[[#This Row],[Montant de travaux en HT]]</f>
        <v>0</v>
      </c>
      <c r="I8" s="52">
        <v>150000</v>
      </c>
    </row>
    <row r="9" spans="1:9" s="2" customFormat="1" ht="30" x14ac:dyDescent="0.25">
      <c r="B9" s="6" t="s">
        <v>55</v>
      </c>
      <c r="C9" s="7" t="s">
        <v>9</v>
      </c>
      <c r="D9" s="8" t="s">
        <v>17</v>
      </c>
      <c r="E9" s="8">
        <v>1</v>
      </c>
      <c r="F9" s="52"/>
      <c r="G9" s="47"/>
      <c r="H9" s="52">
        <f>Tableau210[[#This Row],[Prix (€ HT) - partie fixe]]*Tableau210[[#This Row],[Quantité]]+Tableau210[[#This Row],[% montant estimé de travaux]]*Tableau210[[#This Row],[Montant de travaux en HT]]</f>
        <v>0</v>
      </c>
      <c r="I9" s="52">
        <v>150000</v>
      </c>
    </row>
    <row r="10" spans="1:9" s="2" customFormat="1" x14ac:dyDescent="0.25">
      <c r="B10" s="6" t="s">
        <v>20</v>
      </c>
      <c r="C10" s="7" t="s">
        <v>11</v>
      </c>
      <c r="D10" s="8" t="s">
        <v>18</v>
      </c>
      <c r="E10" s="8">
        <v>3</v>
      </c>
      <c r="F10" s="52"/>
      <c r="G10" s="47"/>
      <c r="H10" s="52">
        <f>Tableau210[[#This Row],[Prix (€ HT) - partie fixe]]*Tableau210[[#This Row],[Quantité]]+Tableau210[[#This Row],[% montant estimé de travaux]]*Tableau210[[#This Row],[Montant de travaux en HT]]</f>
        <v>0</v>
      </c>
      <c r="I10" s="52">
        <v>150000</v>
      </c>
    </row>
    <row r="11" spans="1:9" s="2" customFormat="1" ht="60" x14ac:dyDescent="0.25">
      <c r="B11" s="6" t="s">
        <v>30</v>
      </c>
      <c r="C11" s="7" t="s">
        <v>21</v>
      </c>
      <c r="D11" s="8" t="s">
        <v>18</v>
      </c>
      <c r="E11" s="8">
        <v>1</v>
      </c>
      <c r="F11" s="52"/>
      <c r="G11" s="47"/>
      <c r="H11" s="52">
        <f>Tableau210[[#This Row],[Prix (€ HT) - partie fixe]]*Tableau210[[#This Row],[Quantité]]+Tableau210[[#This Row],[% montant estimé de travaux]]*Tableau210[[#This Row],[Montant de travaux en HT]]</f>
        <v>0</v>
      </c>
      <c r="I11" s="52">
        <v>150000</v>
      </c>
    </row>
    <row r="12" spans="1:9" s="2" customFormat="1" ht="60" x14ac:dyDescent="0.25">
      <c r="B12" s="6" t="s">
        <v>31</v>
      </c>
      <c r="C12" s="7" t="s">
        <v>21</v>
      </c>
      <c r="D12" s="8" t="s">
        <v>18</v>
      </c>
      <c r="E12" s="8">
        <v>1</v>
      </c>
      <c r="F12" s="52"/>
      <c r="G12" s="47"/>
      <c r="H12" s="52">
        <f>Tableau210[[#This Row],[Prix (€ HT) - partie fixe]]*Tableau210[[#This Row],[Quantité]]+Tableau210[[#This Row],[% montant estimé de travaux]]*Tableau210[[#This Row],[Montant de travaux en HT]]</f>
        <v>0</v>
      </c>
      <c r="I12" s="52">
        <v>150000</v>
      </c>
    </row>
    <row r="13" spans="1:9" s="2" customFormat="1" ht="60" x14ac:dyDescent="0.25">
      <c r="B13" s="6" t="s">
        <v>32</v>
      </c>
      <c r="C13" s="7" t="s">
        <v>21</v>
      </c>
      <c r="D13" s="8" t="s">
        <v>18</v>
      </c>
      <c r="E13" s="8">
        <v>1</v>
      </c>
      <c r="F13" s="52"/>
      <c r="G13" s="47"/>
      <c r="H13" s="52">
        <f>Tableau210[[#This Row],[Prix (€ HT) - partie fixe]]*Tableau210[[#This Row],[Quantité]]+Tableau210[[#This Row],[% montant estimé de travaux]]*Tableau210[[#This Row],[Montant de travaux en HT]]</f>
        <v>0</v>
      </c>
      <c r="I13" s="52">
        <v>150000</v>
      </c>
    </row>
    <row r="14" spans="1:9" s="2" customFormat="1" ht="60" x14ac:dyDescent="0.25">
      <c r="B14" s="6" t="s">
        <v>39</v>
      </c>
      <c r="C14" s="7" t="s">
        <v>27</v>
      </c>
      <c r="D14" s="8" t="s">
        <v>17</v>
      </c>
      <c r="E14" s="8">
        <v>1</v>
      </c>
      <c r="F14" s="52"/>
      <c r="G14" s="47"/>
      <c r="H14" s="52">
        <f>Tableau210[[#This Row],[Prix (€ HT) - partie fixe]]*Tableau210[[#This Row],[Quantité]]+Tableau210[[#This Row],[% montant estimé de travaux]]*Tableau210[[#This Row],[Montant de travaux en HT]]</f>
        <v>0</v>
      </c>
      <c r="I14" s="52">
        <v>150000</v>
      </c>
    </row>
    <row r="15" spans="1:9" s="2" customFormat="1" ht="30" x14ac:dyDescent="0.25">
      <c r="B15" s="6" t="s">
        <v>22</v>
      </c>
      <c r="C15" s="7" t="s">
        <v>12</v>
      </c>
      <c r="D15" s="8" t="s">
        <v>17</v>
      </c>
      <c r="E15" s="8">
        <v>1</v>
      </c>
      <c r="F15" s="52"/>
      <c r="G15" s="47"/>
      <c r="H15" s="52">
        <f>Tableau210[[#This Row],[Prix (€ HT) - partie fixe]]*Tableau210[[#This Row],[Quantité]]+Tableau210[[#This Row],[% montant estimé de travaux]]*Tableau210[[#This Row],[Montant de travaux en HT]]</f>
        <v>0</v>
      </c>
      <c r="I15" s="52">
        <v>150000</v>
      </c>
    </row>
    <row r="16" spans="1:9" s="2" customFormat="1" ht="30" x14ac:dyDescent="0.25">
      <c r="B16" s="6" t="s">
        <v>28</v>
      </c>
      <c r="C16" s="7" t="s">
        <v>29</v>
      </c>
      <c r="D16" s="8" t="s">
        <v>17</v>
      </c>
      <c r="E16" s="8">
        <v>1</v>
      </c>
      <c r="F16" s="52"/>
      <c r="G16" s="47"/>
      <c r="H16" s="52">
        <f>Tableau210[[#This Row],[Prix (€ HT) - partie fixe]]*Tableau210[[#This Row],[Quantité]]+Tableau210[[#This Row],[% montant estimé de travaux]]*Tableau210[[#This Row],[Montant de travaux en HT]]</f>
        <v>0</v>
      </c>
      <c r="I16" s="52">
        <v>150000</v>
      </c>
    </row>
    <row r="17" spans="2:9" s="2" customFormat="1" ht="30" x14ac:dyDescent="0.25">
      <c r="B17" s="6" t="s">
        <v>14</v>
      </c>
      <c r="C17" s="7" t="s">
        <v>33</v>
      </c>
      <c r="D17" s="8" t="s">
        <v>17</v>
      </c>
      <c r="E17" s="8">
        <v>1</v>
      </c>
      <c r="F17" s="52"/>
      <c r="G17" s="47"/>
      <c r="H17" s="52">
        <f>Tableau210[[#This Row],[Prix (€ HT) - partie fixe]]*Tableau210[[#This Row],[Quantité]]+Tableau210[[#This Row],[% montant estimé de travaux]]*Tableau210[[#This Row],[Montant de travaux en HT]]</f>
        <v>0</v>
      </c>
      <c r="I17" s="52">
        <v>150000</v>
      </c>
    </row>
    <row r="18" spans="2:9" s="2" customFormat="1" ht="30" x14ac:dyDescent="0.25">
      <c r="B18" s="6" t="s">
        <v>2</v>
      </c>
      <c r="C18" s="7" t="s">
        <v>26</v>
      </c>
      <c r="D18" s="8" t="s">
        <v>17</v>
      </c>
      <c r="E18" s="8">
        <v>1</v>
      </c>
      <c r="F18" s="52"/>
      <c r="G18" s="47"/>
      <c r="H18" s="52">
        <f>Tableau210[[#This Row],[Prix (€ HT) - partie fixe]]*Tableau210[[#This Row],[Quantité]]+Tableau210[[#This Row],[% montant estimé de travaux]]*Tableau210[[#This Row],[Montant de travaux en HT]]</f>
        <v>0</v>
      </c>
      <c r="I18" s="52">
        <v>150000</v>
      </c>
    </row>
    <row r="19" spans="2:9" s="2" customFormat="1" ht="30" x14ac:dyDescent="0.25">
      <c r="B19" s="6" t="s">
        <v>13</v>
      </c>
      <c r="C19" s="7" t="s">
        <v>26</v>
      </c>
      <c r="D19" s="8" t="s">
        <v>17</v>
      </c>
      <c r="E19" s="8">
        <v>1</v>
      </c>
      <c r="F19" s="52"/>
      <c r="G19" s="47"/>
      <c r="H19" s="52">
        <f>Tableau210[[#This Row],[Prix (€ HT) - partie fixe]]*Tableau210[[#This Row],[Quantité]]+Tableau210[[#This Row],[% montant estimé de travaux]]*Tableau210[[#This Row],[Montant de travaux en HT]]</f>
        <v>0</v>
      </c>
      <c r="I19" s="52">
        <v>150000</v>
      </c>
    </row>
    <row r="20" spans="2:9" s="2" customFormat="1" x14ac:dyDescent="0.25">
      <c r="B20" s="3"/>
      <c r="E20" s="1"/>
      <c r="F20" s="1"/>
    </row>
    <row r="21" spans="2:9" s="2" customFormat="1" ht="60" x14ac:dyDescent="0.25">
      <c r="B21" s="4" t="s">
        <v>46</v>
      </c>
      <c r="C21" s="4" t="s">
        <v>49</v>
      </c>
      <c r="D21" s="4" t="s">
        <v>1</v>
      </c>
      <c r="E21" s="1" t="s">
        <v>0</v>
      </c>
      <c r="F21" s="5" t="s">
        <v>65</v>
      </c>
      <c r="G21" s="41" t="s">
        <v>66</v>
      </c>
      <c r="H21" s="41" t="s">
        <v>72</v>
      </c>
      <c r="I21" s="41" t="s">
        <v>76</v>
      </c>
    </row>
    <row r="22" spans="2:9" s="2" customFormat="1" ht="30" x14ac:dyDescent="0.25">
      <c r="B22" s="2" t="s">
        <v>44</v>
      </c>
      <c r="C22" s="2" t="s">
        <v>41</v>
      </c>
      <c r="D22" s="1" t="s">
        <v>17</v>
      </c>
      <c r="E22" s="1">
        <v>1</v>
      </c>
      <c r="F22" s="54"/>
      <c r="G22" s="71"/>
      <c r="H22" s="54">
        <f>Tableau311[[#This Row],[Prix (€ HT) - partie fixe]]*Tableau311[[#This Row],[Quantité]]+Tableau311[[#This Row],[% montant estimé de travaux]]*Tableau311[[#This Row],[Montant de travaux en HT]]</f>
        <v>0</v>
      </c>
      <c r="I22" s="54">
        <v>150000</v>
      </c>
    </row>
    <row r="23" spans="2:9" s="2" customFormat="1" ht="30" x14ac:dyDescent="0.25">
      <c r="B23" s="2" t="s">
        <v>23</v>
      </c>
      <c r="C23" s="2" t="s">
        <v>37</v>
      </c>
      <c r="D23" s="1" t="s">
        <v>17</v>
      </c>
      <c r="E23" s="1">
        <v>1</v>
      </c>
      <c r="F23" s="54"/>
      <c r="G23" s="71"/>
      <c r="H23" s="54">
        <f>Tableau311[[#This Row],[Prix (€ HT) - partie fixe]]*Tableau311[[#This Row],[Quantité]]+Tableau311[[#This Row],[% montant estimé de travaux]]*Tableau311[[#This Row],[Montant de travaux en HT]]</f>
        <v>0</v>
      </c>
      <c r="I23" s="54">
        <v>150000</v>
      </c>
    </row>
    <row r="24" spans="2:9" s="2" customFormat="1" ht="45" x14ac:dyDescent="0.25">
      <c r="B24" s="2" t="s">
        <v>51</v>
      </c>
      <c r="C24" s="2" t="s">
        <v>38</v>
      </c>
      <c r="D24" s="1" t="s">
        <v>18</v>
      </c>
      <c r="E24" s="1">
        <v>1</v>
      </c>
      <c r="F24" s="54"/>
      <c r="G24" s="71"/>
      <c r="H24" s="54">
        <f>Tableau311[[#This Row],[Prix (€ HT) - partie fixe]]*Tableau311[[#This Row],[Quantité]]+Tableau311[[#This Row],[% montant estimé de travaux]]*Tableau311[[#This Row],[Montant de travaux en HT]]</f>
        <v>0</v>
      </c>
      <c r="I24" s="54">
        <v>150000</v>
      </c>
    </row>
    <row r="25" spans="2:9" s="2" customFormat="1" ht="45" x14ac:dyDescent="0.25">
      <c r="B25" s="2" t="s">
        <v>52</v>
      </c>
      <c r="C25" s="2" t="s">
        <v>40</v>
      </c>
      <c r="D25" s="1" t="s">
        <v>84</v>
      </c>
      <c r="E25" s="1">
        <v>2</v>
      </c>
      <c r="F25" s="54"/>
      <c r="G25" s="71"/>
      <c r="H25" s="54">
        <f>Tableau311[[#This Row],[Prix (€ HT) - partie fixe]]*Tableau311[[#This Row],[Quantité]]+Tableau311[[#This Row],[% montant estimé de travaux]]*Tableau311[[#This Row],[Montant de travaux en HT]]</f>
        <v>0</v>
      </c>
      <c r="I25" s="54">
        <v>150000</v>
      </c>
    </row>
    <row r="26" spans="2:9" s="2" customFormat="1" x14ac:dyDescent="0.25">
      <c r="B26" s="2" t="s">
        <v>57</v>
      </c>
      <c r="C26" s="2" t="s">
        <v>26</v>
      </c>
      <c r="D26" s="1" t="s">
        <v>17</v>
      </c>
      <c r="E26" s="1">
        <v>2</v>
      </c>
      <c r="F26" s="54"/>
      <c r="G26" s="71"/>
      <c r="H26" s="54">
        <f>Tableau311[[#This Row],[Prix (€ HT) - partie fixe]]*Tableau311[[#This Row],[Quantité]]+Tableau311[[#This Row],[% montant estimé de travaux]]*Tableau311[[#This Row],[Montant de travaux en HT]]</f>
        <v>0</v>
      </c>
      <c r="I26" s="54">
        <v>150000</v>
      </c>
    </row>
    <row r="27" spans="2:9" s="2" customFormat="1" ht="45" x14ac:dyDescent="0.25">
      <c r="B27" s="2" t="s">
        <v>56</v>
      </c>
      <c r="C27" s="2" t="s">
        <v>10</v>
      </c>
      <c r="D27" s="1" t="s">
        <v>17</v>
      </c>
      <c r="E27" s="1">
        <v>1</v>
      </c>
      <c r="F27" s="54"/>
      <c r="G27" s="71"/>
      <c r="H27" s="54">
        <f>Tableau311[[#This Row],[Prix (€ HT) - partie fixe]]*Tableau311[[#This Row],[Quantité]]+Tableau311[[#This Row],[% montant estimé de travaux]]*Tableau311[[#This Row],[Montant de travaux en HT]]</f>
        <v>0</v>
      </c>
      <c r="I27" s="54">
        <v>150000</v>
      </c>
    </row>
    <row r="28" spans="2:9" s="2" customFormat="1" x14ac:dyDescent="0.25">
      <c r="B28" s="1"/>
      <c r="E28" s="1"/>
      <c r="F28" s="1"/>
    </row>
    <row r="29" spans="2:9" s="2" customFormat="1" ht="60" x14ac:dyDescent="0.25">
      <c r="B29" s="4" t="s">
        <v>47</v>
      </c>
      <c r="C29" s="4" t="s">
        <v>49</v>
      </c>
      <c r="D29" s="4" t="s">
        <v>1</v>
      </c>
      <c r="E29" s="1" t="s">
        <v>0</v>
      </c>
      <c r="F29" s="1" t="s">
        <v>65</v>
      </c>
      <c r="G29" s="24" t="s">
        <v>66</v>
      </c>
      <c r="H29" s="43" t="s">
        <v>72</v>
      </c>
      <c r="I29" s="45" t="s">
        <v>76</v>
      </c>
    </row>
    <row r="30" spans="2:9" s="2" customFormat="1" x14ac:dyDescent="0.25">
      <c r="B30" s="2" t="s">
        <v>24</v>
      </c>
      <c r="C30" s="2" t="s">
        <v>41</v>
      </c>
      <c r="D30" s="1" t="s">
        <v>17</v>
      </c>
      <c r="E30" s="1">
        <v>1</v>
      </c>
      <c r="F30" s="54"/>
      <c r="G30" s="73"/>
      <c r="H30" s="56">
        <f>Tableau412[[#This Row],[Prix (€ HT) - partie fixe]]*Tableau412[[#This Row],[Quantité]]+Tableau412[[#This Row],[% montant estimé de travaux]]*Tableau412[[#This Row],[Montant de travaux en HT]]</f>
        <v>0</v>
      </c>
      <c r="I30" s="56">
        <v>150000</v>
      </c>
    </row>
    <row r="31" spans="2:9" s="2" customFormat="1" ht="60" x14ac:dyDescent="0.25">
      <c r="B31" s="2" t="s">
        <v>4</v>
      </c>
      <c r="C31" s="2" t="s">
        <v>58</v>
      </c>
      <c r="D31" s="1" t="s">
        <v>83</v>
      </c>
      <c r="E31" s="1">
        <v>3</v>
      </c>
      <c r="F31" s="54"/>
      <c r="G31" s="73"/>
      <c r="H31" s="56">
        <f>Tableau412[[#This Row],[Prix (€ HT) - partie fixe]]*Tableau412[[#This Row],[Quantité]]+Tableau412[[#This Row],[% montant estimé de travaux]]*Tableau412[[#This Row],[Montant de travaux en HT]]</f>
        <v>0</v>
      </c>
      <c r="I31" s="56">
        <v>150000</v>
      </c>
    </row>
    <row r="32" spans="2:9" s="2" customFormat="1" ht="30" x14ac:dyDescent="0.25">
      <c r="B32" s="2" t="s">
        <v>3</v>
      </c>
      <c r="C32" s="2" t="s">
        <v>59</v>
      </c>
      <c r="D32" s="1" t="s">
        <v>83</v>
      </c>
      <c r="E32" s="1">
        <v>3</v>
      </c>
      <c r="F32" s="54"/>
      <c r="G32" s="73"/>
      <c r="H32" s="56">
        <f>Tableau412[[#This Row],[Prix (€ HT) - partie fixe]]*Tableau412[[#This Row],[Quantité]]+Tableau412[[#This Row],[% montant estimé de travaux]]*Tableau412[[#This Row],[Montant de travaux en HT]]</f>
        <v>0</v>
      </c>
      <c r="I32" s="56">
        <v>150000</v>
      </c>
    </row>
    <row r="33" spans="2:9" s="2" customFormat="1" ht="45" x14ac:dyDescent="0.25">
      <c r="B33" s="2" t="s">
        <v>60</v>
      </c>
      <c r="C33" s="2" t="s">
        <v>36</v>
      </c>
      <c r="D33" s="1" t="s">
        <v>17</v>
      </c>
      <c r="E33" s="1">
        <v>1</v>
      </c>
      <c r="F33" s="54"/>
      <c r="G33" s="73"/>
      <c r="H33" s="56">
        <f>Tableau412[[#This Row],[Prix (€ HT) - partie fixe]]*Tableau412[[#This Row],[Quantité]]+Tableau412[[#This Row],[% montant estimé de travaux]]*Tableau412[[#This Row],[Montant de travaux en HT]]</f>
        <v>0</v>
      </c>
      <c r="I33" s="56">
        <v>150000</v>
      </c>
    </row>
    <row r="34" spans="2:9" s="2" customFormat="1" x14ac:dyDescent="0.25">
      <c r="B34" s="2" t="s">
        <v>34</v>
      </c>
      <c r="C34" s="2" t="s">
        <v>35</v>
      </c>
      <c r="D34" s="1" t="s">
        <v>17</v>
      </c>
      <c r="E34" s="1">
        <v>1</v>
      </c>
      <c r="F34" s="54"/>
      <c r="G34" s="73"/>
      <c r="H34" s="56">
        <f>Tableau412[[#This Row],[Prix (€ HT) - partie fixe]]*Tableau412[[#This Row],[Quantité]]+Tableau412[[#This Row],[% montant estimé de travaux]]*Tableau412[[#This Row],[Montant de travaux en HT]]</f>
        <v>0</v>
      </c>
      <c r="I34" s="56">
        <v>150000</v>
      </c>
    </row>
    <row r="35" spans="2:9" s="2" customFormat="1" x14ac:dyDescent="0.25">
      <c r="B35" s="1"/>
      <c r="E35" s="1"/>
      <c r="F35" s="1"/>
    </row>
    <row r="36" spans="2:9" s="2" customFormat="1" ht="60" x14ac:dyDescent="0.25">
      <c r="B36" s="2" t="s">
        <v>48</v>
      </c>
      <c r="C36" s="4" t="s">
        <v>49</v>
      </c>
      <c r="D36" s="4" t="s">
        <v>1</v>
      </c>
      <c r="E36" s="1" t="s">
        <v>0</v>
      </c>
      <c r="F36" s="1" t="s">
        <v>65</v>
      </c>
      <c r="G36" s="25" t="s">
        <v>66</v>
      </c>
      <c r="H36" s="44" t="s">
        <v>72</v>
      </c>
      <c r="I36" s="46" t="s">
        <v>76</v>
      </c>
    </row>
    <row r="37" spans="2:9" s="2" customFormat="1" ht="30" x14ac:dyDescent="0.25">
      <c r="B37" s="2" t="s">
        <v>6</v>
      </c>
      <c r="C37" s="1"/>
      <c r="D37" s="1" t="s">
        <v>17</v>
      </c>
      <c r="E37" s="1">
        <v>1</v>
      </c>
      <c r="F37" s="54"/>
      <c r="G37" s="71"/>
      <c r="H37" s="54">
        <f>Tableau513[[#This Row],[Prix (€ HT) - partie fixe]]*Tableau513[[#This Row],[Quantité]]+Tableau513[[#This Row],[% montant estimé de travaux]]*Tableau513[[#This Row],[Montant de travaux en HT]]</f>
        <v>0</v>
      </c>
      <c r="I37" s="54">
        <v>150000</v>
      </c>
    </row>
    <row r="38" spans="2:9" s="2" customFormat="1" x14ac:dyDescent="0.25">
      <c r="B38" s="2" t="s">
        <v>7</v>
      </c>
      <c r="C38" s="1"/>
      <c r="D38" s="1" t="s">
        <v>17</v>
      </c>
      <c r="E38" s="1">
        <v>1</v>
      </c>
      <c r="F38" s="54"/>
      <c r="G38" s="71"/>
      <c r="H38" s="54">
        <f>Tableau513[[#This Row],[Prix (€ HT) - partie fixe]]*Tableau513[[#This Row],[Quantité]]+Tableau513[[#This Row],[% montant estimé de travaux]]*Tableau513[[#This Row],[Montant de travaux en HT]]</f>
        <v>0</v>
      </c>
      <c r="I38" s="54">
        <v>150000</v>
      </c>
    </row>
    <row r="39" spans="2:9" s="2" customFormat="1" ht="30" x14ac:dyDescent="0.25">
      <c r="B39" s="2" t="s">
        <v>8</v>
      </c>
      <c r="C39" s="1"/>
      <c r="D39" s="1" t="s">
        <v>17</v>
      </c>
      <c r="E39" s="1">
        <v>1</v>
      </c>
      <c r="F39" s="54"/>
      <c r="G39" s="71"/>
      <c r="H39" s="54">
        <f>Tableau513[[#This Row],[Prix (€ HT) - partie fixe]]*Tableau513[[#This Row],[Quantité]]+Tableau513[[#This Row],[% montant estimé de travaux]]*Tableau513[[#This Row],[Montant de travaux en HT]]</f>
        <v>0</v>
      </c>
      <c r="I39" s="54">
        <v>150000</v>
      </c>
    </row>
    <row r="40" spans="2:9" s="2" customFormat="1" x14ac:dyDescent="0.25">
      <c r="B40" s="3"/>
      <c r="E40" s="1"/>
      <c r="F40" s="1"/>
    </row>
    <row r="41" spans="2:9" x14ac:dyDescent="0.25">
      <c r="B41" s="42" t="s">
        <v>73</v>
      </c>
      <c r="C41" s="42"/>
      <c r="D41" s="42"/>
      <c r="E41" s="42"/>
      <c r="F41" s="42"/>
      <c r="G41" s="42"/>
      <c r="H41" s="57">
        <f>SUM(Tableau210[Total (€ HT)])+SUM(Tableau311[Total (€ HT)])+SUM(Tableau412[Total (€ HT)])+SUM(Tableau513[Total (€ HT)])</f>
        <v>0</v>
      </c>
    </row>
    <row r="42" spans="2:9" x14ac:dyDescent="0.25">
      <c r="B42" s="42" t="s">
        <v>75</v>
      </c>
      <c r="C42" s="42"/>
      <c r="D42" s="42"/>
      <c r="E42" s="42"/>
      <c r="F42" s="42"/>
      <c r="G42" s="42"/>
      <c r="H42" s="57">
        <f>H41*20%</f>
        <v>0</v>
      </c>
    </row>
    <row r="43" spans="2:9" x14ac:dyDescent="0.25">
      <c r="B43" s="42" t="s">
        <v>74</v>
      </c>
      <c r="C43" s="42"/>
      <c r="D43" s="42"/>
      <c r="E43" s="42"/>
      <c r="F43" s="42"/>
      <c r="G43" s="42"/>
      <c r="H43" s="57">
        <f>H41+H42</f>
        <v>0</v>
      </c>
    </row>
  </sheetData>
  <mergeCells count="4">
    <mergeCell ref="B1:I1"/>
    <mergeCell ref="A2:A3"/>
    <mergeCell ref="B2:I2"/>
    <mergeCell ref="B3:I3"/>
  </mergeCell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6</vt:lpstr>
      <vt:lpstr>DQE LOT 6</vt:lpstr>
    </vt:vector>
  </TitlesOfParts>
  <Company>universite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Kosinski</dc:creator>
  <cp:lastModifiedBy>Alexandra Loyrion</cp:lastModifiedBy>
  <dcterms:created xsi:type="dcterms:W3CDTF">2025-04-07T07:49:52Z</dcterms:created>
  <dcterms:modified xsi:type="dcterms:W3CDTF">2025-04-30T14:04:30Z</dcterms:modified>
</cp:coreProperties>
</file>