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03287\Nextcloud\EDC\edc-accord-cadre-ct-et-sps\1 - DCE DPI 848\"/>
    </mc:Choice>
  </mc:AlternateContent>
  <xr:revisionPtr revIDLastSave="0" documentId="13_ncr:1_{C4FED8C8-5EDF-4F12-970C-78950E4A1AD5}" xr6:coauthVersionLast="36" xr6:coauthVersionMax="36" xr10:uidLastSave="{00000000-0000-0000-0000-000000000000}"/>
  <bookViews>
    <workbookView xWindow="-120" yWindow="-120" windowWidth="29040" windowHeight="15720" activeTab="1" xr2:uid="{91C85CB5-91F6-46FF-BB38-88602AB0628D}"/>
  </bookViews>
  <sheets>
    <sheet name="BPU LOT 5" sheetId="1" r:id="rId1"/>
    <sheet name="DQE LOT 5" sheetId="5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3" i="5" l="1"/>
  <c r="H6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37" i="5"/>
  <c r="H38" i="5"/>
  <c r="H39" i="5"/>
  <c r="H30" i="5"/>
  <c r="H31" i="5"/>
  <c r="H32" i="5"/>
  <c r="H33" i="5"/>
  <c r="H34" i="5"/>
  <c r="H22" i="5"/>
  <c r="H23" i="5"/>
  <c r="H24" i="5"/>
  <c r="H25" i="5"/>
  <c r="H26" i="5"/>
  <c r="H27" i="5"/>
  <c r="H44" i="5" l="1"/>
  <c r="H45" i="5" s="1"/>
</calcChain>
</file>

<file path=xl/sharedStrings.xml><?xml version="1.0" encoding="utf-8"?>
<sst xmlns="http://schemas.openxmlformats.org/spreadsheetml/2006/main" count="314" uniqueCount="87">
  <si>
    <t>Quantité</t>
  </si>
  <si>
    <t>Unité</t>
  </si>
  <si>
    <t>Participation à la commission technique pour les concours + RJ</t>
  </si>
  <si>
    <t>Visites inopinées pour vérifications de l'application des mesures définies au Plan Général de Coordination</t>
  </si>
  <si>
    <t>Participations aux réunions hebdomadaires de chantier pour coordination de sécurité des entreprises (coactivité existante et à venir) avec visite de chantier</t>
  </si>
  <si>
    <t>R4532-12, §3</t>
  </si>
  <si>
    <t>Participation à la réunion technique de mise en service et analyse du DOE</t>
  </si>
  <si>
    <t>Analyse du DOE</t>
  </si>
  <si>
    <t>Constitution finale et remise du DIUO, fin de la mission CSPS</t>
  </si>
  <si>
    <t>R4532-14</t>
  </si>
  <si>
    <t>R4532-16</t>
  </si>
  <si>
    <t>R4532-8</t>
  </si>
  <si>
    <t>R4532-12, §1</t>
  </si>
  <si>
    <t>Participation à  la réunion d'analyse des offres et des mesures de prévention proposées par les entreprises</t>
  </si>
  <si>
    <t>Analyse du Plan d'Installation de Chantier Prévisionnel élaboré par l'équipe de maitrise d'oeuvre</t>
  </si>
  <si>
    <t>Assistance à la rédaction de la déclaration préalable</t>
  </si>
  <si>
    <t>Réunion avec le maître d'ouvrage et l'équipe de maîtrise d'œuvre (présentation des modalités de coopération en début de mission)</t>
  </si>
  <si>
    <t>Forfait</t>
  </si>
  <si>
    <t>Nombre</t>
  </si>
  <si>
    <t>R4532-1</t>
  </si>
  <si>
    <t>Réunion de conception pour chaque phase</t>
  </si>
  <si>
    <t>R4532-4
R4532-6
R4532-11
R4532-12</t>
  </si>
  <si>
    <t>Elaboration du Plan Général de Coordination (à l'issue de la phase APD)</t>
  </si>
  <si>
    <t>Mise à jour du PGCSPS</t>
  </si>
  <si>
    <t>Tenue et diffusion du registre journal de coordination,</t>
  </si>
  <si>
    <t>R4532-4
R4532-5
R4532-6
R4532-12, §4</t>
  </si>
  <si>
    <t>R4532-13, §2</t>
  </si>
  <si>
    <t>R4532-12, §2
R4532-13, §4
R4532-96</t>
  </si>
  <si>
    <t>Mise à jour du Plan Général de Coordination pour le DCE</t>
  </si>
  <si>
    <t>R4532-13</t>
  </si>
  <si>
    <t>Rapport d'Analyse des risques en phase APS (Avant Projet Sommaire)</t>
  </si>
  <si>
    <t>Rapport d'Analyse des risques en phase APD (Avant Projet Définitif)</t>
  </si>
  <si>
    <t>Rapport d'Analyse des risques en phase PRO (Projet)</t>
  </si>
  <si>
    <t>R4532-16
R4534-137 à R4534-145</t>
  </si>
  <si>
    <t>Mise à jour du DIUO au besoin</t>
  </si>
  <si>
    <t>R4532-13, §4</t>
  </si>
  <si>
    <t>R4532-13, §2
R4532-47
R4532-48</t>
  </si>
  <si>
    <t>R4532-13, §3
R4532-47</t>
  </si>
  <si>
    <t>R4532-8
R4532-12</t>
  </si>
  <si>
    <t>Analyse des risques liés aux interventions ultérieures sur l'ouvrage et constitution du DIUO, suivant les propositions du maitre d'œuvre et les choix arrêtés par le maître d'ouvrage</t>
  </si>
  <si>
    <t>R4532-13, §1</t>
  </si>
  <si>
    <t>R4532-38</t>
  </si>
  <si>
    <t>Ouverture du Registre Journal de Coordination</t>
  </si>
  <si>
    <t>Tenue du Registre Journal de Coordination en phase conception</t>
  </si>
  <si>
    <t>Tenue du Registre Journal de Coordination en phase préparation</t>
  </si>
  <si>
    <t>PHASE CONCEPTION</t>
  </si>
  <si>
    <t>PHASE PREPARATION DE CHANTIER</t>
  </si>
  <si>
    <t>PHASE REALISATION</t>
  </si>
  <si>
    <t>PHASE RECEPTION</t>
  </si>
  <si>
    <t>Réglementation
afférente</t>
  </si>
  <si>
    <t>Prix (€ HT)</t>
  </si>
  <si>
    <t>Réunions préparatoires de chantier et coordination avec l'équipe de maitrise d'œuvre, le maitre d'ouvrage et les entreprises</t>
  </si>
  <si>
    <t>Inspections communes avec les entreprises + Rapports</t>
  </si>
  <si>
    <t>Visite d'inspection commune du Site exempt d'existants</t>
  </si>
  <si>
    <t>Visite d'inspection commune du Site avec existants sans activité</t>
  </si>
  <si>
    <t>Visite d'inspection commune du Site avec existants en activité</t>
  </si>
  <si>
    <t>Analyse du Plan d'Installation de Chantier (PIC) élaboré par le lot chargé des installations de chantier + Rapport</t>
  </si>
  <si>
    <t>Analyses, avis et harmonisation des PPSPS + Rapports</t>
  </si>
  <si>
    <t>R4532-8
R4532-84 à 87</t>
  </si>
  <si>
    <t>R4532-13, §4
R4532-8</t>
  </si>
  <si>
    <t>Mise à jour du Plan Général de Coordination en phase réalisation</t>
  </si>
  <si>
    <t>ACCORD-CADRE DE PRESTATIONS DE CONTRÔLE TECHNIQUE DE LA CONSTRUCTION ET DE PRESTATIONS DE COORDINATION EN MATIÈRE DE SÉCURITÉ ET DE PROTECTION DE LA SANTÉ</t>
  </si>
  <si>
    <t>Lot 05 : Coordination SPS - Lorraine Nord</t>
  </si>
  <si>
    <t>NOM DE LA MISSION</t>
  </si>
  <si>
    <t>Prix (€ HT) - partie fixe</t>
  </si>
  <si>
    <t>% montant estimé de travaux</t>
  </si>
  <si>
    <t>Niveau d'opération</t>
  </si>
  <si>
    <t>Niveau 2</t>
  </si>
  <si>
    <t>Niveau 3</t>
  </si>
  <si>
    <t>Montant global et forfaitaire prestation (F+%*Montant travaux)</t>
  </si>
  <si>
    <t>Bordereau de prix unitaires - opérations de niveaux 2 et 3</t>
  </si>
  <si>
    <t>DQE : opération consistant à rénover un bâtiment - 12 lots techniques - coût estimatif 2 millions d'euros HT travaux - durée des travaux : 18 mois, surface du bâtiment 2000 m² - opération de catégorie 2</t>
  </si>
  <si>
    <t>Total (€ HT)</t>
  </si>
  <si>
    <t>TOTAL (€ HT)</t>
  </si>
  <si>
    <t>TOTAL (€ TTC)</t>
  </si>
  <si>
    <t>TVA (20%)</t>
  </si>
  <si>
    <t>Montant de travaux en HT</t>
  </si>
  <si>
    <t>Interventions ponctuelles</t>
  </si>
  <si>
    <t>Prix unitaire €HT</t>
  </si>
  <si>
    <t>Heure</t>
  </si>
  <si>
    <t>- €</t>
  </si>
  <si>
    <t>Demi-journée</t>
  </si>
  <si>
    <t>Jour</t>
  </si>
  <si>
    <t>Montant par mois de travaux supplémentaire</t>
  </si>
  <si>
    <t>Nombre (en mois)</t>
  </si>
  <si>
    <t>Nombre (entreprises)</t>
  </si>
  <si>
    <t>Montant par mois de travaux supplémentaires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</si>
</sst>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.00\ _€"/>
  </numFmts>
  <fonts count="8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 Light"/>
      <family val="2"/>
      <scheme val="major"/>
    </font>
    <font>
      <b/>
      <sz val="11"/>
      <color theme="0"/>
      <name val="Calibri Light"/>
      <family val="2"/>
      <scheme val="major"/>
    </font>
    <font>
      <sz val="11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7"/>
        <bgColor theme="7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9"/>
        <bgColor theme="9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5"/>
        <bgColor theme="5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4" tint="0.79998168889431442"/>
        <bgColor theme="4" tint="0.59999389629810485"/>
      </patternFill>
    </fill>
    <fill>
      <patternFill patternType="solid">
        <fgColor theme="4" tint="0.59999389629810485"/>
        <bgColor theme="4" tint="0.79998168889431442"/>
      </patternFill>
    </fill>
    <fill>
      <patternFill patternType="solid">
        <fgColor theme="5" tint="0.59999389629810485"/>
        <bgColor theme="5" tint="0.79998168889431442"/>
      </patternFill>
    </fill>
    <fill>
      <patternFill patternType="solid">
        <fgColor theme="5" tint="0.79998168889431442"/>
        <bgColor theme="5" tint="0.59999389629810485"/>
      </patternFill>
    </fill>
    <fill>
      <patternFill patternType="solid">
        <fgColor theme="7" tint="0.59999389629810485"/>
        <bgColor theme="5" tint="0.59999389629810485"/>
      </patternFill>
    </fill>
    <fill>
      <patternFill patternType="solid">
        <fgColor theme="7" tint="0.59999389629810485"/>
        <bgColor theme="5" tint="0.79998168889431442"/>
      </patternFill>
    </fill>
    <fill>
      <patternFill patternType="solid">
        <fgColor theme="7" tint="0.79998168889431442"/>
        <bgColor theme="5" tint="0.59999389629810485"/>
      </patternFill>
    </fill>
    <fill>
      <patternFill patternType="solid">
        <fgColor theme="7" tint="0.79998168889431442"/>
        <bgColor theme="5" tint="0.79998168889431442"/>
      </patternFill>
    </fill>
    <fill>
      <patternFill patternType="solid">
        <fgColor theme="9" tint="0.59999389629810485"/>
        <bgColor theme="5" tint="0.59999389629810485"/>
      </patternFill>
    </fill>
    <fill>
      <patternFill patternType="solid">
        <fgColor theme="9" tint="0.59999389629810485"/>
        <bgColor theme="5" tint="0.79998168889431442"/>
      </patternFill>
    </fill>
    <fill>
      <patternFill patternType="solid">
        <fgColor theme="9" tint="0.79998168889431442"/>
        <bgColor theme="5" tint="0.59999389629810485"/>
      </patternFill>
    </fill>
    <fill>
      <patternFill patternType="solid">
        <fgColor theme="9" tint="0.79998168889431442"/>
        <bgColor theme="5" tint="0.79998168889431442"/>
      </patternFill>
    </fill>
    <fill>
      <patternFill patternType="solid">
        <fgColor theme="5"/>
        <bgColor theme="4"/>
      </patternFill>
    </fill>
    <fill>
      <patternFill patternType="solid">
        <fgColor theme="2"/>
        <bgColor indexed="64"/>
      </patternFill>
    </fill>
    <fill>
      <patternFill patternType="solid">
        <fgColor theme="7"/>
        <bgColor theme="4"/>
      </patternFill>
    </fill>
    <fill>
      <patternFill patternType="solid">
        <fgColor theme="9"/>
        <bgColor theme="4"/>
      </patternFill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7" tint="0.79998168889431442"/>
        <bgColor theme="7" tint="0.59999389629810485"/>
      </patternFill>
    </fill>
  </fills>
  <borders count="51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 style="thick">
        <color rgb="FF000000"/>
      </right>
      <top/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 style="thick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ck">
        <color theme="0"/>
      </top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ck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/>
      <bottom style="thick">
        <color theme="0"/>
      </bottom>
      <diagonal/>
    </border>
    <border>
      <left style="medium">
        <color indexed="64"/>
      </left>
      <right/>
      <top style="medium">
        <color indexed="64"/>
      </top>
      <bottom style="thick">
        <color rgb="FF000000"/>
      </bottom>
      <diagonal/>
    </border>
    <border>
      <left/>
      <right/>
      <top style="medium">
        <color indexed="64"/>
      </top>
      <bottom style="thick">
        <color rgb="FF000000"/>
      </bottom>
      <diagonal/>
    </border>
    <border>
      <left/>
      <right style="medium">
        <color indexed="64"/>
      </right>
      <top style="medium">
        <color indexed="64"/>
      </top>
      <bottom style="thick">
        <color rgb="FF000000"/>
      </bottom>
      <diagonal/>
    </border>
    <border>
      <left style="medium">
        <color indexed="64"/>
      </left>
      <right/>
      <top style="thick">
        <color rgb="FF000000"/>
      </top>
      <bottom/>
      <diagonal/>
    </border>
    <border>
      <left/>
      <right style="medium">
        <color indexed="64"/>
      </right>
      <top style="thick">
        <color rgb="FF00000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rgb="FF000000"/>
      </left>
      <right/>
      <top style="thick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ck">
        <color rgb="FF000000"/>
      </top>
      <bottom style="medium">
        <color rgb="FF000000"/>
      </bottom>
      <diagonal/>
    </border>
    <border>
      <left style="thick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ck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ck">
        <color rgb="FF000000"/>
      </right>
      <top style="medium">
        <color indexed="64"/>
      </top>
      <bottom/>
      <diagonal/>
    </border>
    <border>
      <left style="thick">
        <color rgb="FF000000"/>
      </left>
      <right/>
      <top style="medium">
        <color indexed="64"/>
      </top>
      <bottom style="thick">
        <color rgb="FF000000"/>
      </bottom>
      <diagonal/>
    </border>
    <border>
      <left/>
      <right style="medium">
        <color rgb="FF000000"/>
      </right>
      <top style="medium">
        <color indexed="64"/>
      </top>
      <bottom style="thick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thick">
        <color rgb="FF000000"/>
      </bottom>
      <diagonal/>
    </border>
    <border>
      <left style="medium">
        <color indexed="64"/>
      </left>
      <right/>
      <top/>
      <bottom/>
      <diagonal/>
    </border>
    <border>
      <left style="medium">
        <color rgb="FF000000"/>
      </left>
      <right style="medium">
        <color indexed="64"/>
      </right>
      <top style="thick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/>
      <right style="thick">
        <color rgb="FF000000"/>
      </right>
      <top/>
      <bottom style="medium">
        <color indexed="64"/>
      </bottom>
      <diagonal/>
    </border>
    <border>
      <left style="thick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2" fillId="4" borderId="14" xfId="0" applyFont="1" applyFill="1" applyBorder="1" applyAlignment="1">
      <alignment horizontal="center" vertical="center" wrapText="1"/>
    </xf>
    <xf numFmtId="0" fontId="2" fillId="9" borderId="14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14" borderId="16" xfId="0" applyFont="1" applyFill="1" applyBorder="1" applyAlignment="1">
      <alignment horizontal="center" vertical="center" wrapText="1"/>
    </xf>
    <xf numFmtId="0" fontId="2" fillId="15" borderId="14" xfId="0" applyFont="1" applyFill="1" applyBorder="1" applyAlignment="1">
      <alignment horizontal="center" vertical="center" wrapText="1"/>
    </xf>
    <xf numFmtId="0" fontId="2" fillId="13" borderId="14" xfId="0" applyFont="1" applyFill="1" applyBorder="1" applyAlignment="1">
      <alignment horizontal="center" vertical="center" wrapText="1"/>
    </xf>
    <xf numFmtId="0" fontId="3" fillId="11" borderId="0" xfId="0" applyFont="1" applyFill="1" applyBorder="1" applyAlignment="1">
      <alignment horizontal="center" vertical="center" wrapText="1"/>
    </xf>
    <xf numFmtId="0" fontId="3" fillId="11" borderId="15" xfId="0" applyFont="1" applyFill="1" applyBorder="1" applyAlignment="1">
      <alignment horizontal="center" vertical="center" wrapText="1"/>
    </xf>
    <xf numFmtId="0" fontId="3" fillId="11" borderId="1" xfId="0" applyFont="1" applyFill="1" applyBorder="1" applyAlignment="1">
      <alignment horizontal="center" vertical="center" wrapText="1"/>
    </xf>
    <xf numFmtId="0" fontId="2" fillId="12" borderId="16" xfId="0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8" borderId="15" xfId="0" applyFont="1" applyFill="1" applyBorder="1" applyAlignment="1">
      <alignment horizontal="center" vertical="center" wrapText="1"/>
    </xf>
    <xf numFmtId="0" fontId="2" fillId="9" borderId="16" xfId="0" applyFont="1" applyFill="1" applyBorder="1" applyAlignment="1">
      <alignment horizontal="center" vertical="center" wrapText="1"/>
    </xf>
    <xf numFmtId="0" fontId="2" fillId="10" borderId="14" xfId="0" applyFont="1" applyFill="1" applyBorder="1" applyAlignment="1">
      <alignment horizontal="center" vertical="center" wrapText="1"/>
    </xf>
    <xf numFmtId="0" fontId="2" fillId="9" borderId="15" xfId="0" applyFont="1" applyFill="1" applyBorder="1" applyAlignment="1">
      <alignment horizontal="center" vertical="center" wrapText="1"/>
    </xf>
    <xf numFmtId="0" fontId="2" fillId="9" borderId="0" xfId="0" applyFont="1" applyFill="1" applyBorder="1" applyAlignment="1">
      <alignment horizontal="center" vertical="center" wrapText="1"/>
    </xf>
    <xf numFmtId="0" fontId="3" fillId="8" borderId="0" xfId="0" applyFont="1" applyFill="1" applyBorder="1" applyAlignment="1">
      <alignment vertical="center" wrapText="1"/>
    </xf>
    <xf numFmtId="0" fontId="2" fillId="16" borderId="14" xfId="0" applyFont="1" applyFill="1" applyBorder="1" applyAlignment="1">
      <alignment horizontal="center" vertical="center" wrapText="1"/>
    </xf>
    <xf numFmtId="0" fontId="2" fillId="17" borderId="16" xfId="0" applyFont="1" applyFill="1" applyBorder="1" applyAlignment="1">
      <alignment horizontal="center" vertical="center" wrapText="1"/>
    </xf>
    <xf numFmtId="0" fontId="2" fillId="18" borderId="16" xfId="0" applyFont="1" applyFill="1" applyBorder="1" applyAlignment="1">
      <alignment horizontal="center" vertical="center" wrapText="1"/>
    </xf>
    <xf numFmtId="0" fontId="2" fillId="19" borderId="14" xfId="0" applyFont="1" applyFill="1" applyBorder="1" applyAlignment="1">
      <alignment horizontal="center" vertical="center" wrapText="1"/>
    </xf>
    <xf numFmtId="0" fontId="2" fillId="20" borderId="16" xfId="0" applyFont="1" applyFill="1" applyBorder="1" applyAlignment="1">
      <alignment horizontal="center" vertical="center" wrapText="1"/>
    </xf>
    <xf numFmtId="0" fontId="2" fillId="21" borderId="14" xfId="0" applyFont="1" applyFill="1" applyBorder="1" applyAlignment="1">
      <alignment horizontal="center" vertical="center" wrapText="1"/>
    </xf>
    <xf numFmtId="0" fontId="2" fillId="22" borderId="16" xfId="0" applyFont="1" applyFill="1" applyBorder="1" applyAlignment="1">
      <alignment horizontal="center" vertical="center" wrapText="1"/>
    </xf>
    <xf numFmtId="0" fontId="2" fillId="23" borderId="14" xfId="0" applyFont="1" applyFill="1" applyBorder="1" applyAlignment="1">
      <alignment horizontal="center" vertical="center" wrapText="1"/>
    </xf>
    <xf numFmtId="0" fontId="2" fillId="24" borderId="16" xfId="0" applyFont="1" applyFill="1" applyBorder="1" applyAlignment="1">
      <alignment horizontal="center" vertical="center" wrapText="1"/>
    </xf>
    <xf numFmtId="0" fontId="2" fillId="25" borderId="14" xfId="0" applyFont="1" applyFill="1" applyBorder="1" applyAlignment="1">
      <alignment horizontal="center" vertical="center" wrapText="1"/>
    </xf>
    <xf numFmtId="0" fontId="3" fillId="26" borderId="1" xfId="0" applyFont="1" applyFill="1" applyBorder="1" applyAlignment="1">
      <alignment horizontal="center" vertical="center" wrapText="1"/>
    </xf>
    <xf numFmtId="0" fontId="0" fillId="27" borderId="0" xfId="0" applyFill="1"/>
    <xf numFmtId="0" fontId="3" fillId="28" borderId="0" xfId="0" applyFont="1" applyFill="1" applyBorder="1" applyAlignment="1">
      <alignment horizontal="center" vertical="center" wrapText="1"/>
    </xf>
    <xf numFmtId="0" fontId="3" fillId="29" borderId="0" xfId="0" applyFont="1" applyFill="1" applyBorder="1" applyAlignment="1">
      <alignment horizontal="center" vertical="center" wrapText="1"/>
    </xf>
    <xf numFmtId="10" fontId="2" fillId="0" borderId="0" xfId="0" applyNumberFormat="1" applyFont="1" applyFill="1" applyBorder="1" applyAlignment="1">
      <alignment horizontal="center" vertical="center" wrapText="1"/>
    </xf>
    <xf numFmtId="0" fontId="4" fillId="30" borderId="42" xfId="0" applyFont="1" applyFill="1" applyBorder="1" applyAlignment="1">
      <alignment horizontal="center" vertical="center" wrapText="1"/>
    </xf>
    <xf numFmtId="0" fontId="4" fillId="31" borderId="44" xfId="0" applyFont="1" applyFill="1" applyBorder="1" applyAlignment="1">
      <alignment horizontal="center" vertical="center" wrapText="1"/>
    </xf>
    <xf numFmtId="0" fontId="4" fillId="31" borderId="45" xfId="0" applyFont="1" applyFill="1" applyBorder="1" applyAlignment="1">
      <alignment horizontal="center" vertical="center" wrapText="1"/>
    </xf>
    <xf numFmtId="0" fontId="4" fillId="31" borderId="50" xfId="0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164" fontId="2" fillId="4" borderId="14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164" fontId="2" fillId="13" borderId="14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Border="1" applyAlignment="1">
      <alignment vertical="top" wrapText="1"/>
    </xf>
    <xf numFmtId="164" fontId="0" fillId="27" borderId="0" xfId="0" applyNumberFormat="1" applyFill="1"/>
    <xf numFmtId="164" fontId="2" fillId="14" borderId="16" xfId="0" applyNumberFormat="1" applyFont="1" applyFill="1" applyBorder="1" applyAlignment="1">
      <alignment horizontal="center" vertical="center" wrapText="1"/>
    </xf>
    <xf numFmtId="164" fontId="2" fillId="3" borderId="14" xfId="0" applyNumberFormat="1" applyFont="1" applyFill="1" applyBorder="1" applyAlignment="1">
      <alignment horizontal="center" vertical="center" wrapText="1"/>
    </xf>
    <xf numFmtId="164" fontId="2" fillId="14" borderId="14" xfId="0" applyNumberFormat="1" applyFont="1" applyFill="1" applyBorder="1" applyAlignment="1">
      <alignment horizontal="center" vertical="center" wrapText="1"/>
    </xf>
    <xf numFmtId="164" fontId="2" fillId="15" borderId="14" xfId="0" applyNumberFormat="1" applyFont="1" applyFill="1" applyBorder="1" applyAlignment="1">
      <alignment horizontal="center" vertical="center" wrapText="1"/>
    </xf>
    <xf numFmtId="164" fontId="2" fillId="12" borderId="16" xfId="0" applyNumberFormat="1" applyFont="1" applyFill="1" applyBorder="1" applyAlignment="1">
      <alignment horizontal="center" vertical="center" wrapText="1"/>
    </xf>
    <xf numFmtId="164" fontId="2" fillId="16" borderId="14" xfId="0" applyNumberFormat="1" applyFont="1" applyFill="1" applyBorder="1" applyAlignment="1">
      <alignment horizontal="center" vertical="center" wrapText="1"/>
    </xf>
    <xf numFmtId="164" fontId="2" fillId="17" borderId="14" xfId="0" applyNumberFormat="1" applyFont="1" applyFill="1" applyBorder="1" applyAlignment="1">
      <alignment horizontal="center" vertical="center" wrapText="1"/>
    </xf>
    <xf numFmtId="164" fontId="2" fillId="12" borderId="14" xfId="0" applyNumberFormat="1" applyFont="1" applyFill="1" applyBorder="1" applyAlignment="1">
      <alignment horizontal="center" vertical="center" wrapText="1"/>
    </xf>
    <xf numFmtId="164" fontId="2" fillId="6" borderId="14" xfId="0" applyNumberFormat="1" applyFont="1" applyFill="1" applyBorder="1" applyAlignment="1">
      <alignment horizontal="center" vertical="center" wrapText="1"/>
    </xf>
    <xf numFmtId="164" fontId="2" fillId="7" borderId="14" xfId="0" applyNumberFormat="1" applyFont="1" applyFill="1" applyBorder="1" applyAlignment="1">
      <alignment horizontal="center" vertical="center" wrapText="1"/>
    </xf>
    <xf numFmtId="164" fontId="2" fillId="22" borderId="16" xfId="0" applyNumberFormat="1" applyFont="1" applyFill="1" applyBorder="1" applyAlignment="1">
      <alignment horizontal="center" vertical="center" wrapText="1"/>
    </xf>
    <xf numFmtId="164" fontId="2" fillId="23" borderId="14" xfId="0" applyNumberFormat="1" applyFont="1" applyFill="1" applyBorder="1" applyAlignment="1">
      <alignment horizontal="center" vertical="center" wrapText="1"/>
    </xf>
    <xf numFmtId="164" fontId="2" fillId="10" borderId="14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center" vertical="center" wrapText="1"/>
    </xf>
    <xf numFmtId="10" fontId="2" fillId="0" borderId="0" xfId="0" applyNumberFormat="1" applyFont="1" applyBorder="1" applyAlignment="1">
      <alignment horizontal="center" vertical="center" wrapText="1"/>
    </xf>
    <xf numFmtId="0" fontId="2" fillId="32" borderId="0" xfId="0" applyFont="1" applyFill="1" applyBorder="1" applyAlignment="1">
      <alignment horizontal="center" vertical="center" wrapText="1"/>
    </xf>
    <xf numFmtId="10" fontId="2" fillId="0" borderId="0" xfId="0" applyNumberFormat="1" applyFont="1" applyBorder="1" applyAlignment="1">
      <alignment vertical="top" wrapText="1"/>
    </xf>
    <xf numFmtId="10" fontId="2" fillId="14" borderId="16" xfId="0" applyNumberFormat="1" applyFont="1" applyFill="1" applyBorder="1" applyAlignment="1">
      <alignment horizontal="center" vertical="center" wrapText="1"/>
    </xf>
    <xf numFmtId="10" fontId="2" fillId="4" borderId="14" xfId="0" applyNumberFormat="1" applyFont="1" applyFill="1" applyBorder="1" applyAlignment="1">
      <alignment horizontal="center" vertical="center" wrapText="1"/>
    </xf>
    <xf numFmtId="10" fontId="2" fillId="3" borderId="14" xfId="0" applyNumberFormat="1" applyFont="1" applyFill="1" applyBorder="1" applyAlignment="1">
      <alignment horizontal="center" vertical="center" wrapText="1"/>
    </xf>
    <xf numFmtId="10" fontId="2" fillId="14" borderId="14" xfId="0" applyNumberFormat="1" applyFont="1" applyFill="1" applyBorder="1" applyAlignment="1">
      <alignment horizontal="center" vertical="center" wrapText="1"/>
    </xf>
    <xf numFmtId="10" fontId="2" fillId="15" borderId="14" xfId="0" applyNumberFormat="1" applyFont="1" applyFill="1" applyBorder="1" applyAlignment="1">
      <alignment horizontal="center" vertical="center" wrapText="1"/>
    </xf>
    <xf numFmtId="10" fontId="2" fillId="12" borderId="16" xfId="0" applyNumberFormat="1" applyFont="1" applyFill="1" applyBorder="1" applyAlignment="1">
      <alignment horizontal="center" vertical="center" wrapText="1"/>
    </xf>
    <xf numFmtId="10" fontId="2" fillId="16" borderId="14" xfId="0" applyNumberFormat="1" applyFont="1" applyFill="1" applyBorder="1" applyAlignment="1">
      <alignment horizontal="center" vertical="center" wrapText="1"/>
    </xf>
    <xf numFmtId="10" fontId="2" fillId="17" borderId="14" xfId="0" applyNumberFormat="1" applyFont="1" applyFill="1" applyBorder="1" applyAlignment="1">
      <alignment horizontal="center" vertical="center" wrapText="1"/>
    </xf>
    <xf numFmtId="10" fontId="2" fillId="13" borderId="14" xfId="0" applyNumberFormat="1" applyFont="1" applyFill="1" applyBorder="1" applyAlignment="1">
      <alignment horizontal="center" vertical="center" wrapText="1"/>
    </xf>
    <xf numFmtId="10" fontId="2" fillId="12" borderId="14" xfId="0" applyNumberFormat="1" applyFont="1" applyFill="1" applyBorder="1" applyAlignment="1">
      <alignment horizontal="center" vertical="center" wrapText="1"/>
    </xf>
    <xf numFmtId="10" fontId="2" fillId="6" borderId="14" xfId="0" applyNumberFormat="1" applyFont="1" applyFill="1" applyBorder="1" applyAlignment="1">
      <alignment horizontal="center" vertical="center" wrapText="1"/>
    </xf>
    <xf numFmtId="10" fontId="2" fillId="7" borderId="14" xfId="0" applyNumberFormat="1" applyFont="1" applyFill="1" applyBorder="1" applyAlignment="1">
      <alignment horizontal="center" vertical="center" wrapText="1"/>
    </xf>
    <xf numFmtId="10" fontId="2" fillId="22" borderId="16" xfId="0" applyNumberFormat="1" applyFont="1" applyFill="1" applyBorder="1" applyAlignment="1">
      <alignment horizontal="center" vertical="center" wrapText="1"/>
    </xf>
    <xf numFmtId="10" fontId="2" fillId="23" borderId="14" xfId="0" applyNumberFormat="1" applyFont="1" applyFill="1" applyBorder="1" applyAlignment="1">
      <alignment horizontal="center" vertical="center" wrapText="1"/>
    </xf>
    <xf numFmtId="10" fontId="2" fillId="10" borderId="14" xfId="0" applyNumberFormat="1" applyFont="1" applyFill="1" applyBorder="1" applyAlignment="1">
      <alignment horizontal="center" vertical="center" wrapText="1"/>
    </xf>
    <xf numFmtId="0" fontId="2" fillId="17" borderId="13" xfId="0" applyFont="1" applyFill="1" applyBorder="1" applyAlignment="1">
      <alignment horizontal="center" vertical="center" wrapText="1"/>
    </xf>
    <xf numFmtId="0" fontId="2" fillId="17" borderId="22" xfId="0" applyFont="1" applyFill="1" applyBorder="1" applyAlignment="1">
      <alignment horizontal="center" vertical="center" wrapText="1"/>
    </xf>
    <xf numFmtId="0" fontId="2" fillId="16" borderId="13" xfId="0" applyFont="1" applyFill="1" applyBorder="1" applyAlignment="1">
      <alignment horizontal="center" vertical="center" wrapText="1"/>
    </xf>
    <xf numFmtId="0" fontId="2" fillId="16" borderId="22" xfId="0" applyFont="1" applyFill="1" applyBorder="1" applyAlignment="1">
      <alignment horizontal="center" vertical="center" wrapText="1"/>
    </xf>
    <xf numFmtId="0" fontId="2" fillId="13" borderId="13" xfId="0" applyFont="1" applyFill="1" applyBorder="1" applyAlignment="1">
      <alignment horizontal="center" vertical="center" wrapText="1"/>
    </xf>
    <xf numFmtId="0" fontId="2" fillId="13" borderId="22" xfId="0" applyFont="1" applyFill="1" applyBorder="1" applyAlignment="1">
      <alignment horizontal="center" vertical="center" wrapText="1"/>
    </xf>
    <xf numFmtId="0" fontId="2" fillId="13" borderId="1" xfId="0" applyFont="1" applyFill="1" applyBorder="1" applyAlignment="1">
      <alignment horizontal="center" vertical="center" wrapText="1"/>
    </xf>
    <xf numFmtId="0" fontId="2" fillId="32" borderId="0" xfId="0" applyFont="1" applyFill="1" applyBorder="1" applyAlignment="1">
      <alignment horizontal="center" vertical="center" wrapText="1"/>
    </xf>
    <xf numFmtId="0" fontId="4" fillId="31" borderId="32" xfId="0" applyFont="1" applyFill="1" applyBorder="1" applyAlignment="1">
      <alignment horizontal="center" vertical="center" wrapText="1"/>
    </xf>
    <xf numFmtId="0" fontId="4" fillId="31" borderId="36" xfId="0" applyFont="1" applyFill="1" applyBorder="1" applyAlignment="1">
      <alignment horizontal="center" vertical="center" wrapText="1"/>
    </xf>
    <xf numFmtId="0" fontId="4" fillId="31" borderId="33" xfId="0" applyFont="1" applyFill="1" applyBorder="1" applyAlignment="1">
      <alignment horizontal="center" vertical="center" wrapText="1"/>
    </xf>
    <xf numFmtId="0" fontId="4" fillId="31" borderId="34" xfId="0" applyFont="1" applyFill="1" applyBorder="1" applyAlignment="1">
      <alignment horizontal="center" vertical="center" wrapText="1"/>
    </xf>
    <xf numFmtId="0" fontId="4" fillId="31" borderId="37" xfId="0" applyFont="1" applyFill="1" applyBorder="1" applyAlignment="1">
      <alignment horizontal="center" vertical="center" wrapText="1"/>
    </xf>
    <xf numFmtId="0" fontId="4" fillId="31" borderId="35" xfId="0" applyFont="1" applyFill="1" applyBorder="1" applyAlignment="1">
      <alignment horizontal="center" vertical="center" wrapText="1"/>
    </xf>
    <xf numFmtId="0" fontId="4" fillId="31" borderId="47" xfId="0" applyFont="1" applyFill="1" applyBorder="1" applyAlignment="1">
      <alignment horizontal="center" vertical="center" wrapText="1"/>
    </xf>
    <xf numFmtId="0" fontId="4" fillId="31" borderId="48" xfId="0" applyFont="1" applyFill="1" applyBorder="1" applyAlignment="1">
      <alignment horizontal="center" vertical="center" wrapText="1"/>
    </xf>
    <xf numFmtId="0" fontId="4" fillId="31" borderId="49" xfId="0" applyFont="1" applyFill="1" applyBorder="1" applyAlignment="1">
      <alignment horizontal="center" vertical="center" wrapText="1"/>
    </xf>
    <xf numFmtId="0" fontId="2" fillId="9" borderId="12" xfId="0" applyFont="1" applyFill="1" applyBorder="1" applyAlignment="1">
      <alignment horizontal="center" vertical="center" wrapText="1"/>
    </xf>
    <xf numFmtId="0" fontId="2" fillId="9" borderId="20" xfId="0" applyFont="1" applyFill="1" applyBorder="1" applyAlignment="1">
      <alignment horizontal="center" vertical="center" wrapText="1"/>
    </xf>
    <xf numFmtId="0" fontId="7" fillId="30" borderId="38" xfId="0" applyFont="1" applyFill="1" applyBorder="1" applyAlignment="1">
      <alignment horizontal="center" vertical="center" wrapText="1"/>
    </xf>
    <xf numFmtId="0" fontId="7" fillId="30" borderId="39" xfId="0" applyFont="1" applyFill="1" applyBorder="1" applyAlignment="1">
      <alignment horizontal="center" vertical="center" wrapText="1"/>
    </xf>
    <xf numFmtId="0" fontId="7" fillId="30" borderId="43" xfId="0" applyFont="1" applyFill="1" applyBorder="1" applyAlignment="1">
      <alignment horizontal="center" vertical="center" wrapText="1"/>
    </xf>
    <xf numFmtId="0" fontId="7" fillId="30" borderId="11" xfId="0" applyFont="1" applyFill="1" applyBorder="1" applyAlignment="1">
      <alignment horizontal="center" vertical="center" wrapText="1"/>
    </xf>
    <xf numFmtId="0" fontId="7" fillId="30" borderId="29" xfId="0" applyFont="1" applyFill="1" applyBorder="1" applyAlignment="1">
      <alignment horizontal="center" vertical="center" wrapText="1"/>
    </xf>
    <xf numFmtId="0" fontId="7" fillId="30" borderId="46" xfId="0" applyFont="1" applyFill="1" applyBorder="1" applyAlignment="1">
      <alignment horizontal="center" vertical="center" wrapText="1"/>
    </xf>
    <xf numFmtId="0" fontId="4" fillId="30" borderId="40" xfId="0" applyFont="1" applyFill="1" applyBorder="1" applyAlignment="1">
      <alignment horizontal="center" vertical="center" wrapText="1"/>
    </xf>
    <xf numFmtId="0" fontId="4" fillId="30" borderId="25" xfId="0" applyFont="1" applyFill="1" applyBorder="1" applyAlignment="1">
      <alignment horizontal="center" vertical="center" wrapText="1"/>
    </xf>
    <xf numFmtId="0" fontId="4" fillId="30" borderId="41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7" borderId="13" xfId="0" applyFont="1" applyFill="1" applyBorder="1" applyAlignment="1">
      <alignment horizontal="center" vertical="center" wrapText="1"/>
    </xf>
    <xf numFmtId="0" fontId="2" fillId="7" borderId="22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9" borderId="21" xfId="0" applyFont="1" applyFill="1" applyBorder="1" applyAlignment="1">
      <alignment horizontal="center" vertical="center" wrapText="1"/>
    </xf>
    <xf numFmtId="0" fontId="2" fillId="9" borderId="22" xfId="0" applyFont="1" applyFill="1" applyBorder="1" applyAlignment="1">
      <alignment horizontal="center" vertical="center" wrapText="1"/>
    </xf>
    <xf numFmtId="0" fontId="2" fillId="10" borderId="13" xfId="0" applyFont="1" applyFill="1" applyBorder="1" applyAlignment="1">
      <alignment horizontal="center" vertical="center" wrapText="1"/>
    </xf>
    <xf numFmtId="0" fontId="2" fillId="10" borderId="22" xfId="0" applyFont="1" applyFill="1" applyBorder="1" applyAlignment="1">
      <alignment horizontal="center" vertical="center" wrapText="1"/>
    </xf>
    <xf numFmtId="0" fontId="2" fillId="6" borderId="1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 wrapText="1"/>
    </xf>
    <xf numFmtId="0" fontId="2" fillId="32" borderId="20" xfId="0" applyFont="1" applyFill="1" applyBorder="1" applyAlignment="1">
      <alignment horizontal="center" vertical="center" wrapText="1"/>
    </xf>
    <xf numFmtId="0" fontId="2" fillId="10" borderId="12" xfId="0" applyFont="1" applyFill="1" applyBorder="1" applyAlignment="1">
      <alignment horizontal="center" vertical="center" wrapText="1"/>
    </xf>
    <xf numFmtId="0" fontId="2" fillId="10" borderId="19" xfId="0" applyFont="1" applyFill="1" applyBorder="1" applyAlignment="1">
      <alignment horizontal="center" vertical="center" wrapText="1"/>
    </xf>
    <xf numFmtId="0" fontId="2" fillId="9" borderId="17" xfId="0" applyFont="1" applyFill="1" applyBorder="1" applyAlignment="1">
      <alignment horizontal="center" vertical="center" wrapText="1"/>
    </xf>
    <xf numFmtId="0" fontId="2" fillId="9" borderId="0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 wrapText="1"/>
    </xf>
    <xf numFmtId="0" fontId="2" fillId="6" borderId="19" xfId="0" applyFont="1" applyFill="1" applyBorder="1" applyAlignment="1">
      <alignment horizontal="center" vertical="center" wrapText="1"/>
    </xf>
    <xf numFmtId="0" fontId="2" fillId="7" borderId="12" xfId="0" applyFont="1" applyFill="1" applyBorder="1" applyAlignment="1">
      <alignment horizontal="center" vertical="center" wrapText="1"/>
    </xf>
    <xf numFmtId="0" fontId="2" fillId="7" borderId="19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9" borderId="18" xfId="0" applyFont="1" applyFill="1" applyBorder="1" applyAlignment="1">
      <alignment horizontal="center" vertical="center" wrapText="1"/>
    </xf>
    <xf numFmtId="0" fontId="2" fillId="9" borderId="19" xfId="0" applyFont="1" applyFill="1" applyBorder="1" applyAlignment="1">
      <alignment horizontal="center" vertical="center" wrapText="1"/>
    </xf>
    <xf numFmtId="0" fontId="2" fillId="13" borderId="12" xfId="0" applyFont="1" applyFill="1" applyBorder="1" applyAlignment="1">
      <alignment horizontal="center" vertical="center" wrapText="1"/>
    </xf>
    <xf numFmtId="0" fontId="2" fillId="13" borderId="19" xfId="0" applyFont="1" applyFill="1" applyBorder="1" applyAlignment="1">
      <alignment horizontal="center" vertical="center" wrapText="1"/>
    </xf>
    <xf numFmtId="0" fontId="2" fillId="16" borderId="12" xfId="0" applyFont="1" applyFill="1" applyBorder="1" applyAlignment="1">
      <alignment horizontal="center" vertical="center" wrapText="1"/>
    </xf>
    <xf numFmtId="0" fontId="2" fillId="16" borderId="19" xfId="0" applyFont="1" applyFill="1" applyBorder="1" applyAlignment="1">
      <alignment horizontal="center" vertical="center" wrapText="1"/>
    </xf>
    <xf numFmtId="0" fontId="2" fillId="13" borderId="20" xfId="0" applyFont="1" applyFill="1" applyBorder="1" applyAlignment="1">
      <alignment horizontal="center" vertical="center" wrapText="1"/>
    </xf>
    <xf numFmtId="0" fontId="2" fillId="14" borderId="13" xfId="0" applyFont="1" applyFill="1" applyBorder="1" applyAlignment="1">
      <alignment horizontal="center" vertical="center" wrapText="1"/>
    </xf>
    <xf numFmtId="0" fontId="2" fillId="14" borderId="1" xfId="0" applyFont="1" applyFill="1" applyBorder="1" applyAlignment="1">
      <alignment horizontal="center" vertical="center" wrapText="1"/>
    </xf>
    <xf numFmtId="0" fontId="2" fillId="12" borderId="18" xfId="0" applyFont="1" applyFill="1" applyBorder="1" applyAlignment="1">
      <alignment horizontal="center" vertical="center" wrapText="1"/>
    </xf>
    <xf numFmtId="0" fontId="2" fillId="12" borderId="19" xfId="0" applyFont="1" applyFill="1" applyBorder="1" applyAlignment="1">
      <alignment horizontal="center" vertical="center" wrapText="1"/>
    </xf>
    <xf numFmtId="0" fontId="2" fillId="17" borderId="12" xfId="0" applyFont="1" applyFill="1" applyBorder="1" applyAlignment="1">
      <alignment horizontal="center" vertical="center" wrapText="1"/>
    </xf>
    <xf numFmtId="0" fontId="2" fillId="17" borderId="19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4" borderId="22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2" fillId="4" borderId="19" xfId="0" applyFont="1" applyFill="1" applyBorder="1" applyAlignment="1">
      <alignment horizontal="center" vertical="center" wrapText="1"/>
    </xf>
    <xf numFmtId="0" fontId="2" fillId="15" borderId="12" xfId="0" applyFont="1" applyFill="1" applyBorder="1" applyAlignment="1">
      <alignment horizontal="center" vertical="center" wrapText="1"/>
    </xf>
    <xf numFmtId="0" fontId="2" fillId="15" borderId="19" xfId="0" applyFont="1" applyFill="1" applyBorder="1" applyAlignment="1">
      <alignment horizontal="center" vertical="center" wrapText="1"/>
    </xf>
    <xf numFmtId="0" fontId="2" fillId="14" borderId="12" xfId="0" applyFont="1" applyFill="1" applyBorder="1" applyAlignment="1">
      <alignment horizontal="center" vertical="center" wrapText="1"/>
    </xf>
    <xf numFmtId="0" fontId="2" fillId="14" borderId="20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2" fillId="12" borderId="21" xfId="0" applyFont="1" applyFill="1" applyBorder="1" applyAlignment="1">
      <alignment horizontal="center" vertical="center" wrapText="1"/>
    </xf>
    <xf numFmtId="0" fontId="2" fillId="12" borderId="22" xfId="0" applyFont="1" applyFill="1" applyBorder="1" applyAlignment="1">
      <alignment horizontal="center" vertical="center" wrapText="1"/>
    </xf>
    <xf numFmtId="0" fontId="2" fillId="15" borderId="13" xfId="0" applyFont="1" applyFill="1" applyBorder="1" applyAlignment="1">
      <alignment horizontal="center" vertical="center" wrapText="1"/>
    </xf>
    <xf numFmtId="0" fontId="2" fillId="15" borderId="22" xfId="0" applyFont="1" applyFill="1" applyBorder="1" applyAlignment="1">
      <alignment horizontal="center" vertical="center" wrapText="1"/>
    </xf>
    <xf numFmtId="0" fontId="2" fillId="4" borderId="21" xfId="0" applyFont="1" applyFill="1" applyBorder="1" applyAlignment="1">
      <alignment horizontal="center" vertical="center" wrapText="1"/>
    </xf>
    <xf numFmtId="0" fontId="2" fillId="14" borderId="22" xfId="0" applyFont="1" applyFill="1" applyBorder="1" applyAlignment="1">
      <alignment horizontal="center" vertical="center" wrapText="1"/>
    </xf>
    <xf numFmtId="0" fontId="2" fillId="14" borderId="19" xfId="0" applyFont="1" applyFill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0" fontId="2" fillId="4" borderId="18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11" xfId="0" applyFont="1" applyBorder="1" applyAlignment="1">
      <alignment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</cellXfs>
  <cellStyles count="1">
    <cellStyle name="Normal" xfId="0" builtinId="0"/>
  </cellStyles>
  <dxfs count="40"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numFmt numFmtId="164" formatCode="#,##0.00\ &quot;€&quot;"/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numFmt numFmtId="0" formatCode="General"/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numFmt numFmtId="14" formatCode="0.00%"/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numFmt numFmtId="165" formatCode="#,##0.00\ _€"/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alignment horizontal="general" vertical="top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numFmt numFmtId="164" formatCode="#,##0.00\ &quot;€&quot;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numFmt numFmtId="0" formatCode="General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numFmt numFmtId="14" formatCode="0.00%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numFmt numFmtId="165" formatCode="#,##0.00\ _€"/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alignment horizontal="general" vertical="top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alignment horizontal="general" vertical="top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numFmt numFmtId="164" formatCode="#,##0.00\ &quot;€&quot;"/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numFmt numFmtId="0" formatCode="General"/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numFmt numFmtId="14" formatCode="0.00%"/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numFmt numFmtId="165" formatCode="#,##0.00\ _€"/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alignment horizontal="general" vertical="top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alignment horizontal="general" vertical="top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 Light"/>
        <family val="2"/>
        <scheme val="major"/>
      </font>
      <fill>
        <patternFill patternType="solid">
          <fgColor theme="4"/>
          <bgColor theme="4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numFmt numFmtId="14" formatCode="0.00%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numFmt numFmtId="165" formatCode="#,##0.00\ _€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638100E-7016-41CD-9EDA-28D53D36BC8E}" name="Tableau22" displayName="Tableau22" ref="B5:I19" totalsRowShown="0" headerRowDxfId="39" dataDxfId="38">
  <autoFilter ref="B5:I19" xr:uid="{45B97D97-87DB-43C1-84C0-3C96A9635663}"/>
  <tableColumns count="8">
    <tableColumn id="1" xr3:uid="{7595A8FE-7DCC-45DA-AD00-25A120D28A6E}" name="PHASE CONCEPTION" dataDxfId="37"/>
    <tableColumn id="4" xr3:uid="{B3046C42-4E2D-436C-9C37-1D6E45977AD7}" name="Réglementation_x000a_afférente" dataDxfId="36"/>
    <tableColumn id="5" xr3:uid="{D59867B4-8B24-474A-BFB3-89A15B1C3372}" name="Unité" dataDxfId="35"/>
    <tableColumn id="7" xr3:uid="{C3B7B11F-14A4-420A-8941-CFD2441A23E7}" name="Quantité" dataDxfId="34"/>
    <tableColumn id="6" xr3:uid="{9B0E93E0-DCAD-4EBC-9728-99A7EDFED9B7}" name="Prix (€ HT) - partie fixe" dataDxfId="33"/>
    <tableColumn id="2" xr3:uid="{27DE1D0A-799B-49D4-8DF5-ED3E650696A3}" name="% montant estimé de travaux" dataDxfId="32"/>
    <tableColumn id="3" xr3:uid="{4921FF43-CAD4-44C0-980D-5EB8E7A889F1}" name="Total (€ HT)" dataDxfId="31">
      <calculatedColumnFormula>Tableau22[[#This Row],[Prix (€ HT) - partie fixe]]*Tableau22[[#This Row],[Quantité]]+Tableau22[[#This Row],[% montant estimé de travaux]]*Tableau22[[#This Row],[Montant de travaux en HT]]</calculatedColumnFormula>
    </tableColumn>
    <tableColumn id="8" xr3:uid="{33D5A7BF-12A7-4D90-9DE1-CE236137A929}" name="Montant de travaux en HT" dataDxfId="30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3FD36ED-0A4A-4A3C-A1CC-CC2E8E719F62}" name="Tableau37" displayName="Tableau37" ref="B21:I27" totalsRowShown="0" headerRowDxfId="29" dataDxfId="28">
  <autoFilter ref="B21:I27" xr:uid="{35CA9E7B-AEF3-464D-89A1-4EE8711F25FF}"/>
  <tableColumns count="8">
    <tableColumn id="2" xr3:uid="{B93608E0-1658-4B6D-A6A8-D038072D9F17}" name="PHASE PREPARATION DE CHANTIER" dataDxfId="27"/>
    <tableColumn id="3" xr3:uid="{20257DC5-C945-45AD-95F4-B48B9283CB1F}" name="Réglementation_x000a_afférente" dataDxfId="26"/>
    <tableColumn id="4" xr3:uid="{8D590DE2-75D6-4F32-ABA5-558A07AED4DD}" name="Unité" dataDxfId="25"/>
    <tableColumn id="5" xr3:uid="{94DC1DB0-5469-4F37-B2CF-D0498912786B}" name="Quantité" dataDxfId="24"/>
    <tableColumn id="6" xr3:uid="{04C6DD37-B089-4C3D-A756-C59B90B8F187}" name="Prix (€ HT) - partie fixe" dataDxfId="23"/>
    <tableColumn id="1" xr3:uid="{1F897DEE-0D9D-4936-BD7F-C9B46007ABC0}" name="% montant estimé de travaux" dataDxfId="22"/>
    <tableColumn id="7" xr3:uid="{910500D8-CFF8-4340-A15A-F1D3610CC3D1}" name="Total (€ HT)" dataDxfId="21">
      <calculatedColumnFormula>Tableau37[[#This Row],[Prix (€ HT) - partie fixe]]*Tableau37[[#This Row],[Quantité]]+Tableau37[[#This Row],[% montant estimé de travaux]]*Tableau37[[#This Row],[Montant de travaux en HT]]</calculatedColumnFormula>
    </tableColumn>
    <tableColumn id="8" xr3:uid="{48EF9689-6A25-4C48-967D-69DAC8632CAF}" name="Montant de travaux en HT" dataDxfId="20"/>
  </tableColumns>
  <tableStyleInfo name="TableStyleMedium10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DCA95B41-1405-42A1-8854-278605834F5B}" name="Tableau48" displayName="Tableau48" ref="B29:I34" totalsRowShown="0" headerRowDxfId="19" dataDxfId="18">
  <autoFilter ref="B29:I34" xr:uid="{78D29CEB-9E6F-43F5-AA50-EBB6B0DB50F8}"/>
  <tableColumns count="8">
    <tableColumn id="2" xr3:uid="{374C4E3A-550F-4FC7-9521-7043E138CEEB}" name="PHASE REALISATION" dataDxfId="17"/>
    <tableColumn id="3" xr3:uid="{7BEA4435-5D41-44BB-B6CF-B8F263EC7F53}" name="Réglementation_x000a_afférente" dataDxfId="16"/>
    <tableColumn id="4" xr3:uid="{4FC27704-54AC-4335-87C9-09F5BA06EB27}" name="Unité" dataDxfId="15"/>
    <tableColumn id="6" xr3:uid="{EC079077-973D-436D-8F37-A2C7799FE9C0}" name="Quantité" dataDxfId="14"/>
    <tableColumn id="5" xr3:uid="{24C899BD-C8F6-42A4-A754-E60B5C6D65F1}" name="Prix (€ HT) - partie fixe" dataDxfId="13"/>
    <tableColumn id="1" xr3:uid="{D2F081E4-4EDC-45FA-AD01-3F426929AD92}" name="% montant estimé de travaux" dataDxfId="12"/>
    <tableColumn id="7" xr3:uid="{27386EEB-FD0C-4644-8A10-99F3EBB1EBEC}" name="Total (€ HT)" dataDxfId="11">
      <calculatedColumnFormula>Tableau48[[#This Row],[Prix (€ HT) - partie fixe]]*Tableau48[[#This Row],[Quantité]]+Tableau48[[#This Row],[% montant estimé de travaux]]*Tableau48[[#This Row],[Montant de travaux en HT]]</calculatedColumnFormula>
    </tableColumn>
    <tableColumn id="8" xr3:uid="{B6C5E468-037F-4CC0-BAAE-D8052E9B9F61}" name="Montant de travaux en HT" dataDxfId="10"/>
  </tableColumns>
  <tableStyleInfo name="TableStyleMedium1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8CFC4F3B-CE21-44A2-8323-AAA6E73B83A0}" name="Tableau59" displayName="Tableau59" ref="B36:I39" totalsRowShown="0" headerRowDxfId="9" dataDxfId="8">
  <autoFilter ref="B36:I39" xr:uid="{C899177D-CA46-43ED-A6B6-DE8C0AA36B36}"/>
  <tableColumns count="8">
    <tableColumn id="2" xr3:uid="{2BF8D439-6CCA-4C26-B302-7063DCE24EAA}" name="PHASE RECEPTION" dataDxfId="7"/>
    <tableColumn id="1" xr3:uid="{6E68AEA3-8F50-47AB-9746-7DC092D60FCC}" name="Réglementation_x000a_afférente" dataDxfId="6"/>
    <tableColumn id="3" xr3:uid="{D1231AA2-CEBE-4115-9BB2-0C7432F236B7}" name="Unité" dataDxfId="5"/>
    <tableColumn id="6" xr3:uid="{C2CB7247-FABB-44E9-9B4D-F51F700BFA4E}" name="Quantité" dataDxfId="4"/>
    <tableColumn id="4" xr3:uid="{C1AA13B9-947A-4853-8155-60EEF46C5844}" name="Prix (€ HT) - partie fixe" dataDxfId="3"/>
    <tableColumn id="5" xr3:uid="{98BA6BFD-0D73-4A26-9E14-4FB0D9252DF9}" name="% montant estimé de travaux" dataDxfId="2"/>
    <tableColumn id="7" xr3:uid="{ACE2B8F2-0C8F-4879-AFE2-1ED6E8A777F2}" name="Total (€ HT)" dataDxfId="1">
      <calculatedColumnFormula>Tableau59[[#This Row],[Prix (€ HT) - partie fixe]]*Tableau59[[#This Row],[Quantité]]+Tableau59[[#This Row],[% montant estimé de travaux]]*Tableau59[[#This Row],[Montant de travaux en HT]]</calculatedColumnFormula>
    </tableColumn>
    <tableColumn id="8" xr3:uid="{86C7F4E3-441E-4934-8197-0CE114DCFC0F}" name="Montant de travaux en HT" dataDxfId="0"/>
  </tableColumns>
  <tableStyleInfo name="TableStyleMedium14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5CD90A-54C9-4728-89E0-D8A832BCA8C5}">
  <dimension ref="A1:G83"/>
  <sheetViews>
    <sheetView topLeftCell="A55" zoomScale="80" zoomScaleNormal="80" workbookViewId="0">
      <selection activeCell="G11" sqref="G11"/>
    </sheetView>
  </sheetViews>
  <sheetFormatPr baseColWidth="10" defaultRowHeight="15" x14ac:dyDescent="0.25"/>
  <cols>
    <col min="1" max="1" width="11.42578125" style="2"/>
    <col min="2" max="2" width="70.5703125" style="3" customWidth="1"/>
    <col min="3" max="3" width="25.85546875" style="3" bestFit="1" customWidth="1"/>
    <col min="4" max="4" width="14" style="2" customWidth="1"/>
    <col min="5" max="5" width="17.85546875" style="1" bestFit="1" customWidth="1"/>
    <col min="6" max="6" width="19.85546875" style="1" customWidth="1"/>
    <col min="7" max="7" width="18" style="2" customWidth="1"/>
    <col min="8" max="16384" width="11.42578125" style="2"/>
  </cols>
  <sheetData>
    <row r="1" spans="1:7" customFormat="1" ht="25.5" customHeight="1" thickBot="1" x14ac:dyDescent="0.3">
      <c r="A1" s="9"/>
      <c r="B1" s="169" t="s">
        <v>61</v>
      </c>
      <c r="C1" s="170"/>
      <c r="D1" s="170"/>
      <c r="E1" s="170"/>
      <c r="F1" s="170"/>
      <c r="G1" s="171"/>
    </row>
    <row r="2" spans="1:7" customFormat="1" ht="15.75" thickTop="1" x14ac:dyDescent="0.25">
      <c r="A2" s="172"/>
      <c r="B2" s="173" t="s">
        <v>62</v>
      </c>
      <c r="C2" s="174"/>
      <c r="D2" s="174"/>
      <c r="E2" s="174"/>
      <c r="F2" s="174"/>
      <c r="G2" s="175"/>
    </row>
    <row r="3" spans="1:7" customFormat="1" ht="30" customHeight="1" thickBot="1" x14ac:dyDescent="0.3">
      <c r="A3" s="172"/>
      <c r="B3" s="176" t="s">
        <v>70</v>
      </c>
      <c r="C3" s="177"/>
      <c r="D3" s="177"/>
      <c r="E3" s="177"/>
      <c r="F3" s="177"/>
      <c r="G3" s="178"/>
    </row>
    <row r="6" spans="1:7" ht="75" customHeight="1" x14ac:dyDescent="0.25">
      <c r="B6" s="12" t="s">
        <v>63</v>
      </c>
      <c r="C6" s="180" t="s">
        <v>49</v>
      </c>
      <c r="D6" s="180" t="s">
        <v>1</v>
      </c>
      <c r="E6" s="180" t="s">
        <v>66</v>
      </c>
      <c r="F6" s="180" t="s">
        <v>69</v>
      </c>
      <c r="G6" s="180"/>
    </row>
    <row r="7" spans="1:7" ht="45.75" thickBot="1" x14ac:dyDescent="0.3">
      <c r="B7" s="12" t="s">
        <v>45</v>
      </c>
      <c r="C7" s="181"/>
      <c r="D7" s="181"/>
      <c r="E7" s="181"/>
      <c r="F7" s="13" t="s">
        <v>64</v>
      </c>
      <c r="G7" s="13" t="s">
        <v>65</v>
      </c>
    </row>
    <row r="8" spans="1:7" ht="15.75" thickTop="1" x14ac:dyDescent="0.25">
      <c r="B8" s="179" t="s">
        <v>42</v>
      </c>
      <c r="C8" s="166" t="s">
        <v>5</v>
      </c>
      <c r="D8" s="166" t="s">
        <v>17</v>
      </c>
      <c r="E8" s="15" t="s">
        <v>67</v>
      </c>
      <c r="F8" s="55"/>
      <c r="G8" s="73"/>
    </row>
    <row r="9" spans="1:7" ht="15.75" thickBot="1" x14ac:dyDescent="0.3">
      <c r="B9" s="155"/>
      <c r="C9" s="151"/>
      <c r="D9" s="151"/>
      <c r="E9" s="10" t="s">
        <v>68</v>
      </c>
      <c r="F9" s="50"/>
      <c r="G9" s="74"/>
    </row>
    <row r="10" spans="1:7" ht="15.75" thickTop="1" x14ac:dyDescent="0.25">
      <c r="B10" s="160" t="s">
        <v>43</v>
      </c>
      <c r="C10" s="152" t="s">
        <v>41</v>
      </c>
      <c r="D10" s="152" t="s">
        <v>17</v>
      </c>
      <c r="E10" s="14" t="s">
        <v>67</v>
      </c>
      <c r="F10" s="56"/>
      <c r="G10" s="75"/>
    </row>
    <row r="11" spans="1:7" ht="15.75" thickBot="1" x14ac:dyDescent="0.3">
      <c r="B11" s="161"/>
      <c r="C11" s="153"/>
      <c r="D11" s="153"/>
      <c r="E11" s="16" t="s">
        <v>68</v>
      </c>
      <c r="F11" s="56"/>
      <c r="G11" s="75"/>
    </row>
    <row r="12" spans="1:7" ht="60.75" customHeight="1" thickTop="1" x14ac:dyDescent="0.25">
      <c r="B12" s="154" t="s">
        <v>16</v>
      </c>
      <c r="C12" s="150" t="s">
        <v>25</v>
      </c>
      <c r="D12" s="150" t="s">
        <v>18</v>
      </c>
      <c r="E12" s="15" t="s">
        <v>67</v>
      </c>
      <c r="F12" s="50"/>
      <c r="G12" s="74"/>
    </row>
    <row r="13" spans="1:7" ht="15.75" thickBot="1" x14ac:dyDescent="0.3">
      <c r="B13" s="155"/>
      <c r="C13" s="151"/>
      <c r="D13" s="151"/>
      <c r="E13" s="10" t="s">
        <v>68</v>
      </c>
      <c r="F13" s="57"/>
      <c r="G13" s="76"/>
    </row>
    <row r="14" spans="1:7" ht="15.75" thickTop="1" x14ac:dyDescent="0.25">
      <c r="B14" s="156" t="s">
        <v>53</v>
      </c>
      <c r="C14" s="164" t="s">
        <v>9</v>
      </c>
      <c r="D14" s="164" t="s">
        <v>17</v>
      </c>
      <c r="E14" s="14" t="s">
        <v>67</v>
      </c>
      <c r="F14" s="58"/>
      <c r="G14" s="77"/>
    </row>
    <row r="15" spans="1:7" ht="15.75" thickBot="1" x14ac:dyDescent="0.3">
      <c r="B15" s="157"/>
      <c r="C15" s="165"/>
      <c r="D15" s="165"/>
      <c r="E15" s="16" t="s">
        <v>68</v>
      </c>
      <c r="F15" s="58"/>
      <c r="G15" s="77"/>
    </row>
    <row r="16" spans="1:7" ht="15.75" thickTop="1" x14ac:dyDescent="0.25">
      <c r="B16" s="158" t="s">
        <v>54</v>
      </c>
      <c r="C16" s="144" t="s">
        <v>9</v>
      </c>
      <c r="D16" s="144" t="s">
        <v>17</v>
      </c>
      <c r="E16" s="15" t="s">
        <v>67</v>
      </c>
      <c r="F16" s="57"/>
      <c r="G16" s="76"/>
    </row>
    <row r="17" spans="2:7" ht="15.75" thickBot="1" x14ac:dyDescent="0.3">
      <c r="B17" s="168"/>
      <c r="C17" s="167"/>
      <c r="D17" s="167"/>
      <c r="E17" s="10" t="s">
        <v>68</v>
      </c>
      <c r="F17" s="57"/>
      <c r="G17" s="76"/>
    </row>
    <row r="18" spans="2:7" ht="15.75" thickTop="1" x14ac:dyDescent="0.25">
      <c r="B18" s="156" t="s">
        <v>55</v>
      </c>
      <c r="C18" s="164" t="s">
        <v>9</v>
      </c>
      <c r="D18" s="164" t="s">
        <v>17</v>
      </c>
      <c r="E18" s="14" t="s">
        <v>67</v>
      </c>
      <c r="F18" s="58"/>
      <c r="G18" s="77"/>
    </row>
    <row r="19" spans="2:7" ht="15.75" thickBot="1" x14ac:dyDescent="0.3">
      <c r="B19" s="157"/>
      <c r="C19" s="165"/>
      <c r="D19" s="165"/>
      <c r="E19" s="16" t="s">
        <v>68</v>
      </c>
      <c r="F19" s="56"/>
      <c r="G19" s="75"/>
    </row>
    <row r="20" spans="2:7" ht="15.75" thickTop="1" x14ac:dyDescent="0.25">
      <c r="B20" s="154" t="s">
        <v>15</v>
      </c>
      <c r="C20" s="150" t="s">
        <v>19</v>
      </c>
      <c r="D20" s="150" t="s">
        <v>17</v>
      </c>
      <c r="E20" s="15" t="s">
        <v>67</v>
      </c>
      <c r="F20" s="50"/>
      <c r="G20" s="74"/>
    </row>
    <row r="21" spans="2:7" ht="15.75" thickBot="1" x14ac:dyDescent="0.3">
      <c r="B21" s="155"/>
      <c r="C21" s="151"/>
      <c r="D21" s="151"/>
      <c r="E21" s="10" t="s">
        <v>68</v>
      </c>
      <c r="F21" s="57"/>
      <c r="G21" s="76"/>
    </row>
    <row r="22" spans="2:7" ht="15.75" thickTop="1" x14ac:dyDescent="0.25">
      <c r="B22" s="156" t="s">
        <v>20</v>
      </c>
      <c r="C22" s="164" t="s">
        <v>11</v>
      </c>
      <c r="D22" s="164" t="s">
        <v>18</v>
      </c>
      <c r="E22" s="14" t="s">
        <v>67</v>
      </c>
      <c r="F22" s="58"/>
      <c r="G22" s="77"/>
    </row>
    <row r="23" spans="2:7" ht="15.75" thickBot="1" x14ac:dyDescent="0.3">
      <c r="B23" s="157"/>
      <c r="C23" s="165"/>
      <c r="D23" s="165"/>
      <c r="E23" s="16" t="s">
        <v>68</v>
      </c>
      <c r="F23" s="56"/>
      <c r="G23" s="75"/>
    </row>
    <row r="24" spans="2:7" ht="60.75" customHeight="1" thickTop="1" x14ac:dyDescent="0.25">
      <c r="B24" s="154" t="s">
        <v>30</v>
      </c>
      <c r="C24" s="150" t="s">
        <v>21</v>
      </c>
      <c r="D24" s="150" t="s">
        <v>18</v>
      </c>
      <c r="E24" s="15" t="s">
        <v>67</v>
      </c>
      <c r="F24" s="50"/>
      <c r="G24" s="74"/>
    </row>
    <row r="25" spans="2:7" ht="15.75" thickBot="1" x14ac:dyDescent="0.3">
      <c r="B25" s="155"/>
      <c r="C25" s="151"/>
      <c r="D25" s="151"/>
      <c r="E25" s="10" t="s">
        <v>68</v>
      </c>
      <c r="F25" s="50"/>
      <c r="G25" s="74"/>
    </row>
    <row r="26" spans="2:7" ht="60.75" customHeight="1" thickTop="1" x14ac:dyDescent="0.25">
      <c r="B26" s="160" t="s">
        <v>31</v>
      </c>
      <c r="C26" s="152" t="s">
        <v>21</v>
      </c>
      <c r="D26" s="152" t="s">
        <v>18</v>
      </c>
      <c r="E26" s="14" t="s">
        <v>67</v>
      </c>
      <c r="F26" s="56"/>
      <c r="G26" s="75"/>
    </row>
    <row r="27" spans="2:7" ht="15.75" thickBot="1" x14ac:dyDescent="0.3">
      <c r="B27" s="161"/>
      <c r="C27" s="153"/>
      <c r="D27" s="153"/>
      <c r="E27" s="16" t="s">
        <v>68</v>
      </c>
      <c r="F27" s="56"/>
      <c r="G27" s="75"/>
    </row>
    <row r="28" spans="2:7" ht="60.75" customHeight="1" thickTop="1" x14ac:dyDescent="0.25">
      <c r="B28" s="154" t="s">
        <v>32</v>
      </c>
      <c r="C28" s="150" t="s">
        <v>21</v>
      </c>
      <c r="D28" s="150" t="s">
        <v>18</v>
      </c>
      <c r="E28" s="15" t="s">
        <v>67</v>
      </c>
      <c r="F28" s="50"/>
      <c r="G28" s="74"/>
    </row>
    <row r="29" spans="2:7" ht="15.75" thickBot="1" x14ac:dyDescent="0.3">
      <c r="B29" s="155"/>
      <c r="C29" s="151"/>
      <c r="D29" s="151"/>
      <c r="E29" s="10" t="s">
        <v>68</v>
      </c>
      <c r="F29" s="50"/>
      <c r="G29" s="74"/>
    </row>
    <row r="30" spans="2:7" ht="45.75" customHeight="1" thickTop="1" x14ac:dyDescent="0.25">
      <c r="B30" s="160" t="s">
        <v>39</v>
      </c>
      <c r="C30" s="152" t="s">
        <v>27</v>
      </c>
      <c r="D30" s="152" t="s">
        <v>17</v>
      </c>
      <c r="E30" s="14" t="s">
        <v>67</v>
      </c>
      <c r="F30" s="56"/>
      <c r="G30" s="75"/>
    </row>
    <row r="31" spans="2:7" ht="15.75" thickBot="1" x14ac:dyDescent="0.3">
      <c r="B31" s="161"/>
      <c r="C31" s="153"/>
      <c r="D31" s="153"/>
      <c r="E31" s="16" t="s">
        <v>68</v>
      </c>
      <c r="F31" s="56"/>
      <c r="G31" s="75"/>
    </row>
    <row r="32" spans="2:7" ht="15.75" thickTop="1" x14ac:dyDescent="0.25">
      <c r="B32" s="154" t="s">
        <v>22</v>
      </c>
      <c r="C32" s="150" t="s">
        <v>12</v>
      </c>
      <c r="D32" s="150" t="s">
        <v>17</v>
      </c>
      <c r="E32" s="15" t="s">
        <v>67</v>
      </c>
      <c r="F32" s="50"/>
      <c r="G32" s="74"/>
    </row>
    <row r="33" spans="2:7" ht="15.75" thickBot="1" x14ac:dyDescent="0.3">
      <c r="B33" s="155"/>
      <c r="C33" s="151"/>
      <c r="D33" s="151"/>
      <c r="E33" s="10" t="s">
        <v>68</v>
      </c>
      <c r="F33" s="50"/>
      <c r="G33" s="74"/>
    </row>
    <row r="34" spans="2:7" ht="15.75" thickTop="1" x14ac:dyDescent="0.25">
      <c r="B34" s="160" t="s">
        <v>28</v>
      </c>
      <c r="C34" s="152" t="s">
        <v>29</v>
      </c>
      <c r="D34" s="152" t="s">
        <v>17</v>
      </c>
      <c r="E34" s="14" t="s">
        <v>67</v>
      </c>
      <c r="F34" s="56"/>
      <c r="G34" s="75"/>
    </row>
    <row r="35" spans="2:7" ht="15.75" thickBot="1" x14ac:dyDescent="0.3">
      <c r="B35" s="161"/>
      <c r="C35" s="153"/>
      <c r="D35" s="153"/>
      <c r="E35" s="16" t="s">
        <v>68</v>
      </c>
      <c r="F35" s="56"/>
      <c r="G35" s="75"/>
    </row>
    <row r="36" spans="2:7" ht="30.75" customHeight="1" thickTop="1" x14ac:dyDescent="0.25">
      <c r="B36" s="154" t="s">
        <v>14</v>
      </c>
      <c r="C36" s="150" t="s">
        <v>33</v>
      </c>
      <c r="D36" s="150" t="s">
        <v>17</v>
      </c>
      <c r="E36" s="15" t="s">
        <v>67</v>
      </c>
      <c r="F36" s="50"/>
      <c r="G36" s="74"/>
    </row>
    <row r="37" spans="2:7" ht="15.75" thickBot="1" x14ac:dyDescent="0.3">
      <c r="B37" s="155"/>
      <c r="C37" s="151"/>
      <c r="D37" s="151"/>
      <c r="E37" s="10" t="s">
        <v>68</v>
      </c>
      <c r="F37" s="50"/>
      <c r="G37" s="74"/>
    </row>
    <row r="38" spans="2:7" ht="15.75" thickTop="1" x14ac:dyDescent="0.25">
      <c r="B38" s="156" t="s">
        <v>2</v>
      </c>
      <c r="C38" s="164" t="s">
        <v>26</v>
      </c>
      <c r="D38" s="164" t="s">
        <v>17</v>
      </c>
      <c r="E38" s="14" t="s">
        <v>67</v>
      </c>
      <c r="F38" s="58"/>
      <c r="G38" s="77"/>
    </row>
    <row r="39" spans="2:7" ht="15.75" thickBot="1" x14ac:dyDescent="0.3">
      <c r="B39" s="157"/>
      <c r="C39" s="165"/>
      <c r="D39" s="165"/>
      <c r="E39" s="16" t="s">
        <v>68</v>
      </c>
      <c r="F39" s="58"/>
      <c r="G39" s="77"/>
    </row>
    <row r="40" spans="2:7" ht="15.75" thickTop="1" x14ac:dyDescent="0.25">
      <c r="B40" s="158" t="s">
        <v>13</v>
      </c>
      <c r="C40" s="144" t="s">
        <v>26</v>
      </c>
      <c r="D40" s="144" t="s">
        <v>17</v>
      </c>
      <c r="E40" s="15" t="s">
        <v>67</v>
      </c>
      <c r="F40" s="50"/>
      <c r="G40" s="74"/>
    </row>
    <row r="41" spans="2:7" x14ac:dyDescent="0.25">
      <c r="B41" s="159"/>
      <c r="C41" s="145"/>
      <c r="D41" s="145"/>
      <c r="E41" s="10" t="s">
        <v>68</v>
      </c>
      <c r="F41" s="57"/>
      <c r="G41" s="76"/>
    </row>
    <row r="43" spans="2:7" ht="45.75" thickBot="1" x14ac:dyDescent="0.3">
      <c r="B43" s="18" t="s">
        <v>46</v>
      </c>
      <c r="C43" s="19" t="s">
        <v>49</v>
      </c>
      <c r="D43" s="19" t="s">
        <v>1</v>
      </c>
      <c r="E43" s="19" t="s">
        <v>66</v>
      </c>
      <c r="F43" s="20" t="s">
        <v>64</v>
      </c>
      <c r="G43" s="20" t="s">
        <v>65</v>
      </c>
    </row>
    <row r="44" spans="2:7" ht="15.75" thickTop="1" x14ac:dyDescent="0.25">
      <c r="B44" s="146" t="s">
        <v>44</v>
      </c>
      <c r="C44" s="162" t="s">
        <v>41</v>
      </c>
      <c r="D44" s="162" t="s">
        <v>17</v>
      </c>
      <c r="E44" s="21" t="s">
        <v>67</v>
      </c>
      <c r="F44" s="59"/>
      <c r="G44" s="78"/>
    </row>
    <row r="45" spans="2:7" ht="15.75" thickBot="1" x14ac:dyDescent="0.3">
      <c r="B45" s="147"/>
      <c r="C45" s="163"/>
      <c r="D45" s="163"/>
      <c r="E45" s="30" t="s">
        <v>68</v>
      </c>
      <c r="F45" s="60"/>
      <c r="G45" s="79"/>
    </row>
    <row r="46" spans="2:7" ht="30" customHeight="1" thickTop="1" x14ac:dyDescent="0.25">
      <c r="B46" s="148" t="s">
        <v>23</v>
      </c>
      <c r="C46" s="88" t="s">
        <v>37</v>
      </c>
      <c r="D46" s="88" t="s">
        <v>17</v>
      </c>
      <c r="E46" s="31" t="s">
        <v>67</v>
      </c>
      <c r="F46" s="61"/>
      <c r="G46" s="80"/>
    </row>
    <row r="47" spans="2:7" ht="15.75" thickBot="1" x14ac:dyDescent="0.3">
      <c r="B47" s="149"/>
      <c r="C47" s="89"/>
      <c r="D47" s="89"/>
      <c r="E47" s="17" t="s">
        <v>68</v>
      </c>
      <c r="F47" s="52"/>
      <c r="G47" s="81"/>
    </row>
    <row r="48" spans="2:7" ht="15.75" thickTop="1" x14ac:dyDescent="0.25">
      <c r="B48" s="141" t="s">
        <v>51</v>
      </c>
      <c r="C48" s="90" t="s">
        <v>38</v>
      </c>
      <c r="D48" s="90" t="s">
        <v>18</v>
      </c>
      <c r="E48" s="21" t="s">
        <v>67</v>
      </c>
      <c r="F48" s="62"/>
      <c r="G48" s="82"/>
    </row>
    <row r="49" spans="2:7" ht="15.75" thickBot="1" x14ac:dyDescent="0.3">
      <c r="B49" s="142"/>
      <c r="C49" s="91"/>
      <c r="D49" s="91"/>
      <c r="E49" s="30" t="s">
        <v>68</v>
      </c>
      <c r="F49" s="60"/>
      <c r="G49" s="79"/>
    </row>
    <row r="50" spans="2:7" ht="15.75" thickTop="1" x14ac:dyDescent="0.25">
      <c r="B50" s="139" t="s">
        <v>52</v>
      </c>
      <c r="C50" s="92" t="s">
        <v>40</v>
      </c>
      <c r="D50" s="92" t="s">
        <v>18</v>
      </c>
      <c r="E50" s="31" t="s">
        <v>67</v>
      </c>
      <c r="F50" s="61"/>
      <c r="G50" s="80"/>
    </row>
    <row r="51" spans="2:7" ht="15.75" thickBot="1" x14ac:dyDescent="0.3">
      <c r="B51" s="140"/>
      <c r="C51" s="93"/>
      <c r="D51" s="93"/>
      <c r="E51" s="17" t="s">
        <v>68</v>
      </c>
      <c r="F51" s="52"/>
      <c r="G51" s="81"/>
    </row>
    <row r="52" spans="2:7" ht="15.75" thickTop="1" x14ac:dyDescent="0.25">
      <c r="B52" s="141" t="s">
        <v>57</v>
      </c>
      <c r="C52" s="90" t="s">
        <v>26</v>
      </c>
      <c r="D52" s="90" t="s">
        <v>18</v>
      </c>
      <c r="E52" s="21" t="s">
        <v>67</v>
      </c>
      <c r="F52" s="62"/>
      <c r="G52" s="82"/>
    </row>
    <row r="53" spans="2:7" ht="15.75" thickBot="1" x14ac:dyDescent="0.3">
      <c r="B53" s="142"/>
      <c r="C53" s="91"/>
      <c r="D53" s="91"/>
      <c r="E53" s="30" t="s">
        <v>68</v>
      </c>
      <c r="F53" s="60"/>
      <c r="G53" s="79"/>
    </row>
    <row r="54" spans="2:7" ht="15.75" thickTop="1" x14ac:dyDescent="0.25">
      <c r="B54" s="139" t="s">
        <v>56</v>
      </c>
      <c r="C54" s="92" t="s">
        <v>10</v>
      </c>
      <c r="D54" s="92" t="s">
        <v>17</v>
      </c>
      <c r="E54" s="31" t="s">
        <v>67</v>
      </c>
      <c r="F54" s="61"/>
      <c r="G54" s="80"/>
    </row>
    <row r="55" spans="2:7" x14ac:dyDescent="0.25">
      <c r="B55" s="143"/>
      <c r="C55" s="94"/>
      <c r="D55" s="94"/>
      <c r="E55" s="17" t="s">
        <v>68</v>
      </c>
      <c r="F55" s="52"/>
      <c r="G55" s="81"/>
    </row>
    <row r="56" spans="2:7" x14ac:dyDescent="0.25">
      <c r="D56" s="1"/>
    </row>
    <row r="57" spans="2:7" x14ac:dyDescent="0.25">
      <c r="B57" s="1"/>
    </row>
    <row r="58" spans="2:7" ht="45.75" thickBot="1" x14ac:dyDescent="0.3">
      <c r="B58" s="22" t="s">
        <v>47</v>
      </c>
      <c r="C58" s="23" t="s">
        <v>49</v>
      </c>
      <c r="D58" s="23" t="s">
        <v>1</v>
      </c>
      <c r="E58" s="23" t="s">
        <v>66</v>
      </c>
      <c r="F58" s="23" t="s">
        <v>50</v>
      </c>
      <c r="G58" s="23" t="s">
        <v>65</v>
      </c>
    </row>
    <row r="59" spans="2:7" ht="15.75" customHeight="1" thickTop="1" x14ac:dyDescent="0.25">
      <c r="B59" s="132" t="s">
        <v>24</v>
      </c>
      <c r="C59" s="120" t="s">
        <v>41</v>
      </c>
      <c r="D59" s="120" t="s">
        <v>17</v>
      </c>
      <c r="E59" s="32" t="s">
        <v>67</v>
      </c>
      <c r="F59" s="63"/>
      <c r="G59" s="83"/>
    </row>
    <row r="60" spans="2:7" ht="15.75" thickBot="1" x14ac:dyDescent="0.3">
      <c r="B60" s="133"/>
      <c r="C60" s="117"/>
      <c r="D60" s="117"/>
      <c r="E60" s="33" t="s">
        <v>68</v>
      </c>
      <c r="F60" s="63"/>
      <c r="G60" s="83"/>
    </row>
    <row r="61" spans="2:7" ht="30.75" customHeight="1" thickTop="1" x14ac:dyDescent="0.25">
      <c r="B61" s="134" t="s">
        <v>4</v>
      </c>
      <c r="C61" s="118" t="s">
        <v>58</v>
      </c>
      <c r="D61" s="118" t="s">
        <v>18</v>
      </c>
      <c r="E61" s="34" t="s">
        <v>67</v>
      </c>
      <c r="F61" s="64"/>
      <c r="G61" s="84"/>
    </row>
    <row r="62" spans="2:7" ht="15.75" thickBot="1" x14ac:dyDescent="0.3">
      <c r="B62" s="135"/>
      <c r="C62" s="119"/>
      <c r="D62" s="119"/>
      <c r="E62" s="35" t="s">
        <v>68</v>
      </c>
      <c r="F62" s="64"/>
      <c r="G62" s="84"/>
    </row>
    <row r="63" spans="2:7" ht="30.75" customHeight="1" thickTop="1" x14ac:dyDescent="0.25">
      <c r="B63" s="136" t="s">
        <v>3</v>
      </c>
      <c r="C63" s="116" t="s">
        <v>59</v>
      </c>
      <c r="D63" s="116" t="s">
        <v>18</v>
      </c>
      <c r="E63" s="32" t="s">
        <v>67</v>
      </c>
      <c r="F63" s="63"/>
      <c r="G63" s="83"/>
    </row>
    <row r="64" spans="2:7" ht="15.75" thickBot="1" x14ac:dyDescent="0.3">
      <c r="B64" s="133"/>
      <c r="C64" s="117"/>
      <c r="D64" s="117"/>
      <c r="E64" s="33" t="s">
        <v>68</v>
      </c>
      <c r="F64" s="63"/>
      <c r="G64" s="83"/>
    </row>
    <row r="65" spans="1:7" ht="45.75" customHeight="1" thickTop="1" x14ac:dyDescent="0.25">
      <c r="B65" s="134" t="s">
        <v>60</v>
      </c>
      <c r="C65" s="118" t="s">
        <v>36</v>
      </c>
      <c r="D65" s="118" t="s">
        <v>17</v>
      </c>
      <c r="E65" s="34" t="s">
        <v>67</v>
      </c>
      <c r="F65" s="64"/>
      <c r="G65" s="84"/>
    </row>
    <row r="66" spans="1:7" ht="15.75" thickBot="1" x14ac:dyDescent="0.3">
      <c r="B66" s="135"/>
      <c r="C66" s="119"/>
      <c r="D66" s="119"/>
      <c r="E66" s="35" t="s">
        <v>68</v>
      </c>
      <c r="F66" s="64"/>
      <c r="G66" s="84"/>
    </row>
    <row r="67" spans="1:7" ht="15.75" thickTop="1" x14ac:dyDescent="0.25">
      <c r="B67" s="125" t="s">
        <v>34</v>
      </c>
      <c r="C67" s="125" t="s">
        <v>35</v>
      </c>
      <c r="D67" s="120" t="s">
        <v>17</v>
      </c>
      <c r="E67" s="32" t="s">
        <v>67</v>
      </c>
      <c r="F67" s="63"/>
      <c r="G67" s="83"/>
    </row>
    <row r="68" spans="1:7" ht="15.75" thickBot="1" x14ac:dyDescent="0.3">
      <c r="B68" s="126"/>
      <c r="C68" s="126"/>
      <c r="D68" s="117"/>
      <c r="E68" s="33" t="s">
        <v>68</v>
      </c>
      <c r="F68" s="63"/>
      <c r="G68" s="83"/>
    </row>
    <row r="69" spans="1:7" ht="15.75" thickTop="1" x14ac:dyDescent="0.25">
      <c r="B69" s="95" t="s">
        <v>86</v>
      </c>
      <c r="C69" s="71"/>
      <c r="D69" s="127" t="s">
        <v>1</v>
      </c>
      <c r="E69" s="34" t="s">
        <v>67</v>
      </c>
      <c r="F69" s="64"/>
      <c r="G69" s="84"/>
    </row>
    <row r="70" spans="1:7" x14ac:dyDescent="0.25">
      <c r="B70" s="95"/>
      <c r="C70" s="71"/>
      <c r="D70" s="127"/>
      <c r="E70" s="35" t="s">
        <v>68</v>
      </c>
      <c r="F70" s="64"/>
      <c r="G70" s="84"/>
    </row>
    <row r="71" spans="1:7" x14ac:dyDescent="0.25">
      <c r="B71" s="1"/>
    </row>
    <row r="72" spans="1:7" ht="45.75" thickBot="1" x14ac:dyDescent="0.3">
      <c r="B72" s="29" t="s">
        <v>48</v>
      </c>
      <c r="C72" s="24" t="s">
        <v>49</v>
      </c>
      <c r="D72" s="24" t="s">
        <v>1</v>
      </c>
      <c r="E72" s="24" t="s">
        <v>66</v>
      </c>
      <c r="F72" s="24" t="s">
        <v>50</v>
      </c>
      <c r="G72" s="24" t="s">
        <v>65</v>
      </c>
    </row>
    <row r="73" spans="1:7" ht="15.75" thickTop="1" x14ac:dyDescent="0.25">
      <c r="B73" s="137" t="s">
        <v>6</v>
      </c>
      <c r="C73" s="25"/>
      <c r="D73" s="121" t="s">
        <v>17</v>
      </c>
      <c r="E73" s="36" t="s">
        <v>67</v>
      </c>
      <c r="F73" s="65"/>
      <c r="G73" s="85"/>
    </row>
    <row r="74" spans="1:7" ht="15.75" thickBot="1" x14ac:dyDescent="0.3">
      <c r="B74" s="138"/>
      <c r="C74" s="27"/>
      <c r="D74" s="122"/>
      <c r="E74" s="37" t="s">
        <v>68</v>
      </c>
      <c r="F74" s="66"/>
      <c r="G74" s="86"/>
    </row>
    <row r="75" spans="1:7" ht="15.75" thickTop="1" x14ac:dyDescent="0.25">
      <c r="B75" s="128" t="s">
        <v>7</v>
      </c>
      <c r="C75" s="26"/>
      <c r="D75" s="123" t="s">
        <v>17</v>
      </c>
      <c r="E75" s="38" t="s">
        <v>67</v>
      </c>
      <c r="F75" s="67"/>
      <c r="G75" s="87"/>
    </row>
    <row r="76" spans="1:7" ht="15.75" thickBot="1" x14ac:dyDescent="0.3">
      <c r="B76" s="129"/>
      <c r="C76" s="26"/>
      <c r="D76" s="124"/>
      <c r="E76" s="39" t="s">
        <v>68</v>
      </c>
      <c r="F76" s="67"/>
      <c r="G76" s="87"/>
    </row>
    <row r="77" spans="1:7" ht="15.75" thickTop="1" x14ac:dyDescent="0.25">
      <c r="B77" s="130" t="s">
        <v>8</v>
      </c>
      <c r="C77" s="11"/>
      <c r="D77" s="105" t="s">
        <v>17</v>
      </c>
      <c r="E77" s="36" t="s">
        <v>67</v>
      </c>
      <c r="F77" s="65"/>
      <c r="G77" s="85"/>
    </row>
    <row r="78" spans="1:7" x14ac:dyDescent="0.25">
      <c r="B78" s="131"/>
      <c r="C78" s="28"/>
      <c r="D78" s="106"/>
      <c r="E78" s="37" t="s">
        <v>68</v>
      </c>
      <c r="F78" s="66"/>
      <c r="G78" s="86"/>
    </row>
    <row r="79" spans="1:7" ht="15.75" thickBot="1" x14ac:dyDescent="0.3"/>
    <row r="80" spans="1:7" ht="30" customHeight="1" thickBot="1" x14ac:dyDescent="0.3">
      <c r="A80" s="9"/>
      <c r="B80" s="107" t="s">
        <v>77</v>
      </c>
      <c r="C80" s="108"/>
      <c r="D80" s="113" t="s">
        <v>1</v>
      </c>
      <c r="E80" s="114"/>
      <c r="F80" s="115"/>
      <c r="G80" s="45" t="s">
        <v>78</v>
      </c>
    </row>
    <row r="81" spans="1:7" ht="16.5" thickTop="1" thickBot="1" x14ac:dyDescent="0.3">
      <c r="A81" s="9"/>
      <c r="B81" s="109"/>
      <c r="C81" s="110"/>
      <c r="D81" s="96" t="s">
        <v>79</v>
      </c>
      <c r="E81" s="97"/>
      <c r="F81" s="98"/>
      <c r="G81" s="46" t="s">
        <v>80</v>
      </c>
    </row>
    <row r="82" spans="1:7" ht="15.75" thickBot="1" x14ac:dyDescent="0.3">
      <c r="A82" s="9"/>
      <c r="B82" s="109"/>
      <c r="C82" s="110"/>
      <c r="D82" s="99" t="s">
        <v>81</v>
      </c>
      <c r="E82" s="100"/>
      <c r="F82" s="101"/>
      <c r="G82" s="47" t="s">
        <v>80</v>
      </c>
    </row>
    <row r="83" spans="1:7" ht="15.75" thickBot="1" x14ac:dyDescent="0.3">
      <c r="A83" s="9"/>
      <c r="B83" s="111"/>
      <c r="C83" s="112"/>
      <c r="D83" s="102" t="s">
        <v>82</v>
      </c>
      <c r="E83" s="103"/>
      <c r="F83" s="104"/>
      <c r="G83" s="48" t="s">
        <v>80</v>
      </c>
    </row>
  </sheetData>
  <mergeCells count="105">
    <mergeCell ref="B22:B23"/>
    <mergeCell ref="B1:G1"/>
    <mergeCell ref="A2:A3"/>
    <mergeCell ref="B2:G2"/>
    <mergeCell ref="B3:G3"/>
    <mergeCell ref="B8:B9"/>
    <mergeCell ref="B10:B11"/>
    <mergeCell ref="C6:C7"/>
    <mergeCell ref="F6:G6"/>
    <mergeCell ref="E6:E7"/>
    <mergeCell ref="D6:D7"/>
    <mergeCell ref="D8:D9"/>
    <mergeCell ref="D10:D11"/>
    <mergeCell ref="C22:C23"/>
    <mergeCell ref="D12:D13"/>
    <mergeCell ref="D14:D15"/>
    <mergeCell ref="D16:D17"/>
    <mergeCell ref="D18:D19"/>
    <mergeCell ref="D20:D21"/>
    <mergeCell ref="C8:C9"/>
    <mergeCell ref="C10:C11"/>
    <mergeCell ref="C12:C13"/>
    <mergeCell ref="C14:C15"/>
    <mergeCell ref="C16:C17"/>
    <mergeCell ref="C18:C19"/>
    <mergeCell ref="C20:C21"/>
    <mergeCell ref="B12:B13"/>
    <mergeCell ref="B14:B15"/>
    <mergeCell ref="B16:B17"/>
    <mergeCell ref="B18:B19"/>
    <mergeCell ref="B20:B21"/>
    <mergeCell ref="D22:D23"/>
    <mergeCell ref="C34:C35"/>
    <mergeCell ref="C36:C37"/>
    <mergeCell ref="C38:C39"/>
    <mergeCell ref="C28:C29"/>
    <mergeCell ref="C30:C31"/>
    <mergeCell ref="C32:C33"/>
    <mergeCell ref="D36:D37"/>
    <mergeCell ref="D38:D39"/>
    <mergeCell ref="C24:C25"/>
    <mergeCell ref="C26:C27"/>
    <mergeCell ref="D40:D41"/>
    <mergeCell ref="B44:B45"/>
    <mergeCell ref="B46:B47"/>
    <mergeCell ref="B48:B49"/>
    <mergeCell ref="D24:D25"/>
    <mergeCell ref="D26:D27"/>
    <mergeCell ref="D28:D29"/>
    <mergeCell ref="D30:D31"/>
    <mergeCell ref="D32:D33"/>
    <mergeCell ref="D34:D35"/>
    <mergeCell ref="C40:C41"/>
    <mergeCell ref="B36:B37"/>
    <mergeCell ref="B38:B39"/>
    <mergeCell ref="B40:B41"/>
    <mergeCell ref="B24:B25"/>
    <mergeCell ref="B26:B27"/>
    <mergeCell ref="B28:B29"/>
    <mergeCell ref="B30:B31"/>
    <mergeCell ref="B32:B33"/>
    <mergeCell ref="B34:B35"/>
    <mergeCell ref="D44:D45"/>
    <mergeCell ref="D46:D47"/>
    <mergeCell ref="D48:D49"/>
    <mergeCell ref="C44:C45"/>
    <mergeCell ref="D50:D51"/>
    <mergeCell ref="D54:D55"/>
    <mergeCell ref="B75:B76"/>
    <mergeCell ref="B77:B78"/>
    <mergeCell ref="C59:C60"/>
    <mergeCell ref="B59:B60"/>
    <mergeCell ref="B61:B62"/>
    <mergeCell ref="B63:B64"/>
    <mergeCell ref="B65:B66"/>
    <mergeCell ref="B67:B68"/>
    <mergeCell ref="B73:B74"/>
    <mergeCell ref="B50:B51"/>
    <mergeCell ref="B52:B53"/>
    <mergeCell ref="B54:B55"/>
    <mergeCell ref="D67:D68"/>
    <mergeCell ref="C46:C47"/>
    <mergeCell ref="C48:C49"/>
    <mergeCell ref="C50:C51"/>
    <mergeCell ref="C52:C53"/>
    <mergeCell ref="C54:C55"/>
    <mergeCell ref="B69:B70"/>
    <mergeCell ref="D81:F81"/>
    <mergeCell ref="D82:F82"/>
    <mergeCell ref="D83:F83"/>
    <mergeCell ref="D77:D78"/>
    <mergeCell ref="B80:C83"/>
    <mergeCell ref="D80:F80"/>
    <mergeCell ref="D52:D53"/>
    <mergeCell ref="D63:D64"/>
    <mergeCell ref="D61:D62"/>
    <mergeCell ref="D59:D60"/>
    <mergeCell ref="D73:D74"/>
    <mergeCell ref="D75:D76"/>
    <mergeCell ref="C61:C62"/>
    <mergeCell ref="C63:C64"/>
    <mergeCell ref="C65:C66"/>
    <mergeCell ref="C67:C68"/>
    <mergeCell ref="D69:D70"/>
    <mergeCell ref="D65:D66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ED01D7-DD87-4AB2-9636-0B7D10A0C5CB}">
  <dimension ref="A1:I45"/>
  <sheetViews>
    <sheetView tabSelected="1" zoomScale="90" zoomScaleNormal="90" workbookViewId="0">
      <selection activeCell="H6" sqref="H6"/>
    </sheetView>
  </sheetViews>
  <sheetFormatPr baseColWidth="10" defaultRowHeight="15" x14ac:dyDescent="0.25"/>
  <cols>
    <col min="2" max="2" width="51.7109375" customWidth="1"/>
    <col min="3" max="3" width="31.5703125" customWidth="1"/>
    <col min="4" max="4" width="11.28515625" bestFit="1" customWidth="1"/>
    <col min="5" max="5" width="21.5703125" customWidth="1"/>
    <col min="6" max="6" width="19.140625" customWidth="1"/>
    <col min="7" max="7" width="17.7109375" customWidth="1"/>
    <col min="9" max="9" width="14.28515625" bestFit="1" customWidth="1"/>
  </cols>
  <sheetData>
    <row r="1" spans="1:9" ht="25.5" customHeight="1" thickTop="1" thickBot="1" x14ac:dyDescent="0.3">
      <c r="A1" s="9"/>
      <c r="B1" s="182" t="s">
        <v>61</v>
      </c>
      <c r="C1" s="183"/>
      <c r="D1" s="183"/>
      <c r="E1" s="183"/>
      <c r="F1" s="183"/>
      <c r="G1" s="183"/>
      <c r="H1" s="183"/>
      <c r="I1" s="184"/>
    </row>
    <row r="2" spans="1:9" ht="15.75" thickTop="1" x14ac:dyDescent="0.25">
      <c r="A2" s="185"/>
      <c r="B2" s="186" t="s">
        <v>62</v>
      </c>
      <c r="C2" s="174"/>
      <c r="D2" s="174"/>
      <c r="E2" s="174"/>
      <c r="F2" s="174"/>
      <c r="G2" s="174"/>
      <c r="H2" s="174"/>
      <c r="I2" s="187"/>
    </row>
    <row r="3" spans="1:9" ht="30" customHeight="1" thickBot="1" x14ac:dyDescent="0.3">
      <c r="A3" s="185"/>
      <c r="B3" s="188" t="s">
        <v>71</v>
      </c>
      <c r="C3" s="189"/>
      <c r="D3" s="189"/>
      <c r="E3" s="189"/>
      <c r="F3" s="189"/>
      <c r="G3" s="189"/>
      <c r="H3" s="189"/>
      <c r="I3" s="190"/>
    </row>
    <row r="4" spans="1:9" ht="15.75" thickTop="1" x14ac:dyDescent="0.25"/>
    <row r="5" spans="1:9" s="2" customFormat="1" ht="45" x14ac:dyDescent="0.25">
      <c r="B5" s="1" t="s">
        <v>45</v>
      </c>
      <c r="C5" s="1" t="s">
        <v>49</v>
      </c>
      <c r="D5" s="1" t="s">
        <v>1</v>
      </c>
      <c r="E5" s="1" t="s">
        <v>0</v>
      </c>
      <c r="F5" s="1" t="s">
        <v>64</v>
      </c>
      <c r="G5" s="13" t="s">
        <v>65</v>
      </c>
      <c r="H5" s="13" t="s">
        <v>72</v>
      </c>
      <c r="I5" s="12" t="s">
        <v>76</v>
      </c>
    </row>
    <row r="6" spans="1:9" s="2" customFormat="1" x14ac:dyDescent="0.25">
      <c r="B6" s="6" t="s">
        <v>42</v>
      </c>
      <c r="C6" s="7" t="s">
        <v>5</v>
      </c>
      <c r="D6" s="8" t="s">
        <v>17</v>
      </c>
      <c r="E6" s="8">
        <v>1</v>
      </c>
      <c r="F6" s="69"/>
      <c r="G6" s="44"/>
      <c r="H6" s="8">
        <f>Tableau22[[#This Row],[Prix (€ HT) - partie fixe]]*Tableau22[[#This Row],[Quantité]]+Tableau22[[#This Row],[% montant estimé de travaux]]*Tableau22[[#This Row],[Montant de travaux en HT]]</f>
        <v>0</v>
      </c>
      <c r="I6" s="49">
        <v>2000000</v>
      </c>
    </row>
    <row r="7" spans="1:9" s="2" customFormat="1" ht="30" x14ac:dyDescent="0.25">
      <c r="B7" s="6" t="s">
        <v>43</v>
      </c>
      <c r="C7" s="7" t="s">
        <v>41</v>
      </c>
      <c r="D7" s="8" t="s">
        <v>17</v>
      </c>
      <c r="E7" s="8">
        <v>1</v>
      </c>
      <c r="F7" s="69"/>
      <c r="G7" s="44"/>
      <c r="H7" s="8">
        <f>Tableau22[[#This Row],[Prix (€ HT) - partie fixe]]*Tableau22[[#This Row],[Quantité]]+Tableau22[[#This Row],[% montant estimé de travaux]]*Tableau22[[#This Row],[Montant de travaux en HT]]</f>
        <v>0</v>
      </c>
      <c r="I7" s="49">
        <v>2000000</v>
      </c>
    </row>
    <row r="8" spans="1:9" s="2" customFormat="1" ht="60" x14ac:dyDescent="0.25">
      <c r="B8" s="6" t="s">
        <v>16</v>
      </c>
      <c r="C8" s="7" t="s">
        <v>25</v>
      </c>
      <c r="D8" s="8" t="s">
        <v>18</v>
      </c>
      <c r="E8" s="8">
        <v>1</v>
      </c>
      <c r="F8" s="69"/>
      <c r="G8" s="44"/>
      <c r="H8" s="8">
        <f>Tableau22[[#This Row],[Prix (€ HT) - partie fixe]]*Tableau22[[#This Row],[Quantité]]+Tableau22[[#This Row],[% montant estimé de travaux]]*Tableau22[[#This Row],[Montant de travaux en HT]]</f>
        <v>0</v>
      </c>
      <c r="I8" s="49">
        <v>2000000</v>
      </c>
    </row>
    <row r="9" spans="1:9" s="2" customFormat="1" ht="30" x14ac:dyDescent="0.25">
      <c r="B9" s="6" t="s">
        <v>55</v>
      </c>
      <c r="C9" s="7" t="s">
        <v>9</v>
      </c>
      <c r="D9" s="8" t="s">
        <v>17</v>
      </c>
      <c r="E9" s="8">
        <v>1</v>
      </c>
      <c r="F9" s="69"/>
      <c r="G9" s="44"/>
      <c r="H9" s="8">
        <f>Tableau22[[#This Row],[Prix (€ HT) - partie fixe]]*Tableau22[[#This Row],[Quantité]]+Tableau22[[#This Row],[% montant estimé de travaux]]*Tableau22[[#This Row],[Montant de travaux en HT]]</f>
        <v>0</v>
      </c>
      <c r="I9" s="49">
        <v>2000000</v>
      </c>
    </row>
    <row r="10" spans="1:9" s="2" customFormat="1" x14ac:dyDescent="0.25">
      <c r="B10" s="6" t="s">
        <v>15</v>
      </c>
      <c r="C10" s="7" t="s">
        <v>19</v>
      </c>
      <c r="D10" s="8" t="s">
        <v>17</v>
      </c>
      <c r="E10" s="8">
        <v>1</v>
      </c>
      <c r="F10" s="69"/>
      <c r="G10" s="44"/>
      <c r="H10" s="8">
        <f>Tableau22[[#This Row],[Prix (€ HT) - partie fixe]]*Tableau22[[#This Row],[Quantité]]+Tableau22[[#This Row],[% montant estimé de travaux]]*Tableau22[[#This Row],[Montant de travaux en HT]]</f>
        <v>0</v>
      </c>
      <c r="I10" s="49">
        <v>2000000</v>
      </c>
    </row>
    <row r="11" spans="1:9" s="2" customFormat="1" x14ac:dyDescent="0.25">
      <c r="B11" s="6" t="s">
        <v>20</v>
      </c>
      <c r="C11" s="7" t="s">
        <v>11</v>
      </c>
      <c r="D11" s="8" t="s">
        <v>18</v>
      </c>
      <c r="E11" s="8">
        <v>3</v>
      </c>
      <c r="F11" s="69"/>
      <c r="G11" s="44"/>
      <c r="H11" s="8">
        <f>Tableau22[[#This Row],[Prix (€ HT) - partie fixe]]*Tableau22[[#This Row],[Quantité]]+Tableau22[[#This Row],[% montant estimé de travaux]]*Tableau22[[#This Row],[Montant de travaux en HT]]</f>
        <v>0</v>
      </c>
      <c r="I11" s="49">
        <v>2000000</v>
      </c>
    </row>
    <row r="12" spans="1:9" s="2" customFormat="1" ht="60" x14ac:dyDescent="0.25">
      <c r="B12" s="6" t="s">
        <v>30</v>
      </c>
      <c r="C12" s="7" t="s">
        <v>21</v>
      </c>
      <c r="D12" s="8" t="s">
        <v>18</v>
      </c>
      <c r="E12" s="8">
        <v>1</v>
      </c>
      <c r="F12" s="69"/>
      <c r="G12" s="44"/>
      <c r="H12" s="8">
        <f>Tableau22[[#This Row],[Prix (€ HT) - partie fixe]]*Tableau22[[#This Row],[Quantité]]+Tableau22[[#This Row],[% montant estimé de travaux]]*Tableau22[[#This Row],[Montant de travaux en HT]]</f>
        <v>0</v>
      </c>
      <c r="I12" s="49">
        <v>2000000</v>
      </c>
    </row>
    <row r="13" spans="1:9" s="2" customFormat="1" ht="60" x14ac:dyDescent="0.25">
      <c r="B13" s="6" t="s">
        <v>31</v>
      </c>
      <c r="C13" s="7" t="s">
        <v>21</v>
      </c>
      <c r="D13" s="8" t="s">
        <v>18</v>
      </c>
      <c r="E13" s="8">
        <v>1</v>
      </c>
      <c r="F13" s="69"/>
      <c r="G13" s="44"/>
      <c r="H13" s="8">
        <f>Tableau22[[#This Row],[Prix (€ HT) - partie fixe]]*Tableau22[[#This Row],[Quantité]]+Tableau22[[#This Row],[% montant estimé de travaux]]*Tableau22[[#This Row],[Montant de travaux en HT]]</f>
        <v>0</v>
      </c>
      <c r="I13" s="49">
        <v>2000000</v>
      </c>
    </row>
    <row r="14" spans="1:9" s="2" customFormat="1" ht="60" x14ac:dyDescent="0.25">
      <c r="B14" s="6" t="s">
        <v>32</v>
      </c>
      <c r="C14" s="7" t="s">
        <v>21</v>
      </c>
      <c r="D14" s="8" t="s">
        <v>18</v>
      </c>
      <c r="E14" s="8">
        <v>1</v>
      </c>
      <c r="F14" s="69"/>
      <c r="G14" s="44"/>
      <c r="H14" s="8">
        <f>Tableau22[[#This Row],[Prix (€ HT) - partie fixe]]*Tableau22[[#This Row],[Quantité]]+Tableau22[[#This Row],[% montant estimé de travaux]]*Tableau22[[#This Row],[Montant de travaux en HT]]</f>
        <v>0</v>
      </c>
      <c r="I14" s="49">
        <v>2000000</v>
      </c>
    </row>
    <row r="15" spans="1:9" s="2" customFormat="1" ht="60" x14ac:dyDescent="0.25">
      <c r="B15" s="6" t="s">
        <v>39</v>
      </c>
      <c r="C15" s="7" t="s">
        <v>27</v>
      </c>
      <c r="D15" s="8" t="s">
        <v>17</v>
      </c>
      <c r="E15" s="8">
        <v>1</v>
      </c>
      <c r="F15" s="69"/>
      <c r="G15" s="44"/>
      <c r="H15" s="8">
        <f>Tableau22[[#This Row],[Prix (€ HT) - partie fixe]]*Tableau22[[#This Row],[Quantité]]+Tableau22[[#This Row],[% montant estimé de travaux]]*Tableau22[[#This Row],[Montant de travaux en HT]]</f>
        <v>0</v>
      </c>
      <c r="I15" s="49">
        <v>2000000</v>
      </c>
    </row>
    <row r="16" spans="1:9" s="2" customFormat="1" ht="30" x14ac:dyDescent="0.25">
      <c r="B16" s="6" t="s">
        <v>22</v>
      </c>
      <c r="C16" s="7" t="s">
        <v>12</v>
      </c>
      <c r="D16" s="8" t="s">
        <v>17</v>
      </c>
      <c r="E16" s="8">
        <v>1</v>
      </c>
      <c r="F16" s="69"/>
      <c r="G16" s="44"/>
      <c r="H16" s="8">
        <f>Tableau22[[#This Row],[Prix (€ HT) - partie fixe]]*Tableau22[[#This Row],[Quantité]]+Tableau22[[#This Row],[% montant estimé de travaux]]*Tableau22[[#This Row],[Montant de travaux en HT]]</f>
        <v>0</v>
      </c>
      <c r="I16" s="49">
        <v>2000000</v>
      </c>
    </row>
    <row r="17" spans="2:9" s="2" customFormat="1" x14ac:dyDescent="0.25">
      <c r="B17" s="6" t="s">
        <v>28</v>
      </c>
      <c r="C17" s="7" t="s">
        <v>29</v>
      </c>
      <c r="D17" s="8" t="s">
        <v>17</v>
      </c>
      <c r="E17" s="8">
        <v>1</v>
      </c>
      <c r="F17" s="69"/>
      <c r="G17" s="44"/>
      <c r="H17" s="8">
        <f>Tableau22[[#This Row],[Prix (€ HT) - partie fixe]]*Tableau22[[#This Row],[Quantité]]+Tableau22[[#This Row],[% montant estimé de travaux]]*Tableau22[[#This Row],[Montant de travaux en HT]]</f>
        <v>0</v>
      </c>
      <c r="I17" s="49">
        <v>2000000</v>
      </c>
    </row>
    <row r="18" spans="2:9" s="2" customFormat="1" ht="30" x14ac:dyDescent="0.25">
      <c r="B18" s="6" t="s">
        <v>14</v>
      </c>
      <c r="C18" s="7" t="s">
        <v>33</v>
      </c>
      <c r="D18" s="8" t="s">
        <v>17</v>
      </c>
      <c r="E18" s="8">
        <v>1</v>
      </c>
      <c r="F18" s="69"/>
      <c r="G18" s="44"/>
      <c r="H18" s="8">
        <f>Tableau22[[#This Row],[Prix (€ HT) - partie fixe]]*Tableau22[[#This Row],[Quantité]]+Tableau22[[#This Row],[% montant estimé de travaux]]*Tableau22[[#This Row],[Montant de travaux en HT]]</f>
        <v>0</v>
      </c>
      <c r="I18" s="49">
        <v>2000000</v>
      </c>
    </row>
    <row r="19" spans="2:9" s="2" customFormat="1" ht="30" x14ac:dyDescent="0.25">
      <c r="B19" s="6" t="s">
        <v>13</v>
      </c>
      <c r="C19" s="7" t="s">
        <v>26</v>
      </c>
      <c r="D19" s="8" t="s">
        <v>17</v>
      </c>
      <c r="E19" s="8">
        <v>1</v>
      </c>
      <c r="F19" s="69"/>
      <c r="G19" s="44"/>
      <c r="H19" s="8">
        <f>Tableau22[[#This Row],[Prix (€ HT) - partie fixe]]*Tableau22[[#This Row],[Quantité]]+Tableau22[[#This Row],[% montant estimé de travaux]]*Tableau22[[#This Row],[Montant de travaux en HT]]</f>
        <v>0</v>
      </c>
      <c r="I19" s="49">
        <v>2000000</v>
      </c>
    </row>
    <row r="20" spans="2:9" s="2" customFormat="1" x14ac:dyDescent="0.25">
      <c r="B20" s="3"/>
      <c r="E20" s="1"/>
      <c r="F20" s="1"/>
    </row>
    <row r="21" spans="2:9" s="2" customFormat="1" ht="45" x14ac:dyDescent="0.25">
      <c r="B21" s="4" t="s">
        <v>46</v>
      </c>
      <c r="C21" s="4" t="s">
        <v>49</v>
      </c>
      <c r="D21" s="4" t="s">
        <v>1</v>
      </c>
      <c r="E21" s="1" t="s">
        <v>0</v>
      </c>
      <c r="F21" s="5" t="s">
        <v>64</v>
      </c>
      <c r="G21" s="40" t="s">
        <v>65</v>
      </c>
      <c r="H21" s="40" t="s">
        <v>72</v>
      </c>
      <c r="I21" s="40" t="s">
        <v>76</v>
      </c>
    </row>
    <row r="22" spans="2:9" s="2" customFormat="1" ht="30" x14ac:dyDescent="0.25">
      <c r="B22" s="2" t="s">
        <v>44</v>
      </c>
      <c r="C22" s="2" t="s">
        <v>41</v>
      </c>
      <c r="D22" s="1" t="s">
        <v>17</v>
      </c>
      <c r="E22" s="1">
        <v>1</v>
      </c>
      <c r="F22" s="68"/>
      <c r="G22" s="70"/>
      <c r="H22" s="1">
        <f>Tableau37[[#This Row],[Prix (€ HT) - partie fixe]]*Tableau37[[#This Row],[Quantité]]+Tableau37[[#This Row],[% montant estimé de travaux]]*Tableau37[[#This Row],[Montant de travaux en HT]]</f>
        <v>0</v>
      </c>
      <c r="I22" s="51">
        <v>2000000</v>
      </c>
    </row>
    <row r="23" spans="2:9" s="2" customFormat="1" ht="30" x14ac:dyDescent="0.25">
      <c r="B23" s="2" t="s">
        <v>23</v>
      </c>
      <c r="C23" s="2" t="s">
        <v>37</v>
      </c>
      <c r="D23" s="1" t="s">
        <v>17</v>
      </c>
      <c r="E23" s="1">
        <v>1</v>
      </c>
      <c r="F23" s="68"/>
      <c r="G23" s="70"/>
      <c r="H23" s="1">
        <f>Tableau37[[#This Row],[Prix (€ HT) - partie fixe]]*Tableau37[[#This Row],[Quantité]]+Tableau37[[#This Row],[% montant estimé de travaux]]*Tableau37[[#This Row],[Montant de travaux en HT]]</f>
        <v>0</v>
      </c>
      <c r="I23" s="51">
        <v>2000000</v>
      </c>
    </row>
    <row r="24" spans="2:9" s="2" customFormat="1" ht="45" x14ac:dyDescent="0.25">
      <c r="B24" s="2" t="s">
        <v>51</v>
      </c>
      <c r="C24" s="2" t="s">
        <v>38</v>
      </c>
      <c r="D24" s="1" t="s">
        <v>18</v>
      </c>
      <c r="E24" s="1">
        <v>1</v>
      </c>
      <c r="F24" s="68"/>
      <c r="G24" s="70"/>
      <c r="H24" s="1">
        <f>Tableau37[[#This Row],[Prix (€ HT) - partie fixe]]*Tableau37[[#This Row],[Quantité]]+Tableau37[[#This Row],[% montant estimé de travaux]]*Tableau37[[#This Row],[Montant de travaux en HT]]</f>
        <v>0</v>
      </c>
      <c r="I24" s="51">
        <v>2000000</v>
      </c>
    </row>
    <row r="25" spans="2:9" s="2" customFormat="1" ht="45" x14ac:dyDescent="0.25">
      <c r="B25" s="2" t="s">
        <v>52</v>
      </c>
      <c r="C25" s="2" t="s">
        <v>40</v>
      </c>
      <c r="D25" s="1" t="s">
        <v>85</v>
      </c>
      <c r="E25" s="1">
        <v>18</v>
      </c>
      <c r="F25" s="68"/>
      <c r="G25" s="70"/>
      <c r="H25" s="1">
        <f>Tableau37[[#This Row],[Prix (€ HT) - partie fixe]]*Tableau37[[#This Row],[Quantité]]+Tableau37[[#This Row],[% montant estimé de travaux]]*Tableau37[[#This Row],[Montant de travaux en HT]]</f>
        <v>0</v>
      </c>
      <c r="I25" s="51">
        <v>2000000</v>
      </c>
    </row>
    <row r="26" spans="2:9" s="2" customFormat="1" x14ac:dyDescent="0.25">
      <c r="B26" s="2" t="s">
        <v>57</v>
      </c>
      <c r="C26" s="2" t="s">
        <v>26</v>
      </c>
      <c r="D26" s="1" t="s">
        <v>17</v>
      </c>
      <c r="E26" s="1">
        <v>18</v>
      </c>
      <c r="F26" s="68"/>
      <c r="G26" s="70"/>
      <c r="H26" s="1">
        <f>Tableau37[[#This Row],[Prix (€ HT) - partie fixe]]*Tableau37[[#This Row],[Quantité]]+Tableau37[[#This Row],[% montant estimé de travaux]]*Tableau37[[#This Row],[Montant de travaux en HT]]</f>
        <v>0</v>
      </c>
      <c r="I26" s="51">
        <v>2000000</v>
      </c>
    </row>
    <row r="27" spans="2:9" s="2" customFormat="1" ht="30" x14ac:dyDescent="0.25">
      <c r="B27" s="2" t="s">
        <v>56</v>
      </c>
      <c r="C27" s="2" t="s">
        <v>10</v>
      </c>
      <c r="D27" s="1" t="s">
        <v>17</v>
      </c>
      <c r="E27" s="1">
        <v>1</v>
      </c>
      <c r="F27" s="68"/>
      <c r="G27" s="70"/>
      <c r="H27" s="1">
        <f>Tableau37[[#This Row],[Prix (€ HT) - partie fixe]]*Tableau37[[#This Row],[Quantité]]+Tableau37[[#This Row],[% montant estimé de travaux]]*Tableau37[[#This Row],[Montant de travaux en HT]]</f>
        <v>0</v>
      </c>
      <c r="I27" s="51">
        <v>2000000</v>
      </c>
    </row>
    <row r="28" spans="2:9" s="2" customFormat="1" x14ac:dyDescent="0.25">
      <c r="B28" s="1"/>
      <c r="E28" s="1"/>
      <c r="F28" s="1"/>
    </row>
    <row r="29" spans="2:9" s="2" customFormat="1" ht="45" x14ac:dyDescent="0.25">
      <c r="B29" s="4" t="s">
        <v>47</v>
      </c>
      <c r="C29" s="4" t="s">
        <v>49</v>
      </c>
      <c r="D29" s="4" t="s">
        <v>1</v>
      </c>
      <c r="E29" s="1" t="s">
        <v>0</v>
      </c>
      <c r="F29" s="1" t="s">
        <v>64</v>
      </c>
      <c r="G29" s="23" t="s">
        <v>65</v>
      </c>
      <c r="H29" s="23" t="s">
        <v>72</v>
      </c>
      <c r="I29" s="42" t="s">
        <v>76</v>
      </c>
    </row>
    <row r="30" spans="2:9" s="2" customFormat="1" x14ac:dyDescent="0.25">
      <c r="B30" s="2" t="s">
        <v>24</v>
      </c>
      <c r="C30" s="2" t="s">
        <v>41</v>
      </c>
      <c r="D30" s="1" t="s">
        <v>17</v>
      </c>
      <c r="E30" s="1">
        <v>1</v>
      </c>
      <c r="F30" s="68"/>
      <c r="G30" s="72"/>
      <c r="H30" s="2">
        <f>Tableau48[[#This Row],[Prix (€ HT) - partie fixe]]*Tableau48[[#This Row],[Quantité]]+Tableau48[[#This Row],[% montant estimé de travaux]]*Tableau48[[#This Row],[Montant de travaux en HT]]</f>
        <v>0</v>
      </c>
      <c r="I30" s="53">
        <v>2000000</v>
      </c>
    </row>
    <row r="31" spans="2:9" s="2" customFormat="1" ht="45" x14ac:dyDescent="0.25">
      <c r="B31" s="2" t="s">
        <v>4</v>
      </c>
      <c r="C31" s="2" t="s">
        <v>58</v>
      </c>
      <c r="D31" s="1" t="s">
        <v>84</v>
      </c>
      <c r="E31" s="1">
        <v>18</v>
      </c>
      <c r="F31" s="68"/>
      <c r="G31" s="72"/>
      <c r="H31" s="2">
        <f>Tableau48[[#This Row],[Prix (€ HT) - partie fixe]]*Tableau48[[#This Row],[Quantité]]+Tableau48[[#This Row],[% montant estimé de travaux]]*Tableau48[[#This Row],[Montant de travaux en HT]]</f>
        <v>0</v>
      </c>
      <c r="I31" s="53">
        <v>2000000</v>
      </c>
    </row>
    <row r="32" spans="2:9" s="2" customFormat="1" ht="30" x14ac:dyDescent="0.25">
      <c r="B32" s="2" t="s">
        <v>3</v>
      </c>
      <c r="C32" s="2" t="s">
        <v>59</v>
      </c>
      <c r="D32" s="1" t="s">
        <v>84</v>
      </c>
      <c r="E32" s="1">
        <v>18</v>
      </c>
      <c r="F32" s="68"/>
      <c r="G32" s="72"/>
      <c r="H32" s="2">
        <f>Tableau48[[#This Row],[Prix (€ HT) - partie fixe]]*Tableau48[[#This Row],[Quantité]]+Tableau48[[#This Row],[% montant estimé de travaux]]*Tableau48[[#This Row],[Montant de travaux en HT]]</f>
        <v>0</v>
      </c>
      <c r="I32" s="53">
        <v>2000000</v>
      </c>
    </row>
    <row r="33" spans="2:9" s="2" customFormat="1" ht="45" x14ac:dyDescent="0.25">
      <c r="B33" s="2" t="s">
        <v>60</v>
      </c>
      <c r="C33" s="2" t="s">
        <v>36</v>
      </c>
      <c r="D33" s="1" t="s">
        <v>17</v>
      </c>
      <c r="E33" s="1">
        <v>1</v>
      </c>
      <c r="F33" s="68"/>
      <c r="G33" s="72"/>
      <c r="H33" s="2">
        <f>Tableau48[[#This Row],[Prix (€ HT) - partie fixe]]*Tableau48[[#This Row],[Quantité]]+Tableau48[[#This Row],[% montant estimé de travaux]]*Tableau48[[#This Row],[Montant de travaux en HT]]</f>
        <v>0</v>
      </c>
      <c r="I33" s="53">
        <v>2000000</v>
      </c>
    </row>
    <row r="34" spans="2:9" s="2" customFormat="1" x14ac:dyDescent="0.25">
      <c r="B34" s="2" t="s">
        <v>34</v>
      </c>
      <c r="C34" s="2" t="s">
        <v>35</v>
      </c>
      <c r="D34" s="1" t="s">
        <v>17</v>
      </c>
      <c r="E34" s="1">
        <v>1</v>
      </c>
      <c r="F34" s="68"/>
      <c r="G34" s="72"/>
      <c r="H34" s="2">
        <f>Tableau48[[#This Row],[Prix (€ HT) - partie fixe]]*Tableau48[[#This Row],[Quantité]]+Tableau48[[#This Row],[% montant estimé de travaux]]*Tableau48[[#This Row],[Montant de travaux en HT]]</f>
        <v>0</v>
      </c>
      <c r="I34" s="53">
        <v>2000000</v>
      </c>
    </row>
    <row r="35" spans="2:9" s="2" customFormat="1" x14ac:dyDescent="0.25">
      <c r="B35" s="1"/>
      <c r="E35" s="1"/>
      <c r="F35" s="1"/>
    </row>
    <row r="36" spans="2:9" s="2" customFormat="1" ht="45" x14ac:dyDescent="0.25">
      <c r="B36" s="2" t="s">
        <v>48</v>
      </c>
      <c r="C36" s="4" t="s">
        <v>49</v>
      </c>
      <c r="D36" s="4" t="s">
        <v>1</v>
      </c>
      <c r="E36" s="1" t="s">
        <v>0</v>
      </c>
      <c r="F36" s="1" t="s">
        <v>64</v>
      </c>
      <c r="G36" s="24" t="s">
        <v>65</v>
      </c>
      <c r="H36" s="24" t="s">
        <v>72</v>
      </c>
      <c r="I36" s="43" t="s">
        <v>76</v>
      </c>
    </row>
    <row r="37" spans="2:9" s="2" customFormat="1" ht="30" x14ac:dyDescent="0.25">
      <c r="B37" s="2" t="s">
        <v>6</v>
      </c>
      <c r="C37" s="1"/>
      <c r="D37" s="1" t="s">
        <v>17</v>
      </c>
      <c r="E37" s="1">
        <v>1</v>
      </c>
      <c r="F37" s="68"/>
      <c r="G37" s="70"/>
      <c r="H37" s="1">
        <f>Tableau59[[#This Row],[Prix (€ HT) - partie fixe]]*Tableau59[[#This Row],[Quantité]]+Tableau59[[#This Row],[% montant estimé de travaux]]*Tableau59[[#This Row],[Montant de travaux en HT]]</f>
        <v>0</v>
      </c>
      <c r="I37" s="51">
        <v>2000000</v>
      </c>
    </row>
    <row r="38" spans="2:9" s="2" customFormat="1" x14ac:dyDescent="0.25">
      <c r="B38" s="2" t="s">
        <v>7</v>
      </c>
      <c r="C38" s="1"/>
      <c r="D38" s="1" t="s">
        <v>17</v>
      </c>
      <c r="E38" s="1">
        <v>1</v>
      </c>
      <c r="F38" s="68"/>
      <c r="G38" s="70"/>
      <c r="H38" s="1">
        <f>Tableau59[[#This Row],[Prix (€ HT) - partie fixe]]*Tableau59[[#This Row],[Quantité]]+Tableau59[[#This Row],[% montant estimé de travaux]]*Tableau59[[#This Row],[Montant de travaux en HT]]</f>
        <v>0</v>
      </c>
      <c r="I38" s="51">
        <v>2000000</v>
      </c>
    </row>
    <row r="39" spans="2:9" s="2" customFormat="1" ht="30" x14ac:dyDescent="0.25">
      <c r="B39" s="2" t="s">
        <v>8</v>
      </c>
      <c r="C39" s="1"/>
      <c r="D39" s="1" t="s">
        <v>17</v>
      </c>
      <c r="E39" s="1">
        <v>1</v>
      </c>
      <c r="F39" s="68"/>
      <c r="G39" s="70"/>
      <c r="H39" s="1">
        <f>Tableau59[[#This Row],[Prix (€ HT) - partie fixe]]*Tableau59[[#This Row],[Quantité]]+Tableau59[[#This Row],[% montant estimé de travaux]]*Tableau59[[#This Row],[Montant de travaux en HT]]</f>
        <v>0</v>
      </c>
      <c r="I39" s="51">
        <v>2000000</v>
      </c>
    </row>
    <row r="40" spans="2:9" s="2" customFormat="1" x14ac:dyDescent="0.25">
      <c r="B40" s="3"/>
      <c r="E40" s="1"/>
      <c r="F40" s="1"/>
    </row>
    <row r="41" spans="2:9" s="2" customFormat="1" x14ac:dyDescent="0.25">
      <c r="B41" s="3" t="s">
        <v>83</v>
      </c>
      <c r="E41" s="1"/>
      <c r="F41" s="1"/>
    </row>
    <row r="42" spans="2:9" s="2" customFormat="1" x14ac:dyDescent="0.25">
      <c r="B42" s="3"/>
      <c r="E42" s="1"/>
      <c r="F42" s="1"/>
    </row>
    <row r="43" spans="2:9" x14ac:dyDescent="0.25">
      <c r="B43" s="41" t="s">
        <v>73</v>
      </c>
      <c r="C43" s="41"/>
      <c r="D43" s="41"/>
      <c r="E43" s="41"/>
      <c r="F43" s="41"/>
      <c r="G43" s="41"/>
      <c r="H43" s="54">
        <f>SUM(Tableau22[Total (€ HT)])+SUM(Tableau37[Total (€ HT)])+SUM(Tableau48[Total (€ HT)])+SUM(Tableau59[Total (€ HT)])</f>
        <v>0</v>
      </c>
    </row>
    <row r="44" spans="2:9" x14ac:dyDescent="0.25">
      <c r="B44" s="41" t="s">
        <v>75</v>
      </c>
      <c r="C44" s="41"/>
      <c r="D44" s="41"/>
      <c r="E44" s="41"/>
      <c r="F44" s="41"/>
      <c r="G44" s="41"/>
      <c r="H44" s="54">
        <f>H43*20%</f>
        <v>0</v>
      </c>
    </row>
    <row r="45" spans="2:9" x14ac:dyDescent="0.25">
      <c r="B45" s="41" t="s">
        <v>74</v>
      </c>
      <c r="C45" s="41"/>
      <c r="D45" s="41"/>
      <c r="E45" s="41"/>
      <c r="F45" s="41"/>
      <c r="G45" s="41"/>
      <c r="H45" s="54">
        <f>H43+H44</f>
        <v>0</v>
      </c>
    </row>
  </sheetData>
  <mergeCells count="4">
    <mergeCell ref="B1:I1"/>
    <mergeCell ref="A2:A3"/>
    <mergeCell ref="B2:I2"/>
    <mergeCell ref="B3:I3"/>
  </mergeCells>
  <pageMargins left="0.7" right="0.7" top="0.75" bottom="0.75" header="0.3" footer="0.3"/>
  <pageSetup paperSize="9" orientation="portrait" r:id="rId1"/>
  <tableParts count="4"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LOT 5</vt:lpstr>
      <vt:lpstr>DQE LOT 5</vt:lpstr>
    </vt:vector>
  </TitlesOfParts>
  <Company>universite de lorraine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Kosinski</dc:creator>
  <cp:lastModifiedBy>Alexandra Loyrion</cp:lastModifiedBy>
  <dcterms:created xsi:type="dcterms:W3CDTF">2025-04-07T07:49:52Z</dcterms:created>
  <dcterms:modified xsi:type="dcterms:W3CDTF">2025-04-30T14:03:31Z</dcterms:modified>
</cp:coreProperties>
</file>