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geropgroup-my.sharepoint.com/personal/michel_hildenbrand_ingerop_com/Documents/03- S2 Anapath/3- Doc de sortie/NEW DCE/1- DPGF/"/>
    </mc:Choice>
  </mc:AlternateContent>
  <xr:revisionPtr revIDLastSave="6" documentId="8_{4FD0ED38-CBCF-441F-85FC-7D8D6BF4903C}" xr6:coauthVersionLast="47" xr6:coauthVersionMax="47" xr10:uidLastSave="{B9379106-0D45-4035-A7F7-9C7550089044}"/>
  <bookViews>
    <workbookView xWindow="-120" yWindow="-16320" windowWidth="29040" windowHeight="15840" activeTab="2" xr2:uid="{00000000-000D-0000-FFFF-FFFF00000000}"/>
  </bookViews>
  <sheets>
    <sheet name="Page de garde" sheetId="10" r:id="rId1"/>
    <sheet name="Suivi" sheetId="8" r:id="rId2"/>
    <sheet name="ML02 CFO-CFA" sheetId="9" r:id="rId3"/>
  </sheets>
  <externalReferences>
    <externalReference r:id="rId4"/>
    <externalReference r:id="rId5"/>
  </externalReferences>
  <definedNames>
    <definedName name="_..................................................">#REF!</definedName>
    <definedName name="_Hlk90045987" localSheetId="0">'Page de garde'!$B$1</definedName>
    <definedName name="_Toc133909924" localSheetId="2">'ML02 CFO-CFA'!#REF!</definedName>
    <definedName name="_Toc151282742" localSheetId="2">'ML02 CFO-CFA'!#REF!</definedName>
    <definedName name="_Toc168739205" localSheetId="2">'ML02 CFO-CFA'!#REF!</definedName>
    <definedName name="_Toc168739220" localSheetId="2">'ML02 CFO-CFA'!#REF!</definedName>
    <definedName name="_Toc227040924" localSheetId="2">'ML02 CFO-CFA'!#REF!</definedName>
    <definedName name="_Toc242588576" localSheetId="2">'ML02 CFO-CFA'!#REF!</definedName>
    <definedName name="_Toc278445346" localSheetId="2">'ML02 CFO-CFA'!#REF!</definedName>
    <definedName name="_Toc278445348" localSheetId="2">'ML02 CFO-CFA'!#REF!</definedName>
    <definedName name="_Toc278445350" localSheetId="2">'ML02 CFO-CFA'!#REF!</definedName>
    <definedName name="_Toc278445351" localSheetId="2">'ML02 CFO-CFA'!#REF!</definedName>
    <definedName name="_Toc278445352" localSheetId="2">'ML02 CFO-CFA'!#REF!</definedName>
    <definedName name="_Toc286317417" localSheetId="2">'ML02 CFO-CFA'!#REF!</definedName>
    <definedName name="_Toc286317418" localSheetId="2">'ML02 CFO-CFA'!#REF!</definedName>
    <definedName name="_Toc286317419" localSheetId="2">'ML02 CFO-CFA'!#REF!</definedName>
    <definedName name="_Toc305320283" localSheetId="2">'ML02 CFO-CFA'!#REF!</definedName>
    <definedName name="_Toc322848194" localSheetId="2">'ML02 CFO-CFA'!#REF!</definedName>
    <definedName name="_Toc348261106" localSheetId="2">'ML02 CFO-CFA'!#REF!</definedName>
    <definedName name="_Toc403117971" localSheetId="2">'ML02 CFO-CFA'!#REF!</definedName>
    <definedName name="_Toc406218712" localSheetId="2">'ML02 CFO-CFA'!#REF!</definedName>
    <definedName name="_Toc419726648" localSheetId="2">'ML02 CFO-CFA'!#REF!</definedName>
    <definedName name="_Toc419726649" localSheetId="2">'ML02 CFO-CFA'!#REF!</definedName>
    <definedName name="_Toc419726651" localSheetId="2">'ML02 CFO-CFA'!#REF!</definedName>
    <definedName name="_Toc419726652" localSheetId="2">'ML02 CFO-CFA'!#REF!</definedName>
    <definedName name="_Toc419726656" localSheetId="2">'ML02 CFO-CFA'!#REF!</definedName>
    <definedName name="_Toc419817496" localSheetId="2">'ML02 CFO-CFA'!#REF!</definedName>
    <definedName name="_Toc419817500" localSheetId="2">'ML02 CFO-CFA'!#REF!</definedName>
    <definedName name="_Toc421955640" localSheetId="2">'ML02 CFO-CFA'!#REF!</definedName>
    <definedName name="_Toc421955647" localSheetId="2">'ML02 CFO-CFA'!#REF!</definedName>
    <definedName name="_Toc421955648" localSheetId="2">'ML02 CFO-CFA'!#REF!</definedName>
    <definedName name="_Toc421955650" localSheetId="2">'ML02 CFO-CFA'!#REF!</definedName>
    <definedName name="_Toc421955651" localSheetId="2">'ML02 CFO-CFA'!#REF!</definedName>
    <definedName name="_Toc421955652" localSheetId="2">'ML02 CFO-CFA'!#REF!</definedName>
    <definedName name="_Toc450888555" localSheetId="2">'ML02 CFO-CFA'!#REF!</definedName>
    <definedName name="_Toc450888556" localSheetId="2">'ML02 CFO-CFA'!#REF!</definedName>
    <definedName name="_Toc450888558" localSheetId="2">'ML02 CFO-CFA'!#REF!</definedName>
    <definedName name="_Toc450888559" localSheetId="2">'ML02 CFO-CFA'!#REF!</definedName>
    <definedName name="_Toc450888560" localSheetId="2">'ML02 CFO-CFA'!#REF!</definedName>
    <definedName name="_Toc450888561" localSheetId="2">'ML02 CFO-CFA'!#REF!</definedName>
    <definedName name="_Toc450888562" localSheetId="2">'ML02 CFO-CFA'!#REF!</definedName>
    <definedName name="_Toc450888564" localSheetId="2">'ML02 CFO-CFA'!#REF!</definedName>
    <definedName name="_Toc450888565" localSheetId="2">'ML02 CFO-CFA'!#REF!</definedName>
    <definedName name="_Toc450888572" localSheetId="2">'ML02 CFO-CFA'!#REF!</definedName>
    <definedName name="_Toc457458440" localSheetId="2">'ML02 CFO-CFA'!#REF!</definedName>
    <definedName name="_Toc457458441" localSheetId="2">'ML02 CFO-CFA'!#REF!</definedName>
    <definedName name="_Toc457458442" localSheetId="2">'ML02 CFO-CFA'!#REF!</definedName>
    <definedName name="_Toc457458443" localSheetId="2">'ML02 CFO-CFA'!#REF!</definedName>
    <definedName name="_Toc457458444" localSheetId="2">'ML02 CFO-CFA'!#REF!</definedName>
    <definedName name="_Toc457458445" localSheetId="2">'ML02 CFO-CFA'!#REF!</definedName>
    <definedName name="_Toc457458447" localSheetId="2">'ML02 CFO-CFA'!#REF!</definedName>
    <definedName name="_Toc457458448" localSheetId="2">'ML02 CFO-CFA'!#REF!</definedName>
    <definedName name="_Toc457458455" localSheetId="2">'ML02 CFO-CFA'!#REF!</definedName>
    <definedName name="_Toc457458457" localSheetId="2">'ML02 CFO-CFA'!#REF!</definedName>
    <definedName name="_Toc457458458" localSheetId="2">'ML02 CFO-CFA'!#REF!</definedName>
    <definedName name="_Toc457458460" localSheetId="2">'ML02 CFO-CFA'!#REF!</definedName>
    <definedName name="_Toc457458461" localSheetId="2">'ML02 CFO-CFA'!#REF!</definedName>
    <definedName name="_Toc457458463" localSheetId="2">'ML02 CFO-CFA'!#REF!</definedName>
    <definedName name="_Toc457458464" localSheetId="2">'ML02 CFO-CFA'!#REF!</definedName>
    <definedName name="_Toc457458465" localSheetId="2">'ML02 CFO-CFA'!#REF!</definedName>
    <definedName name="_Toc460678894" localSheetId="2">'ML02 CFO-CFA'!#REF!</definedName>
    <definedName name="_Toc468520818" localSheetId="2">'ML02 CFO-CFA'!#REF!</definedName>
    <definedName name="_Toc468520819" localSheetId="2">'ML02 CFO-CFA'!#REF!</definedName>
    <definedName name="_Toc468520820" localSheetId="2">'ML02 CFO-CFA'!#REF!</definedName>
    <definedName name="_Toc468520821" localSheetId="2">'ML02 CFO-CFA'!#REF!</definedName>
    <definedName name="_Toc468520822" localSheetId="2">'ML02 CFO-CFA'!#REF!</definedName>
    <definedName name="_Toc468520823" localSheetId="2">'ML02 CFO-CFA'!#REF!</definedName>
    <definedName name="_Toc468520825" localSheetId="2">'ML02 CFO-CFA'!#REF!</definedName>
    <definedName name="_Toc468520826" localSheetId="2">'ML02 CFO-CFA'!#REF!</definedName>
    <definedName name="_Toc468520827" localSheetId="2">'ML02 CFO-CFA'!#REF!</definedName>
    <definedName name="_Toc468520828" localSheetId="2">'ML02 CFO-CFA'!#REF!</definedName>
    <definedName name="_Toc468520829" localSheetId="2">'ML02 CFO-CFA'!#REF!</definedName>
    <definedName name="_Toc468520830" localSheetId="2">'ML02 CFO-CFA'!#REF!</definedName>
    <definedName name="_Toc468520832" localSheetId="2">'ML02 CFO-CFA'!#REF!</definedName>
    <definedName name="_Toc470071996" localSheetId="2">'ML02 CFO-CFA'!#REF!</definedName>
    <definedName name="_Toc470071999" localSheetId="2">'ML02 CFO-CFA'!#REF!</definedName>
    <definedName name="_Toc470072004" localSheetId="2">'ML02 CFO-CFA'!#REF!</definedName>
    <definedName name="_Toc470072015" localSheetId="2">'ML02 CFO-CFA'!#REF!</definedName>
    <definedName name="_Toc475690267" localSheetId="2">'ML02 CFO-CFA'!#REF!</definedName>
    <definedName name="_Toc505701142">#REF!</definedName>
    <definedName name="bat">'[1]PORTES-locauxtyp'!#REF!</definedName>
    <definedName name="hhh">'[1]PORTES-locauxtyp'!#REF!</definedName>
    <definedName name="_xlnm.Print_Titles" localSheetId="2">'ML02 CFO-CFA'!$1:$11</definedName>
    <definedName name="nbint">[2]pdg!$B$7</definedName>
    <definedName name="O">#REF!</definedName>
    <definedName name="ttlettres">[2]RECAP!$E$30</definedName>
    <definedName name="type____..............................................">#REF!</definedName>
    <definedName name="U">'[1]PORTES-locauxtyp'!#REF!</definedName>
    <definedName name="UR_13">'[1]PORTES-locauxtyp'!#REF!</definedName>
    <definedName name="UR_21">'[1]PORTES-locauxtyp'!#REF!</definedName>
    <definedName name="UR_22">'[1]PORTES-locauxtyp'!#REF!</definedName>
    <definedName name="UU">'[1]PORTES-locauxtyp'!#REF!</definedName>
    <definedName name="_xlnm.Print_Area" localSheetId="2">'ML02 CFO-CFA'!$A$1:$L$227</definedName>
    <definedName name="_xlnm.Print_Area" localSheetId="0">'Page de garde'!$A$1:$I$47</definedName>
    <definedName name="_xlnm.Print_Area" localSheetId="1">Suivi!$A$1:$G$26</definedName>
    <definedName name="zzz">'[1]PORTES-locauxtyp'!#REF!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6" i="9" l="1"/>
  <c r="A206" i="9"/>
  <c r="D128" i="9"/>
  <c r="L126" i="9"/>
  <c r="L103" i="9"/>
  <c r="L18" i="9"/>
  <c r="L98" i="9"/>
  <c r="L100" i="9"/>
  <c r="L101" i="9"/>
  <c r="L102" i="9"/>
  <c r="L104" i="9"/>
  <c r="L128" i="9" l="1"/>
  <c r="L38" i="9"/>
  <c r="L37" i="9"/>
  <c r="D40" i="9"/>
  <c r="L36" i="9"/>
  <c r="L35" i="9"/>
  <c r="L206" i="9" l="1"/>
  <c r="L40" i="9"/>
  <c r="L186" i="9" s="1"/>
  <c r="L172" i="9"/>
  <c r="A212" i="9"/>
  <c r="D212" i="9"/>
  <c r="D163" i="9"/>
  <c r="L160" i="9"/>
  <c r="L159" i="9"/>
  <c r="L158" i="9"/>
  <c r="L157" i="9"/>
  <c r="L156" i="9"/>
  <c r="L155" i="9"/>
  <c r="L154" i="9"/>
  <c r="L153" i="9"/>
  <c r="L152" i="9"/>
  <c r="L151" i="9"/>
  <c r="L163" i="9" l="1"/>
  <c r="L212" i="9" s="1"/>
  <c r="L141" i="9"/>
  <c r="L28" i="9" l="1"/>
  <c r="L27" i="9"/>
  <c r="D214" i="9"/>
  <c r="D210" i="9"/>
  <c r="D208" i="9"/>
  <c r="D204" i="9"/>
  <c r="D202" i="9"/>
  <c r="D200" i="9"/>
  <c r="D198" i="9"/>
  <c r="D196" i="9"/>
  <c r="D194" i="9"/>
  <c r="D192" i="9"/>
  <c r="D190" i="9"/>
  <c r="A214" i="9"/>
  <c r="A210" i="9"/>
  <c r="A208" i="9"/>
  <c r="A204" i="9"/>
  <c r="A202" i="9"/>
  <c r="A200" i="9"/>
  <c r="A198" i="9"/>
  <c r="A196" i="9"/>
  <c r="A194" i="9"/>
  <c r="A192" i="9"/>
  <c r="A190" i="9"/>
  <c r="L169" i="9"/>
  <c r="L174" i="9"/>
  <c r="D176" i="9"/>
  <c r="L173" i="9"/>
  <c r="L171" i="9"/>
  <c r="L170" i="9"/>
  <c r="L168" i="9"/>
  <c r="L167" i="9"/>
  <c r="D147" i="9"/>
  <c r="L145" i="9"/>
  <c r="L144" i="9"/>
  <c r="L143" i="9"/>
  <c r="L142" i="9"/>
  <c r="L140" i="9"/>
  <c r="A182" i="9"/>
  <c r="D182" i="9"/>
  <c r="A188" i="9"/>
  <c r="D188" i="9"/>
  <c r="L134" i="9"/>
  <c r="D136" i="9"/>
  <c r="L133" i="9"/>
  <c r="L132" i="9"/>
  <c r="D122" i="9"/>
  <c r="L120" i="9"/>
  <c r="L119" i="9"/>
  <c r="D115" i="9"/>
  <c r="L113" i="9"/>
  <c r="L112" i="9"/>
  <c r="L111" i="9"/>
  <c r="L110" i="9"/>
  <c r="D106" i="9"/>
  <c r="L99" i="9"/>
  <c r="L97" i="9"/>
  <c r="L96" i="9"/>
  <c r="L95" i="9"/>
  <c r="L94" i="9"/>
  <c r="L88" i="9"/>
  <c r="D90" i="9"/>
  <c r="L87" i="9"/>
  <c r="L86" i="9"/>
  <c r="L85" i="9"/>
  <c r="L84" i="9"/>
  <c r="L78" i="9"/>
  <c r="L76" i="9"/>
  <c r="L75" i="9"/>
  <c r="L74" i="9"/>
  <c r="L73" i="9"/>
  <c r="L72" i="9"/>
  <c r="D80" i="9"/>
  <c r="D68" i="9"/>
  <c r="L66" i="9"/>
  <c r="L65" i="9"/>
  <c r="D61" i="9"/>
  <c r="L59" i="9"/>
  <c r="L58" i="9"/>
  <c r="D54" i="9"/>
  <c r="L52" i="9"/>
  <c r="L51" i="9"/>
  <c r="L45" i="9"/>
  <c r="L17" i="9"/>
  <c r="D47" i="9"/>
  <c r="L44" i="9"/>
  <c r="D31" i="9"/>
  <c r="L26" i="9"/>
  <c r="D20" i="9"/>
  <c r="L68" i="9" l="1"/>
  <c r="L194" i="9" s="1"/>
  <c r="L31" i="9"/>
  <c r="L184" i="9" s="1"/>
  <c r="L61" i="9"/>
  <c r="L192" i="9" s="1"/>
  <c r="L136" i="9"/>
  <c r="L208" i="9" s="1"/>
  <c r="L106" i="9"/>
  <c r="L54" i="9"/>
  <c r="L190" i="9" s="1"/>
  <c r="L47" i="9"/>
  <c r="L188" i="9" s="1"/>
  <c r="L115" i="9"/>
  <c r="L202" i="9" s="1"/>
  <c r="L147" i="9"/>
  <c r="L210" i="9" s="1"/>
  <c r="L176" i="9"/>
  <c r="L214" i="9" s="1"/>
  <c r="L80" i="9"/>
  <c r="L196" i="9" s="1"/>
  <c r="L20" i="9"/>
  <c r="L182" i="9" s="1"/>
  <c r="L90" i="9"/>
  <c r="L198" i="9" s="1"/>
  <c r="L122" i="9"/>
  <c r="L204" i="9" s="1"/>
  <c r="L200" i="9" l="1"/>
  <c r="L218" i="9" s="1"/>
  <c r="L221" i="9" s="1"/>
  <c r="L224" i="9" s="1"/>
</calcChain>
</file>

<file path=xl/sharedStrings.xml><?xml version="1.0" encoding="utf-8"?>
<sst xmlns="http://schemas.openxmlformats.org/spreadsheetml/2006/main" count="224" uniqueCount="141">
  <si>
    <t>Désignation</t>
  </si>
  <si>
    <t>TOTAL H.T.</t>
  </si>
  <si>
    <t>u</t>
  </si>
  <si>
    <t>Maître d’Ouvrage</t>
  </si>
  <si>
    <t>3, Bd Alexandre Fleming</t>
  </si>
  <si>
    <t>25000 BESANCON</t>
  </si>
  <si>
    <t>Date</t>
  </si>
  <si>
    <t>Ind.</t>
  </si>
  <si>
    <t>Modifications</t>
  </si>
  <si>
    <t>Approbation</t>
  </si>
  <si>
    <t>ens</t>
  </si>
  <si>
    <t>C.D.P.G.F.</t>
  </si>
  <si>
    <t xml:space="preserve">  Pos.</t>
  </si>
  <si>
    <t>U.</t>
  </si>
  <si>
    <t>Qtés</t>
  </si>
  <si>
    <t>Prix unit.</t>
  </si>
  <si>
    <t>RECAPITULATIF</t>
  </si>
  <si>
    <t>TOTAL EUROS HORS TAXES :</t>
  </si>
  <si>
    <t>T.V.A. 20% :</t>
  </si>
  <si>
    <t>TOTAL EUROS T.T.C. :</t>
  </si>
  <si>
    <t>Rédacteur</t>
  </si>
  <si>
    <t>Généralités</t>
  </si>
  <si>
    <t>Eléments à fournir par l'entreprise</t>
  </si>
  <si>
    <t>Etude d'exécution</t>
  </si>
  <si>
    <t>1.3</t>
  </si>
  <si>
    <t>Dossier DOE</t>
  </si>
  <si>
    <t>Description des ouvrages électriques et localisation</t>
  </si>
  <si>
    <t>Installation de chantier</t>
  </si>
  <si>
    <t>3.1</t>
  </si>
  <si>
    <t>Liaison des reports de contacts sur la GTC</t>
  </si>
  <si>
    <t>3.4</t>
  </si>
  <si>
    <t>3.5</t>
  </si>
  <si>
    <t>Fourniture, pose et raccordement des départs suplémentaires</t>
  </si>
  <si>
    <t>3.6</t>
  </si>
  <si>
    <t>Distribution secondaire</t>
  </si>
  <si>
    <t>Distribution Eclairage</t>
  </si>
  <si>
    <t>Distribution prises de courant</t>
  </si>
  <si>
    <t>Chemin de câble</t>
  </si>
  <si>
    <t>Goulotte PVC 2 compartiments</t>
  </si>
  <si>
    <t>Tube apparent</t>
  </si>
  <si>
    <t>Tube encastré</t>
  </si>
  <si>
    <t>Percements</t>
  </si>
  <si>
    <t>3.10</t>
  </si>
  <si>
    <t>Appareillage</t>
  </si>
  <si>
    <t>PC 2x16A+T encastrée</t>
  </si>
  <si>
    <t>PC 2x16A+T rouge encastrée</t>
  </si>
  <si>
    <t>Interrupteur simple allumage</t>
  </si>
  <si>
    <t>Bouton-poussoir</t>
  </si>
  <si>
    <t>Détecteur de présence 360°</t>
  </si>
  <si>
    <t>3.11</t>
  </si>
  <si>
    <t>Alimentations divers</t>
  </si>
  <si>
    <t>3.12</t>
  </si>
  <si>
    <t>Appareils d'Eclairage</t>
  </si>
  <si>
    <t>Luminaire type 1</t>
  </si>
  <si>
    <t>Luminaire type 2</t>
  </si>
  <si>
    <t>Luminaire type 3</t>
  </si>
  <si>
    <t>Luminaire type 4</t>
  </si>
  <si>
    <t>3.13</t>
  </si>
  <si>
    <t>Eclairage de sécurité</t>
  </si>
  <si>
    <t>Luminaire sur source centrale</t>
  </si>
  <si>
    <t>Distribution éclairage de sécurité</t>
  </si>
  <si>
    <t>3.14</t>
  </si>
  <si>
    <t>Réseau de terre</t>
  </si>
  <si>
    <t>Terre masse d'utilisation</t>
  </si>
  <si>
    <t>Réseau de terre divisionnaire</t>
  </si>
  <si>
    <t>Raccordements des équipements sur le réseau de terre</t>
  </si>
  <si>
    <t>3.15</t>
  </si>
  <si>
    <t>Câblage VDI</t>
  </si>
  <si>
    <t>Câble Cat. 6a 1x4paires</t>
  </si>
  <si>
    <t>Prise RJ45 encastrée</t>
  </si>
  <si>
    <t>Recette</t>
  </si>
  <si>
    <t>Contrôle d'accès</t>
  </si>
  <si>
    <t>Déclencheur manuel vert</t>
  </si>
  <si>
    <t>Lecteur de badge</t>
  </si>
  <si>
    <t>Module de gestion</t>
  </si>
  <si>
    <t>Alimentation 24V</t>
  </si>
  <si>
    <t>UTL</t>
  </si>
  <si>
    <t>Câblage</t>
  </si>
  <si>
    <t>Paramétrage et mise en service</t>
  </si>
  <si>
    <t>Programmation, essais et mise en service</t>
  </si>
  <si>
    <t>3.16</t>
  </si>
  <si>
    <t>Baie VDI</t>
  </si>
  <si>
    <t>Liaison fibre optique</t>
  </si>
  <si>
    <t>Tableau divisionnaire TD S2 D2</t>
  </si>
  <si>
    <t>Fourniture, pose et raccordement du TD S2 D2</t>
  </si>
  <si>
    <t>Tableau divisionnaire TDO S2 D2 Ond</t>
  </si>
  <si>
    <t>Fourniture, pose et raccordement du TDO S2 D2 Ond</t>
  </si>
  <si>
    <t>Tableau divisionnaire TD S2 D1</t>
  </si>
  <si>
    <t>Tableau divisionnaire TDO S2 D1 Ond</t>
  </si>
  <si>
    <t>3.9</t>
  </si>
  <si>
    <t>Système de sécurité incendie</t>
  </si>
  <si>
    <t>Détecteur optique de fumée</t>
  </si>
  <si>
    <t>Indicateur d'action</t>
  </si>
  <si>
    <t>Déclencheur manuel adressable</t>
  </si>
  <si>
    <t>Diffuseur sonore</t>
  </si>
  <si>
    <t>Fourniture, pose et raccordement d'une centrale par aspiration</t>
  </si>
  <si>
    <t>Détection par aspiration en plénum</t>
  </si>
  <si>
    <t>Asservissement CCF</t>
  </si>
  <si>
    <t>Première émission</t>
  </si>
  <si>
    <t>P, HENQUINET</t>
  </si>
  <si>
    <t>M. HILDENBRAND</t>
  </si>
  <si>
    <t>Fourniture, pose et raccordement des coffrets de chantiers niveau S2</t>
  </si>
  <si>
    <t>Fourniture, pose et raccordement d'un TG installation de chantier</t>
  </si>
  <si>
    <t>Fourniture, pose et raccordement liaison TG - TGBT</t>
  </si>
  <si>
    <t>Carte d'éclatement du bus RS485</t>
  </si>
  <si>
    <t>3.2</t>
  </si>
  <si>
    <t>Travaux préparatoires</t>
  </si>
  <si>
    <t>Fourniture, pose et raccordement de deux alimentations 63A Tri+N+T</t>
  </si>
  <si>
    <t>Fourniture, pose et raccordement de coffret de chantiers</t>
  </si>
  <si>
    <t>Détection incendie provisoire</t>
  </si>
  <si>
    <t>Eclairage de chantier</t>
  </si>
  <si>
    <t>3.7</t>
  </si>
  <si>
    <t>3.17</t>
  </si>
  <si>
    <t>Alimentation matériel anapath</t>
  </si>
  <si>
    <t>Alimentation porte automatique</t>
  </si>
  <si>
    <t>Alimentation armoire CVC</t>
  </si>
  <si>
    <t>Alimentation cassette clim</t>
  </si>
  <si>
    <t>Alimentation CTA patio</t>
  </si>
  <si>
    <t>Alimentation TD Dräger</t>
  </si>
  <si>
    <t>Alimentation EXT5</t>
  </si>
  <si>
    <t>Alimentation Extracteur cabine ventilée</t>
  </si>
  <si>
    <t>Alimentation UTL CA</t>
  </si>
  <si>
    <t>Alimentation cassette clim LT VDI</t>
  </si>
  <si>
    <t>Diffuseur lumineux</t>
  </si>
  <si>
    <t>Centre Hospitalier Universitaire de BESANCON</t>
  </si>
  <si>
    <t>Tél : 03.81.21.80.77</t>
  </si>
  <si>
    <t>Fax : 03.81.21.83.85</t>
  </si>
  <si>
    <t>Courriel : dtp@chu-besancon.fr</t>
  </si>
  <si>
    <t>AMENAGEMENT DU SERVICE ANATOMIE-PATHOLOGIE NIVEAU SS2</t>
  </si>
  <si>
    <r>
      <rPr>
        <b/>
        <sz val="13"/>
        <color theme="1"/>
        <rFont val="Arial"/>
        <family val="2"/>
      </rPr>
      <t xml:space="preserve">DECOMPOSITION DU PRIX GLOBAL ET FORFAITAIRE
MACROLOT 02 – COURANTS FORTS COURANTS FAIBLES </t>
    </r>
    <r>
      <rPr>
        <b/>
        <sz val="14"/>
        <color theme="1"/>
        <rFont val="Arial"/>
        <family val="2"/>
      </rPr>
      <t xml:space="preserve"> </t>
    </r>
  </si>
  <si>
    <t>Qtés Entreprise</t>
  </si>
  <si>
    <r>
      <rPr>
        <b/>
        <sz val="10"/>
        <color indexed="10"/>
        <rFont val="Arial"/>
        <family val="2"/>
      </rPr>
      <t>NOTA IMPORTANT :</t>
    </r>
    <r>
      <rPr>
        <sz val="10"/>
        <color indexed="10"/>
        <rFont val="Arial"/>
        <family val="2"/>
      </rPr>
      <t xml:space="preserve">
LE PRESENT QUANTITATIF EST DONNE A TITRE INDICATIF.
A LA REMISE DE SON </t>
    </r>
    <r>
      <rPr>
        <u/>
        <sz val="10"/>
        <color indexed="10"/>
        <rFont val="Arial"/>
        <family val="2"/>
      </rPr>
      <t>OFFRE GLOBALE ET FORFAITAIRE</t>
    </r>
    <r>
      <rPr>
        <sz val="10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10"/>
        <color indexed="10"/>
        <rFont val="Arial"/>
        <family val="2"/>
      </rPr>
      <t>AUCUNE CONTESTATION DES QUANTITES NE SERA ACCEPTEE EN COURS DE CHANTIER, NI AUCUNE PLUS-VALUE.</t>
    </r>
  </si>
  <si>
    <t>MLOT 02 – Courants Forts - Courants Faibles</t>
  </si>
  <si>
    <t>Alimentation convecteur électrique</t>
  </si>
  <si>
    <t>Chauffage électrique</t>
  </si>
  <si>
    <t>Convecteur électrique</t>
  </si>
  <si>
    <t>3.18</t>
  </si>
  <si>
    <t>A</t>
  </si>
  <si>
    <t>Mise à jour suite retour MOA</t>
  </si>
  <si>
    <t>P. HENQUINET</t>
  </si>
  <si>
    <t>PHASE PRO - DCE
AVRIL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</si>
</sst>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4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sz val="7"/>
      <color rgb="FF000000"/>
      <name val="Arial"/>
      <family val="2"/>
    </font>
    <font>
      <sz val="12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20"/>
      <color rgb="FF333399"/>
      <name val="Arial"/>
      <family val="2"/>
    </font>
    <font>
      <b/>
      <sz val="16"/>
      <color rgb="FF808080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0"/>
      <name val="Geneva"/>
    </font>
    <font>
      <b/>
      <sz val="8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0"/>
      <color rgb="FF0070C0"/>
      <name val="Arial"/>
      <family val="2"/>
    </font>
    <font>
      <sz val="8"/>
      <name val="Calibri"/>
      <family val="2"/>
      <scheme val="minor"/>
    </font>
    <font>
      <b/>
      <sz val="9"/>
      <name val="Arial"/>
      <family val="2"/>
    </font>
    <font>
      <sz val="8"/>
      <color indexed="10"/>
      <name val="Arial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808080"/>
      <name val="Arial"/>
      <family val="2"/>
    </font>
    <font>
      <sz val="12"/>
      <color theme="1"/>
      <name val="Calibri"/>
      <family val="2"/>
      <scheme val="minor"/>
    </font>
    <font>
      <b/>
      <sz val="10"/>
      <color rgb="FF808080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b/>
      <sz val="8"/>
      <color rgb="FF0070C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/>
      <right style="hair">
        <color theme="1"/>
      </right>
      <top style="medium">
        <color theme="1"/>
      </top>
      <bottom/>
      <diagonal/>
    </border>
    <border>
      <left style="hair">
        <color theme="1"/>
      </left>
      <right style="hair">
        <color theme="1"/>
      </right>
      <top style="medium">
        <color theme="1"/>
      </top>
      <bottom/>
      <diagonal/>
    </border>
    <border>
      <left style="hair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hair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thin">
        <color theme="1"/>
      </bottom>
      <diagonal/>
    </border>
    <border>
      <left/>
      <right style="hair">
        <color theme="1"/>
      </right>
      <top/>
      <bottom style="thin">
        <color theme="1"/>
      </bottom>
      <diagonal/>
    </border>
    <border>
      <left style="hair">
        <color theme="1"/>
      </left>
      <right style="hair">
        <color theme="1"/>
      </right>
      <top/>
      <bottom style="thin">
        <color theme="1"/>
      </bottom>
      <diagonal/>
    </border>
    <border>
      <left style="hair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hair">
        <color theme="1"/>
      </right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 style="hair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hair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/>
      <right style="medium">
        <color theme="1"/>
      </right>
      <top/>
      <bottom style="hair">
        <color theme="1"/>
      </bottom>
      <diagonal/>
    </border>
    <border>
      <left/>
      <right style="hair">
        <color theme="1"/>
      </right>
      <top/>
      <bottom/>
      <diagonal/>
    </border>
    <border>
      <left/>
      <right style="medium">
        <color theme="1"/>
      </right>
      <top style="double">
        <color theme="1"/>
      </top>
      <bottom/>
      <diagonal/>
    </border>
    <border>
      <left/>
      <right style="medium">
        <color theme="1"/>
      </right>
      <top/>
      <bottom style="dotted">
        <color theme="1"/>
      </bottom>
      <diagonal/>
    </border>
    <border>
      <left/>
      <right style="medium">
        <color theme="1"/>
      </right>
      <top style="dotted">
        <color theme="1"/>
      </top>
      <bottom/>
      <diagonal/>
    </border>
    <border>
      <left/>
      <right style="medium">
        <color theme="1"/>
      </right>
      <top style="dotted">
        <color theme="1"/>
      </top>
      <bottom style="double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hair">
        <color theme="1"/>
      </right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 style="hair">
        <color theme="1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theme="1"/>
      </left>
      <right style="medium">
        <color theme="1"/>
      </right>
      <top/>
      <bottom style="hair">
        <color theme="1"/>
      </bottom>
      <diagonal/>
    </border>
  </borders>
  <cellStyleXfs count="49">
    <xf numFmtId="0" fontId="0" fillId="0" borderId="0">
      <alignment vertical="top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49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0" fontId="4" fillId="3" borderId="0">
      <alignment horizontal="left" vertical="top" wrapText="1"/>
    </xf>
    <xf numFmtId="0" fontId="4" fillId="3" borderId="0">
      <alignment horizontal="left" vertical="top" wrapText="1"/>
    </xf>
    <xf numFmtId="0" fontId="4" fillId="3" borderId="0">
      <alignment horizontal="left" vertical="top" wrapText="1"/>
    </xf>
    <xf numFmtId="0" fontId="4" fillId="3" borderId="0">
      <alignment horizontal="left" vertical="top" wrapText="1"/>
    </xf>
    <xf numFmtId="49" fontId="5" fillId="3" borderId="1">
      <alignment horizontal="left" vertical="top" wrapText="1"/>
    </xf>
    <xf numFmtId="49" fontId="6" fillId="3" borderId="0">
      <alignment horizontal="left" vertical="top" wrapText="1"/>
    </xf>
    <xf numFmtId="49" fontId="4" fillId="3" borderId="0">
      <alignment horizontal="left" vertical="top" wrapText="1"/>
    </xf>
    <xf numFmtId="49" fontId="4" fillId="3" borderId="0">
      <alignment horizontal="left" vertical="top" wrapText="1"/>
    </xf>
    <xf numFmtId="49" fontId="4" fillId="3" borderId="0">
      <alignment horizontal="left" vertical="top" wrapText="1"/>
    </xf>
    <xf numFmtId="0" fontId="4" fillId="2" borderId="11">
      <alignment horizontal="left" vertical="top" wrapText="1"/>
    </xf>
    <xf numFmtId="0" fontId="7" fillId="2" borderId="0">
      <alignment horizontal="left" vertical="top" wrapText="1"/>
    </xf>
    <xf numFmtId="0" fontId="7" fillId="2" borderId="0">
      <alignment horizontal="left" vertical="top" wrapText="1"/>
    </xf>
    <xf numFmtId="0" fontId="7" fillId="2" borderId="0">
      <alignment horizontal="left" vertical="top" wrapText="1"/>
    </xf>
    <xf numFmtId="49" fontId="8" fillId="2" borderId="0">
      <alignment vertical="top" wrapText="1"/>
    </xf>
    <xf numFmtId="0" fontId="7" fillId="2" borderId="0">
      <alignment horizontal="left" vertical="top"/>
    </xf>
    <xf numFmtId="0" fontId="7" fillId="2" borderId="0">
      <alignment horizontal="left" vertical="top"/>
    </xf>
    <xf numFmtId="0" fontId="7" fillId="2" borderId="0">
      <alignment horizontal="left" vertical="top" wrapText="1"/>
    </xf>
    <xf numFmtId="0" fontId="7" fillId="2" borderId="0">
      <alignment horizontal="left" vertical="top" wrapText="1"/>
    </xf>
    <xf numFmtId="0" fontId="7" fillId="2" borderId="0">
      <alignment horizontal="left" vertical="top" wrapText="1"/>
    </xf>
    <xf numFmtId="0" fontId="7" fillId="2" borderId="0">
      <alignment horizontal="left" vertical="top" wrapText="1"/>
    </xf>
    <xf numFmtId="0" fontId="7" fillId="2" borderId="0">
      <alignment horizontal="left" vertical="top" wrapText="1"/>
    </xf>
    <xf numFmtId="49" fontId="9" fillId="2" borderId="0">
      <alignment horizontal="left" vertical="top"/>
    </xf>
    <xf numFmtId="0" fontId="7" fillId="2" borderId="0">
      <alignment horizontal="left" vertical="top"/>
    </xf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8" fillId="0" borderId="0"/>
    <xf numFmtId="40" fontId="18" fillId="0" borderId="0" applyFont="0" applyFill="0" applyBorder="0" applyAlignment="0" applyProtection="0"/>
    <xf numFmtId="0" fontId="3" fillId="0" borderId="0">
      <alignment vertical="top"/>
    </xf>
  </cellStyleXfs>
  <cellXfs count="223">
    <xf numFmtId="0" fontId="0" fillId="0" borderId="0" xfId="0">
      <alignment vertical="top"/>
    </xf>
    <xf numFmtId="0" fontId="12" fillId="0" borderId="0" xfId="0" applyFont="1">
      <alignment vertical="top"/>
    </xf>
    <xf numFmtId="0" fontId="12" fillId="0" borderId="2" xfId="0" applyFont="1" applyBorder="1">
      <alignment vertical="top"/>
    </xf>
    <xf numFmtId="0" fontId="12" fillId="0" borderId="12" xfId="0" applyFont="1" applyBorder="1">
      <alignment vertical="top"/>
    </xf>
    <xf numFmtId="0" fontId="12" fillId="0" borderId="15" xfId="0" applyFont="1" applyBorder="1">
      <alignment vertical="top"/>
    </xf>
    <xf numFmtId="0" fontId="12" fillId="0" borderId="3" xfId="0" applyFont="1" applyBorder="1">
      <alignment vertical="top"/>
    </xf>
    <xf numFmtId="0" fontId="12" fillId="0" borderId="4" xfId="0" applyFont="1" applyBorder="1">
      <alignment vertical="top"/>
    </xf>
    <xf numFmtId="0" fontId="12" fillId="0" borderId="3" xfId="0" applyFont="1" applyBorder="1" applyAlignment="1">
      <alignment horizontal="center" vertical="top"/>
    </xf>
    <xf numFmtId="164" fontId="11" fillId="0" borderId="0" xfId="44" applyNumberFormat="1" applyFont="1" applyBorder="1" applyAlignment="1">
      <alignment horizontal="center"/>
    </xf>
    <xf numFmtId="0" fontId="11" fillId="0" borderId="0" xfId="45" applyFont="1"/>
    <xf numFmtId="0" fontId="11" fillId="0" borderId="0" xfId="45" applyFont="1" applyAlignment="1">
      <alignment horizontal="center"/>
    </xf>
    <xf numFmtId="0" fontId="17" fillId="0" borderId="0" xfId="45" applyFont="1"/>
    <xf numFmtId="164" fontId="11" fillId="0" borderId="0" xfId="44" applyNumberFormat="1" applyFont="1" applyAlignment="1">
      <alignment horizontal="center"/>
    </xf>
    <xf numFmtId="0" fontId="11" fillId="0" borderId="0" xfId="46" applyFont="1"/>
    <xf numFmtId="0" fontId="11" fillId="0" borderId="0" xfId="46" applyFont="1" applyAlignment="1">
      <alignment horizontal="center"/>
    </xf>
    <xf numFmtId="0" fontId="10" fillId="5" borderId="31" xfId="45" applyFont="1" applyFill="1" applyBorder="1" applyAlignment="1">
      <alignment horizontal="left"/>
    </xf>
    <xf numFmtId="0" fontId="10" fillId="5" borderId="32" xfId="45" applyFont="1" applyFill="1" applyBorder="1" applyAlignment="1">
      <alignment horizontal="left"/>
    </xf>
    <xf numFmtId="0" fontId="10" fillId="5" borderId="32" xfId="45" applyFont="1" applyFill="1" applyBorder="1" applyAlignment="1">
      <alignment horizontal="left" wrapText="1"/>
    </xf>
    <xf numFmtId="0" fontId="10" fillId="5" borderId="33" xfId="45" applyFont="1" applyFill="1" applyBorder="1" applyAlignment="1">
      <alignment horizontal="left" wrapText="1"/>
    </xf>
    <xf numFmtId="0" fontId="11" fillId="5" borderId="32" xfId="45" applyFont="1" applyFill="1" applyBorder="1" applyAlignment="1">
      <alignment horizontal="center"/>
    </xf>
    <xf numFmtId="1" fontId="11" fillId="5" borderId="32" xfId="45" applyNumberFormat="1" applyFont="1" applyFill="1" applyBorder="1" applyAlignment="1">
      <alignment horizontal="center"/>
    </xf>
    <xf numFmtId="1" fontId="11" fillId="5" borderId="32" xfId="43" applyNumberFormat="1" applyFont="1" applyFill="1" applyBorder="1" applyAlignment="1">
      <alignment horizontal="center"/>
    </xf>
    <xf numFmtId="4" fontId="11" fillId="5" borderId="34" xfId="43" applyNumberFormat="1" applyFont="1" applyFill="1" applyBorder="1" applyAlignment="1">
      <alignment horizontal="center"/>
    </xf>
    <xf numFmtId="0" fontId="19" fillId="0" borderId="19" xfId="46" applyFont="1" applyBorder="1" applyAlignment="1">
      <alignment horizontal="center"/>
    </xf>
    <xf numFmtId="0" fontId="19" fillId="0" borderId="0" xfId="46" applyFont="1" applyAlignment="1">
      <alignment horizontal="center"/>
    </xf>
    <xf numFmtId="0" fontId="19" fillId="0" borderId="35" xfId="46" applyFont="1" applyBorder="1" applyAlignment="1">
      <alignment horizontal="center"/>
    </xf>
    <xf numFmtId="0" fontId="20" fillId="0" borderId="0" xfId="45" applyFont="1" applyAlignment="1">
      <alignment horizontal="right"/>
    </xf>
    <xf numFmtId="0" fontId="20" fillId="0" borderId="36" xfId="45" applyFont="1" applyBorder="1" applyAlignment="1">
      <alignment horizontal="right"/>
    </xf>
    <xf numFmtId="1" fontId="11" fillId="0" borderId="37" xfId="45" applyNumberFormat="1" applyFont="1" applyBorder="1" applyAlignment="1">
      <alignment horizontal="center"/>
    </xf>
    <xf numFmtId="1" fontId="11" fillId="0" borderId="37" xfId="43" applyNumberFormat="1" applyFont="1" applyFill="1" applyBorder="1" applyAlignment="1">
      <alignment horizontal="center"/>
    </xf>
    <xf numFmtId="4" fontId="20" fillId="0" borderId="20" xfId="43" applyNumberFormat="1" applyFont="1" applyFill="1" applyBorder="1" applyAlignment="1">
      <alignment horizontal="center"/>
    </xf>
    <xf numFmtId="164" fontId="11" fillId="0" borderId="0" xfId="44" applyNumberFormat="1" applyFont="1" applyFill="1" applyAlignment="1">
      <alignment horizontal="center"/>
    </xf>
    <xf numFmtId="0" fontId="10" fillId="5" borderId="35" xfId="45" applyFont="1" applyFill="1" applyBorder="1" applyAlignment="1">
      <alignment horizontal="left"/>
    </xf>
    <xf numFmtId="0" fontId="10" fillId="5" borderId="0" xfId="45" applyFont="1" applyFill="1" applyAlignment="1">
      <alignment horizontal="left"/>
    </xf>
    <xf numFmtId="0" fontId="10" fillId="5" borderId="0" xfId="45" applyFont="1" applyFill="1" applyAlignment="1">
      <alignment horizontal="left" wrapText="1"/>
    </xf>
    <xf numFmtId="0" fontId="10" fillId="5" borderId="36" xfId="45" applyFont="1" applyFill="1" applyBorder="1" applyAlignment="1">
      <alignment horizontal="left" wrapText="1"/>
    </xf>
    <xf numFmtId="0" fontId="11" fillId="5" borderId="0" xfId="45" applyFont="1" applyFill="1" applyAlignment="1">
      <alignment horizontal="center"/>
    </xf>
    <xf numFmtId="1" fontId="11" fillId="5" borderId="37" xfId="45" applyNumberFormat="1" applyFont="1" applyFill="1" applyBorder="1" applyAlignment="1">
      <alignment horizontal="center"/>
    </xf>
    <xf numFmtId="1" fontId="11" fillId="5" borderId="37" xfId="43" applyNumberFormat="1" applyFont="1" applyFill="1" applyBorder="1" applyAlignment="1">
      <alignment horizontal="center"/>
    </xf>
    <xf numFmtId="4" fontId="11" fillId="5" borderId="20" xfId="43" applyNumberFormat="1" applyFont="1" applyFill="1" applyBorder="1" applyAlignment="1">
      <alignment horizontal="center"/>
    </xf>
    <xf numFmtId="0" fontId="19" fillId="0" borderId="36" xfId="46" applyFont="1" applyBorder="1" applyAlignment="1">
      <alignment horizontal="center"/>
    </xf>
    <xf numFmtId="0" fontId="21" fillId="0" borderId="0" xfId="46" applyFont="1" applyAlignment="1">
      <alignment horizontal="center"/>
    </xf>
    <xf numFmtId="0" fontId="19" fillId="0" borderId="37" xfId="46" applyFont="1" applyBorder="1" applyAlignment="1">
      <alignment horizontal="center"/>
    </xf>
    <xf numFmtId="1" fontId="19" fillId="0" borderId="37" xfId="47" applyNumberFormat="1" applyFont="1" applyFill="1" applyBorder="1" applyAlignment="1">
      <alignment horizontal="center"/>
    </xf>
    <xf numFmtId="4" fontId="19" fillId="0" borderId="20" xfId="47" applyNumberFormat="1" applyFont="1" applyFill="1" applyBorder="1" applyAlignment="1">
      <alignment horizontal="center"/>
    </xf>
    <xf numFmtId="0" fontId="10" fillId="0" borderId="19" xfId="46" applyFont="1" applyBorder="1" applyAlignment="1">
      <alignment horizontal="center"/>
    </xf>
    <xf numFmtId="0" fontId="10" fillId="0" borderId="0" xfId="46" applyFont="1" applyAlignment="1">
      <alignment horizontal="center"/>
    </xf>
    <xf numFmtId="0" fontId="22" fillId="0" borderId="0" xfId="46" applyFont="1" applyAlignment="1">
      <alignment horizontal="right"/>
    </xf>
    <xf numFmtId="0" fontId="22" fillId="0" borderId="36" xfId="46" applyFont="1" applyBorder="1" applyAlignment="1">
      <alignment horizontal="right"/>
    </xf>
    <xf numFmtId="1" fontId="11" fillId="0" borderId="38" xfId="46" applyNumberFormat="1" applyFont="1" applyBorder="1" applyAlignment="1">
      <alignment horizontal="center"/>
    </xf>
    <xf numFmtId="164" fontId="11" fillId="0" borderId="38" xfId="47" applyNumberFormat="1" applyFont="1" applyFill="1" applyBorder="1" applyAlignment="1">
      <alignment horizontal="center"/>
    </xf>
    <xf numFmtId="164" fontId="11" fillId="0" borderId="39" xfId="47" applyNumberFormat="1" applyFont="1" applyFill="1" applyBorder="1" applyAlignment="1">
      <alignment horizontal="center"/>
    </xf>
    <xf numFmtId="0" fontId="19" fillId="0" borderId="40" xfId="46" applyFont="1" applyBorder="1" applyAlignment="1">
      <alignment horizontal="center"/>
    </xf>
    <xf numFmtId="0" fontId="11" fillId="0" borderId="35" xfId="46" applyFont="1" applyBorder="1" applyAlignment="1">
      <alignment horizontal="right"/>
    </xf>
    <xf numFmtId="0" fontId="11" fillId="0" borderId="0" xfId="46" applyFont="1" applyAlignment="1">
      <alignment horizontal="right"/>
    </xf>
    <xf numFmtId="0" fontId="11" fillId="0" borderId="36" xfId="46" applyFont="1" applyBorder="1" applyAlignment="1">
      <alignment horizontal="right"/>
    </xf>
    <xf numFmtId="1" fontId="11" fillId="0" borderId="37" xfId="46" applyNumberFormat="1" applyFont="1" applyBorder="1" applyAlignment="1">
      <alignment horizontal="center"/>
    </xf>
    <xf numFmtId="164" fontId="11" fillId="0" borderId="37" xfId="47" applyNumberFormat="1" applyFont="1" applyFill="1" applyBorder="1" applyAlignment="1">
      <alignment horizontal="center"/>
    </xf>
    <xf numFmtId="164" fontId="11" fillId="0" borderId="20" xfId="47" applyNumberFormat="1" applyFont="1" applyFill="1" applyBorder="1" applyAlignment="1">
      <alignment horizontal="center"/>
    </xf>
    <xf numFmtId="0" fontId="23" fillId="0" borderId="36" xfId="46" applyFont="1" applyBorder="1" applyAlignment="1">
      <alignment horizontal="right"/>
    </xf>
    <xf numFmtId="0" fontId="10" fillId="0" borderId="35" xfId="45" applyFont="1" applyBorder="1" applyAlignment="1">
      <alignment horizontal="left"/>
    </xf>
    <xf numFmtId="44" fontId="20" fillId="5" borderId="41" xfId="43" applyFont="1" applyFill="1" applyBorder="1" applyAlignment="1">
      <alignment horizontal="center"/>
    </xf>
    <xf numFmtId="4" fontId="11" fillId="0" borderId="20" xfId="47" applyNumberFormat="1" applyFont="1" applyFill="1" applyBorder="1" applyAlignment="1">
      <alignment horizontal="center"/>
    </xf>
    <xf numFmtId="0" fontId="11" fillId="0" borderId="19" xfId="46" applyFont="1" applyBorder="1"/>
    <xf numFmtId="0" fontId="10" fillId="0" borderId="0" xfId="45" applyFont="1" applyAlignment="1">
      <alignment horizontal="left" wrapText="1"/>
    </xf>
    <xf numFmtId="4" fontId="11" fillId="0" borderId="20" xfId="43" applyNumberFormat="1" applyFont="1" applyFill="1" applyBorder="1" applyAlignment="1">
      <alignment horizontal="center"/>
    </xf>
    <xf numFmtId="0" fontId="11" fillId="0" borderId="19" xfId="46" applyFont="1" applyBorder="1" applyAlignment="1">
      <alignment horizontal="center"/>
    </xf>
    <xf numFmtId="0" fontId="11" fillId="0" borderId="40" xfId="46" applyFont="1" applyBorder="1" applyAlignment="1">
      <alignment horizontal="center"/>
    </xf>
    <xf numFmtId="0" fontId="10" fillId="0" borderId="0" xfId="45" applyFont="1" applyAlignment="1">
      <alignment horizontal="left"/>
    </xf>
    <xf numFmtId="0" fontId="10" fillId="0" borderId="0" xfId="45" applyFont="1" applyAlignment="1">
      <alignment horizontal="right"/>
    </xf>
    <xf numFmtId="1" fontId="11" fillId="0" borderId="0" xfId="45" applyNumberFormat="1" applyFont="1" applyAlignment="1">
      <alignment horizontal="center"/>
    </xf>
    <xf numFmtId="1" fontId="11" fillId="0" borderId="0" xfId="43" applyNumberFormat="1" applyFont="1" applyFill="1" applyBorder="1" applyAlignment="1">
      <alignment horizontal="center"/>
    </xf>
    <xf numFmtId="0" fontId="10" fillId="0" borderId="40" xfId="46" applyFont="1" applyBorder="1" applyAlignment="1">
      <alignment horizontal="center"/>
    </xf>
    <xf numFmtId="0" fontId="11" fillId="0" borderId="0" xfId="46" applyFont="1" applyAlignment="1">
      <alignment horizontal="left"/>
    </xf>
    <xf numFmtId="0" fontId="10" fillId="0" borderId="0" xfId="46" applyFont="1"/>
    <xf numFmtId="0" fontId="25" fillId="0" borderId="0" xfId="46" applyFont="1"/>
    <xf numFmtId="1" fontId="11" fillId="0" borderId="0" xfId="47" applyNumberFormat="1" applyFont="1" applyFill="1" applyBorder="1" applyAlignment="1">
      <alignment horizontal="center"/>
    </xf>
    <xf numFmtId="4" fontId="26" fillId="0" borderId="20" xfId="43" applyNumberFormat="1" applyFont="1" applyFill="1" applyBorder="1" applyAlignment="1">
      <alignment horizontal="center"/>
    </xf>
    <xf numFmtId="165" fontId="10" fillId="0" borderId="19" xfId="46" applyNumberFormat="1" applyFont="1" applyBorder="1" applyAlignment="1">
      <alignment horizontal="center"/>
    </xf>
    <xf numFmtId="165" fontId="10" fillId="0" borderId="40" xfId="46" applyNumberFormat="1" applyFont="1" applyBorder="1" applyAlignment="1">
      <alignment horizontal="center"/>
    </xf>
    <xf numFmtId="4" fontId="26" fillId="0" borderId="43" xfId="43" applyNumberFormat="1" applyFont="1" applyFill="1" applyBorder="1" applyAlignment="1">
      <alignment horizontal="center"/>
    </xf>
    <xf numFmtId="4" fontId="25" fillId="0" borderId="20" xfId="47" applyNumberFormat="1" applyFont="1" applyFill="1" applyBorder="1" applyAlignment="1">
      <alignment horizontal="centerContinuous"/>
    </xf>
    <xf numFmtId="0" fontId="11" fillId="0" borderId="19" xfId="46" applyFont="1" applyBorder="1" applyAlignment="1">
      <alignment horizontal="centerContinuous"/>
    </xf>
    <xf numFmtId="0" fontId="11" fillId="0" borderId="40" xfId="46" applyFont="1" applyBorder="1" applyAlignment="1">
      <alignment horizontal="centerContinuous"/>
    </xf>
    <xf numFmtId="4" fontId="16" fillId="0" borderId="42" xfId="43" applyNumberFormat="1" applyFont="1" applyFill="1" applyBorder="1" applyAlignment="1">
      <alignment horizontal="center"/>
    </xf>
    <xf numFmtId="4" fontId="11" fillId="0" borderId="44" xfId="47" applyNumberFormat="1" applyFont="1" applyBorder="1" applyAlignment="1"/>
    <xf numFmtId="4" fontId="10" fillId="0" borderId="20" xfId="47" applyNumberFormat="1" applyFont="1" applyFill="1" applyBorder="1" applyAlignment="1">
      <alignment horizontal="center"/>
    </xf>
    <xf numFmtId="1" fontId="11" fillId="0" borderId="0" xfId="47" applyNumberFormat="1" applyFont="1" applyBorder="1" applyAlignment="1">
      <alignment horizontal="center"/>
    </xf>
    <xf numFmtId="4" fontId="11" fillId="0" borderId="20" xfId="47" applyNumberFormat="1" applyFont="1" applyBorder="1" applyAlignment="1"/>
    <xf numFmtId="0" fontId="11" fillId="0" borderId="45" xfId="46" applyFont="1" applyBorder="1" applyAlignment="1">
      <alignment horizontal="centerContinuous"/>
    </xf>
    <xf numFmtId="0" fontId="11" fillId="0" borderId="46" xfId="46" applyFont="1" applyBorder="1" applyAlignment="1">
      <alignment horizontal="centerContinuous"/>
    </xf>
    <xf numFmtId="0" fontId="11" fillId="0" borderId="47" xfId="46" applyFont="1" applyBorder="1" applyAlignment="1">
      <alignment horizontal="left"/>
    </xf>
    <xf numFmtId="0" fontId="11" fillId="0" borderId="47" xfId="46" applyFont="1" applyBorder="1"/>
    <xf numFmtId="0" fontId="11" fillId="0" borderId="47" xfId="46" applyFont="1" applyBorder="1" applyAlignment="1">
      <alignment horizontal="center"/>
    </xf>
    <xf numFmtId="1" fontId="11" fillId="0" borderId="47" xfId="47" applyNumberFormat="1" applyFont="1" applyBorder="1" applyAlignment="1">
      <alignment horizontal="center"/>
    </xf>
    <xf numFmtId="4" fontId="11" fillId="0" borderId="48" xfId="47" applyNumberFormat="1" applyFont="1" applyBorder="1" applyAlignment="1"/>
    <xf numFmtId="0" fontId="11" fillId="0" borderId="1" xfId="46" applyFont="1" applyBorder="1" applyAlignment="1">
      <alignment horizontal="centerContinuous"/>
    </xf>
    <xf numFmtId="4" fontId="11" fillId="0" borderId="49" xfId="47" applyNumberFormat="1" applyFont="1" applyBorder="1" applyAlignment="1"/>
    <xf numFmtId="1" fontId="11" fillId="0" borderId="0" xfId="46" applyNumberFormat="1" applyFont="1" applyAlignment="1">
      <alignment horizontal="center"/>
    </xf>
    <xf numFmtId="0" fontId="11" fillId="0" borderId="0" xfId="46" quotePrefix="1" applyFont="1" applyAlignment="1">
      <alignment horizontal="left" wrapText="1"/>
    </xf>
    <xf numFmtId="0" fontId="25" fillId="0" borderId="0" xfId="46" applyFont="1" applyAlignment="1">
      <alignment horizontal="left"/>
    </xf>
    <xf numFmtId="0" fontId="11" fillId="0" borderId="50" xfId="46" applyFont="1" applyBorder="1" applyAlignment="1">
      <alignment horizontal="centerContinuous"/>
    </xf>
    <xf numFmtId="0" fontId="11" fillId="0" borderId="51" xfId="46" applyFont="1" applyBorder="1" applyAlignment="1">
      <alignment horizontal="centerContinuous"/>
    </xf>
    <xf numFmtId="0" fontId="11" fillId="0" borderId="52" xfId="46" applyFont="1" applyBorder="1" applyAlignment="1">
      <alignment horizontal="left"/>
    </xf>
    <xf numFmtId="0" fontId="11" fillId="0" borderId="52" xfId="46" applyFont="1" applyBorder="1"/>
    <xf numFmtId="0" fontId="11" fillId="0" borderId="52" xfId="46" applyFont="1" applyBorder="1" applyAlignment="1">
      <alignment horizontal="center"/>
    </xf>
    <xf numFmtId="1" fontId="11" fillId="0" borderId="52" xfId="47" applyNumberFormat="1" applyFont="1" applyBorder="1" applyAlignment="1">
      <alignment horizontal="center"/>
    </xf>
    <xf numFmtId="4" fontId="11" fillId="0" borderId="53" xfId="47" applyNumberFormat="1" applyFont="1" applyBorder="1" applyAlignment="1"/>
    <xf numFmtId="0" fontId="11" fillId="0" borderId="0" xfId="46" applyFont="1" applyAlignment="1">
      <alignment horizontal="centerContinuous"/>
    </xf>
    <xf numFmtId="0" fontId="11" fillId="0" borderId="17" xfId="46" applyFont="1" applyBorder="1" applyAlignment="1">
      <alignment horizontal="left"/>
    </xf>
    <xf numFmtId="0" fontId="11" fillId="0" borderId="17" xfId="46" applyFont="1" applyBorder="1"/>
    <xf numFmtId="0" fontId="11" fillId="0" borderId="17" xfId="46" applyFont="1" applyBorder="1" applyAlignment="1">
      <alignment horizontal="center"/>
    </xf>
    <xf numFmtId="1" fontId="11" fillId="0" borderId="17" xfId="47" applyNumberFormat="1" applyFont="1" applyBorder="1" applyAlignment="1">
      <alignment horizontal="center"/>
    </xf>
    <xf numFmtId="4" fontId="11" fillId="0" borderId="17" xfId="47" applyNumberFormat="1" applyFont="1" applyBorder="1" applyAlignment="1"/>
    <xf numFmtId="4" fontId="11" fillId="0" borderId="0" xfId="47" applyNumberFormat="1" applyFont="1" applyBorder="1" applyAlignment="1"/>
    <xf numFmtId="0" fontId="11" fillId="0" borderId="54" xfId="46" applyFont="1" applyBorder="1" applyAlignment="1">
      <alignment horizontal="center"/>
    </xf>
    <xf numFmtId="1" fontId="11" fillId="0" borderId="0" xfId="47" applyNumberFormat="1" applyFont="1" applyAlignment="1">
      <alignment horizontal="center"/>
    </xf>
    <xf numFmtId="4" fontId="11" fillId="0" borderId="13" xfId="47" applyNumberFormat="1" applyFont="1" applyBorder="1" applyAlignment="1"/>
    <xf numFmtId="0" fontId="11" fillId="0" borderId="55" xfId="46" applyFont="1" applyBorder="1" applyAlignment="1">
      <alignment horizontal="centerContinuous"/>
    </xf>
    <xf numFmtId="0" fontId="11" fillId="0" borderId="56" xfId="46" applyFont="1" applyBorder="1" applyAlignment="1">
      <alignment horizontal="left"/>
    </xf>
    <xf numFmtId="14" fontId="12" fillId="0" borderId="3" xfId="0" applyNumberFormat="1" applyFont="1" applyBorder="1" applyAlignment="1">
      <alignment horizontal="center" vertical="top"/>
    </xf>
    <xf numFmtId="0" fontId="10" fillId="0" borderId="19" xfId="45" applyFont="1" applyBorder="1" applyAlignment="1">
      <alignment horizontal="center"/>
    </xf>
    <xf numFmtId="0" fontId="10" fillId="0" borderId="0" xfId="45" applyFont="1" applyAlignment="1">
      <alignment horizontal="center"/>
    </xf>
    <xf numFmtId="0" fontId="10" fillId="0" borderId="36" xfId="45" applyFont="1" applyBorder="1" applyAlignment="1">
      <alignment horizontal="left" wrapText="1"/>
    </xf>
    <xf numFmtId="0" fontId="11" fillId="0" borderId="36" xfId="46" quotePrefix="1" applyFont="1" applyBorder="1" applyAlignment="1">
      <alignment horizontal="right"/>
    </xf>
    <xf numFmtId="1" fontId="27" fillId="0" borderId="38" xfId="46" applyNumberFormat="1" applyFont="1" applyBorder="1" applyAlignment="1">
      <alignment horizontal="center"/>
    </xf>
    <xf numFmtId="1" fontId="10" fillId="0" borderId="19" xfId="46" applyNumberFormat="1" applyFont="1" applyBorder="1" applyAlignment="1">
      <alignment horizontal="center"/>
    </xf>
    <xf numFmtId="1" fontId="10" fillId="0" borderId="40" xfId="46" applyNumberFormat="1" applyFont="1" applyBorder="1" applyAlignment="1">
      <alignment horizontal="center"/>
    </xf>
    <xf numFmtId="44" fontId="20" fillId="0" borderId="20" xfId="43" applyFont="1" applyFill="1" applyBorder="1" applyAlignment="1">
      <alignment horizontal="center"/>
    </xf>
    <xf numFmtId="0" fontId="2" fillId="0" borderId="3" xfId="0" applyFont="1" applyBorder="1">
      <alignment vertical="top"/>
    </xf>
    <xf numFmtId="4" fontId="29" fillId="0" borderId="42" xfId="43" applyNumberFormat="1" applyFont="1" applyFill="1" applyBorder="1" applyAlignment="1">
      <alignment horizontal="center"/>
    </xf>
    <xf numFmtId="4" fontId="29" fillId="0" borderId="20" xfId="43" applyNumberFormat="1" applyFont="1" applyFill="1" applyBorder="1" applyAlignment="1">
      <alignment horizontal="center"/>
    </xf>
    <xf numFmtId="4" fontId="29" fillId="0" borderId="43" xfId="43" applyNumberFormat="1" applyFont="1" applyFill="1" applyBorder="1" applyAlignment="1">
      <alignment horizontal="center"/>
    </xf>
    <xf numFmtId="164" fontId="11" fillId="0" borderId="38" xfId="47" applyNumberFormat="1" applyFont="1" applyFill="1" applyBorder="1" applyAlignment="1">
      <alignment vertical="center"/>
    </xf>
    <xf numFmtId="164" fontId="11" fillId="0" borderId="57" xfId="47" applyNumberFormat="1" applyFont="1" applyFill="1" applyBorder="1" applyAlignment="1">
      <alignment vertical="center"/>
    </xf>
    <xf numFmtId="0" fontId="10" fillId="0" borderId="0" xfId="46" applyFont="1" applyAlignment="1">
      <alignment horizontal="right"/>
    </xf>
    <xf numFmtId="0" fontId="30" fillId="0" borderId="47" xfId="45" applyFont="1" applyBorder="1" applyAlignment="1">
      <alignment vertical="top" wrapText="1"/>
    </xf>
    <xf numFmtId="0" fontId="30" fillId="0" borderId="48" xfId="45" applyFont="1" applyBorder="1" applyAlignment="1">
      <alignment vertical="top" wrapText="1"/>
    </xf>
    <xf numFmtId="0" fontId="3" fillId="0" borderId="0" xfId="48">
      <alignment vertical="top"/>
    </xf>
    <xf numFmtId="0" fontId="31" fillId="0" borderId="0" xfId="48" applyFont="1">
      <alignment vertical="top"/>
    </xf>
    <xf numFmtId="0" fontId="32" fillId="0" borderId="0" xfId="48" applyFont="1">
      <alignment vertical="top"/>
    </xf>
    <xf numFmtId="0" fontId="34" fillId="0" borderId="0" xfId="48" applyFont="1">
      <alignment vertical="top"/>
    </xf>
    <xf numFmtId="0" fontId="2" fillId="0" borderId="0" xfId="48" applyFont="1" applyAlignment="1">
      <alignment horizontal="center" vertical="center"/>
    </xf>
    <xf numFmtId="0" fontId="15" fillId="0" borderId="0" xfId="48" applyFont="1" applyAlignment="1">
      <alignment vertical="center" wrapText="1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>
      <alignment vertical="top"/>
    </xf>
    <xf numFmtId="0" fontId="2" fillId="0" borderId="3" xfId="0" applyFont="1" applyBorder="1" applyAlignment="1">
      <alignment horizontal="center" vertical="top"/>
    </xf>
    <xf numFmtId="0" fontId="35" fillId="0" borderId="0" xfId="45" applyFont="1" applyAlignment="1">
      <alignment horizontal="center" vertical="center"/>
    </xf>
    <xf numFmtId="0" fontId="36" fillId="0" borderId="5" xfId="48" applyFont="1" applyBorder="1" applyAlignment="1">
      <alignment horizontal="center" vertical="center" wrapText="1"/>
    </xf>
    <xf numFmtId="0" fontId="36" fillId="0" borderId="6" xfId="48" applyFont="1" applyBorder="1" applyAlignment="1">
      <alignment horizontal="center" vertical="center"/>
    </xf>
    <xf numFmtId="0" fontId="36" fillId="0" borderId="7" xfId="48" applyFont="1" applyBorder="1" applyAlignment="1">
      <alignment horizontal="center" vertical="center"/>
    </xf>
    <xf numFmtId="0" fontId="36" fillId="0" borderId="14" xfId="48" applyFont="1" applyBorder="1" applyAlignment="1">
      <alignment horizontal="center" vertical="center"/>
    </xf>
    <xf numFmtId="0" fontId="36" fillId="0" borderId="0" xfId="48" applyFont="1" applyAlignment="1">
      <alignment horizontal="center" vertical="center"/>
    </xf>
    <xf numFmtId="0" fontId="36" fillId="0" borderId="13" xfId="48" applyFont="1" applyBorder="1" applyAlignment="1">
      <alignment horizontal="center" vertical="center"/>
    </xf>
    <xf numFmtId="0" fontId="36" fillId="0" borderId="8" xfId="48" applyFont="1" applyBorder="1" applyAlignment="1">
      <alignment horizontal="center" vertical="center"/>
    </xf>
    <xf numFmtId="0" fontId="36" fillId="0" borderId="9" xfId="48" applyFont="1" applyBorder="1" applyAlignment="1">
      <alignment horizontal="center" vertical="center"/>
    </xf>
    <xf numFmtId="0" fontId="36" fillId="0" borderId="10" xfId="48" applyFont="1" applyBorder="1" applyAlignment="1">
      <alignment horizontal="center" vertical="center"/>
    </xf>
    <xf numFmtId="0" fontId="37" fillId="0" borderId="5" xfId="48" applyFont="1" applyBorder="1" applyAlignment="1">
      <alignment horizontal="center" vertical="center" wrapText="1"/>
    </xf>
    <xf numFmtId="0" fontId="37" fillId="0" borderId="6" xfId="48" applyFont="1" applyBorder="1" applyAlignment="1">
      <alignment horizontal="center" vertical="center" wrapText="1"/>
    </xf>
    <xf numFmtId="0" fontId="37" fillId="0" borderId="7" xfId="48" applyFont="1" applyBorder="1" applyAlignment="1">
      <alignment horizontal="center" vertical="center" wrapText="1"/>
    </xf>
    <xf numFmtId="0" fontId="37" fillId="0" borderId="14" xfId="48" applyFont="1" applyBorder="1" applyAlignment="1">
      <alignment horizontal="center" vertical="center" wrapText="1"/>
    </xf>
    <xf numFmtId="0" fontId="37" fillId="0" borderId="0" xfId="48" applyFont="1" applyAlignment="1">
      <alignment horizontal="center" vertical="center" wrapText="1"/>
    </xf>
    <xf numFmtId="0" fontId="37" fillId="0" borderId="13" xfId="48" applyFont="1" applyBorder="1" applyAlignment="1">
      <alignment horizontal="center" vertical="center" wrapText="1"/>
    </xf>
    <xf numFmtId="0" fontId="37" fillId="0" borderId="8" xfId="48" applyFont="1" applyBorder="1" applyAlignment="1">
      <alignment horizontal="center" vertical="center" wrapText="1"/>
    </xf>
    <xf numFmtId="0" fontId="37" fillId="0" borderId="9" xfId="48" applyFont="1" applyBorder="1" applyAlignment="1">
      <alignment horizontal="center" vertical="center" wrapText="1"/>
    </xf>
    <xf numFmtId="0" fontId="37" fillId="0" borderId="10" xfId="48" applyFont="1" applyBorder="1" applyAlignment="1">
      <alignment horizontal="center" vertical="center" wrapText="1"/>
    </xf>
    <xf numFmtId="0" fontId="0" fillId="0" borderId="0" xfId="48" applyFont="1" applyAlignment="1">
      <alignment horizontal="center" vertical="top" wrapText="1"/>
    </xf>
    <xf numFmtId="0" fontId="3" fillId="0" borderId="0" xfId="48" applyAlignment="1">
      <alignment horizontal="center" vertical="top"/>
    </xf>
    <xf numFmtId="0" fontId="13" fillId="0" borderId="0" xfId="48" applyFont="1" applyAlignment="1">
      <alignment horizontal="center" vertical="center"/>
    </xf>
    <xf numFmtId="0" fontId="14" fillId="0" borderId="0" xfId="48" applyFont="1" applyAlignment="1">
      <alignment horizontal="center" vertical="center"/>
    </xf>
    <xf numFmtId="0" fontId="33" fillId="0" borderId="0" xfId="45" applyFont="1" applyAlignment="1">
      <alignment horizontal="center" vertical="center"/>
    </xf>
    <xf numFmtId="0" fontId="10" fillId="5" borderId="19" xfId="45" applyFont="1" applyFill="1" applyBorder="1" applyAlignment="1">
      <alignment horizontal="center"/>
    </xf>
    <xf numFmtId="0" fontId="10" fillId="5" borderId="0" xfId="45" applyFont="1" applyFill="1" applyAlignment="1">
      <alignment horizontal="center"/>
    </xf>
    <xf numFmtId="0" fontId="11" fillId="0" borderId="35" xfId="46" applyFont="1" applyBorder="1" applyAlignment="1">
      <alignment horizontal="left"/>
    </xf>
    <xf numFmtId="0" fontId="22" fillId="0" borderId="0" xfId="46" applyFont="1" applyAlignment="1">
      <alignment horizontal="left"/>
    </xf>
    <xf numFmtId="0" fontId="22" fillId="0" borderId="36" xfId="46" applyFont="1" applyBorder="1" applyAlignment="1">
      <alignment horizontal="left"/>
    </xf>
    <xf numFmtId="0" fontId="19" fillId="0" borderId="19" xfId="46" applyFont="1" applyBorder="1" applyAlignment="1">
      <alignment horizontal="center"/>
    </xf>
    <xf numFmtId="0" fontId="19" fillId="0" borderId="0" xfId="46" applyFont="1" applyAlignment="1">
      <alignment horizontal="center"/>
    </xf>
    <xf numFmtId="0" fontId="20" fillId="5" borderId="0" xfId="45" applyFont="1" applyFill="1" applyAlignment="1">
      <alignment horizontal="right"/>
    </xf>
    <xf numFmtId="0" fontId="20" fillId="5" borderId="36" xfId="45" applyFont="1" applyFill="1" applyBorder="1" applyAlignment="1">
      <alignment horizontal="right"/>
    </xf>
    <xf numFmtId="4" fontId="16" fillId="4" borderId="16" xfId="45" applyNumberFormat="1" applyFont="1" applyFill="1" applyBorder="1" applyAlignment="1">
      <alignment horizontal="center" vertical="center"/>
    </xf>
    <xf numFmtId="4" fontId="16" fillId="4" borderId="17" xfId="45" applyNumberFormat="1" applyFont="1" applyFill="1" applyBorder="1" applyAlignment="1">
      <alignment horizontal="center" vertical="center"/>
    </xf>
    <xf numFmtId="4" fontId="16" fillId="4" borderId="18" xfId="45" applyNumberFormat="1" applyFont="1" applyFill="1" applyBorder="1" applyAlignment="1">
      <alignment horizontal="center" vertical="center"/>
    </xf>
    <xf numFmtId="4" fontId="16" fillId="4" borderId="19" xfId="45" applyNumberFormat="1" applyFont="1" applyFill="1" applyBorder="1" applyAlignment="1">
      <alignment horizontal="center" vertical="center"/>
    </xf>
    <xf numFmtId="4" fontId="16" fillId="4" borderId="0" xfId="45" applyNumberFormat="1" applyFont="1" applyFill="1" applyAlignment="1">
      <alignment horizontal="center" vertical="center"/>
    </xf>
    <xf numFmtId="4" fontId="16" fillId="4" borderId="20" xfId="45" applyNumberFormat="1" applyFont="1" applyFill="1" applyBorder="1" applyAlignment="1">
      <alignment horizontal="center" vertical="center"/>
    </xf>
    <xf numFmtId="0" fontId="19" fillId="0" borderId="16" xfId="46" applyFont="1" applyBorder="1" applyAlignment="1">
      <alignment horizontal="center"/>
    </xf>
    <xf numFmtId="0" fontId="19" fillId="0" borderId="21" xfId="46" applyFont="1" applyBorder="1" applyAlignment="1">
      <alignment horizontal="center"/>
    </xf>
    <xf numFmtId="0" fontId="19" fillId="0" borderId="25" xfId="46" applyFont="1" applyBorder="1" applyAlignment="1">
      <alignment horizontal="center"/>
    </xf>
    <xf numFmtId="0" fontId="19" fillId="0" borderId="26" xfId="46" applyFont="1" applyBorder="1" applyAlignment="1">
      <alignment horizontal="center"/>
    </xf>
    <xf numFmtId="0" fontId="19" fillId="0" borderId="22" xfId="46" applyFont="1" applyBorder="1" applyAlignment="1">
      <alignment horizontal="center"/>
    </xf>
    <xf numFmtId="0" fontId="19" fillId="0" borderId="23" xfId="46" applyFont="1" applyBorder="1" applyAlignment="1">
      <alignment horizontal="center"/>
    </xf>
    <xf numFmtId="0" fontId="19" fillId="0" borderId="27" xfId="46" applyFont="1" applyBorder="1" applyAlignment="1">
      <alignment horizontal="center"/>
    </xf>
    <xf numFmtId="0" fontId="19" fillId="0" borderId="28" xfId="46" applyFont="1" applyBorder="1" applyAlignment="1">
      <alignment horizontal="center"/>
    </xf>
    <xf numFmtId="0" fontId="19" fillId="0" borderId="24" xfId="46" applyFont="1" applyBorder="1" applyAlignment="1">
      <alignment horizontal="center"/>
    </xf>
    <xf numFmtId="0" fontId="19" fillId="0" borderId="29" xfId="46" applyFont="1" applyBorder="1" applyAlignment="1">
      <alignment horizontal="center"/>
    </xf>
    <xf numFmtId="1" fontId="19" fillId="0" borderId="22" xfId="47" applyNumberFormat="1" applyFont="1" applyFill="1" applyBorder="1" applyAlignment="1">
      <alignment horizontal="center"/>
    </xf>
    <xf numFmtId="1" fontId="19" fillId="0" borderId="27" xfId="47" applyNumberFormat="1" applyFont="1" applyFill="1" applyBorder="1" applyAlignment="1">
      <alignment horizontal="center"/>
    </xf>
    <xf numFmtId="4" fontId="19" fillId="0" borderId="18" xfId="47" applyNumberFormat="1" applyFont="1" applyFill="1" applyBorder="1" applyAlignment="1">
      <alignment horizontal="center"/>
    </xf>
    <xf numFmtId="4" fontId="19" fillId="0" borderId="30" xfId="47" applyNumberFormat="1" applyFont="1" applyFill="1" applyBorder="1" applyAlignment="1">
      <alignment horizontal="center"/>
    </xf>
    <xf numFmtId="0" fontId="39" fillId="0" borderId="0" xfId="45" applyFont="1" applyAlignment="1">
      <alignment horizontal="left" vertical="center" wrapText="1"/>
    </xf>
    <xf numFmtId="0" fontId="39" fillId="0" borderId="20" xfId="45" applyFont="1" applyBorder="1" applyAlignment="1">
      <alignment horizontal="left" vertical="center" wrapText="1"/>
    </xf>
    <xf numFmtId="0" fontId="16" fillId="0" borderId="16" xfId="45" applyFont="1" applyBorder="1" applyAlignment="1">
      <alignment horizontal="center" vertical="center"/>
    </xf>
    <xf numFmtId="0" fontId="16" fillId="0" borderId="17" xfId="45" applyFont="1" applyBorder="1" applyAlignment="1">
      <alignment horizontal="center" vertical="center"/>
    </xf>
    <xf numFmtId="0" fontId="16" fillId="0" borderId="18" xfId="45" applyFont="1" applyBorder="1" applyAlignment="1">
      <alignment horizontal="center" vertical="center"/>
    </xf>
    <xf numFmtId="0" fontId="16" fillId="0" borderId="19" xfId="45" applyFont="1" applyBorder="1" applyAlignment="1">
      <alignment horizontal="center" vertical="center"/>
    </xf>
    <xf numFmtId="0" fontId="16" fillId="0" borderId="0" xfId="45" applyFont="1" applyAlignment="1">
      <alignment horizontal="center" vertical="center"/>
    </xf>
    <xf numFmtId="0" fontId="16" fillId="0" borderId="20" xfId="45" applyFont="1" applyBorder="1" applyAlignment="1">
      <alignment horizontal="center" vertical="center"/>
    </xf>
    <xf numFmtId="0" fontId="38" fillId="0" borderId="21" xfId="46" applyFont="1" applyBorder="1" applyAlignment="1">
      <alignment horizontal="center" wrapText="1"/>
    </xf>
    <xf numFmtId="0" fontId="38" fillId="0" borderId="26" xfId="46" applyFont="1" applyBorder="1" applyAlignment="1">
      <alignment horizontal="center" wrapText="1"/>
    </xf>
    <xf numFmtId="0" fontId="11" fillId="0" borderId="35" xfId="46" applyFont="1" applyBorder="1" applyAlignment="1">
      <alignment horizontal="right" wrapText="1"/>
    </xf>
    <xf numFmtId="0" fontId="22" fillId="0" borderId="0" xfId="46" applyFont="1" applyAlignment="1">
      <alignment horizontal="right"/>
    </xf>
    <xf numFmtId="0" fontId="22" fillId="0" borderId="36" xfId="46" applyFont="1" applyBorder="1" applyAlignment="1">
      <alignment horizontal="right"/>
    </xf>
    <xf numFmtId="0" fontId="11" fillId="0" borderId="0" xfId="46" applyFont="1" applyAlignment="1">
      <alignment horizontal="right" vertical="center" wrapText="1"/>
    </xf>
    <xf numFmtId="0" fontId="11" fillId="0" borderId="36" xfId="46" applyFont="1" applyBorder="1" applyAlignment="1">
      <alignment horizontal="right" vertical="center" wrapText="1"/>
    </xf>
    <xf numFmtId="0" fontId="10" fillId="0" borderId="0" xfId="46" applyFont="1" applyAlignment="1">
      <alignment horizontal="right"/>
    </xf>
    <xf numFmtId="0" fontId="24" fillId="5" borderId="16" xfId="45" applyFont="1" applyFill="1" applyBorder="1" applyAlignment="1">
      <alignment horizontal="center"/>
    </xf>
    <xf numFmtId="0" fontId="24" fillId="5" borderId="17" xfId="45" applyFont="1" applyFill="1" applyBorder="1" applyAlignment="1">
      <alignment horizontal="center"/>
    </xf>
    <xf numFmtId="0" fontId="24" fillId="5" borderId="18" xfId="45" applyFont="1" applyFill="1" applyBorder="1" applyAlignment="1">
      <alignment horizontal="center"/>
    </xf>
    <xf numFmtId="0" fontId="10" fillId="0" borderId="19" xfId="46" applyFont="1" applyBorder="1" applyAlignment="1">
      <alignment horizontal="center"/>
    </xf>
    <xf numFmtId="0" fontId="10" fillId="0" borderId="40" xfId="46" applyFont="1" applyBorder="1" applyAlignment="1">
      <alignment horizontal="center"/>
    </xf>
    <xf numFmtId="1" fontId="10" fillId="0" borderId="19" xfId="46" applyNumberFormat="1" applyFont="1" applyBorder="1" applyAlignment="1">
      <alignment horizontal="center"/>
    </xf>
    <xf numFmtId="1" fontId="10" fillId="0" borderId="40" xfId="46" applyNumberFormat="1" applyFont="1" applyBorder="1" applyAlignment="1">
      <alignment horizontal="center"/>
    </xf>
  </cellXfs>
  <cellStyles count="49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Titre" xfId="8" xr:uid="{00000000-0005-0000-0000-000007000000}"/>
    <cellStyle name="ChapDescriptif0" xfId="9" xr:uid="{00000000-0005-0000-0000-000008000000}"/>
    <cellStyle name="ChapDescriptif1" xfId="10" xr:uid="{00000000-0005-0000-0000-000009000000}"/>
    <cellStyle name="ChapDescriptif2" xfId="11" xr:uid="{00000000-0005-0000-0000-00000A000000}"/>
    <cellStyle name="ChapDescriptif3" xfId="12" xr:uid="{00000000-0005-0000-0000-00000B000000}"/>
    <cellStyle name="ChapDescriptif4" xfId="13" xr:uid="{00000000-0005-0000-0000-00000C000000}"/>
    <cellStyle name="ChapNote0" xfId="14" xr:uid="{00000000-0005-0000-0000-00000D000000}"/>
    <cellStyle name="ChapNote1" xfId="15" xr:uid="{00000000-0005-0000-0000-00000E000000}"/>
    <cellStyle name="ChapNote2" xfId="16" xr:uid="{00000000-0005-0000-0000-00000F000000}"/>
    <cellStyle name="ChapNote3" xfId="17" xr:uid="{00000000-0005-0000-0000-000010000000}"/>
    <cellStyle name="ChapNote4" xfId="18" xr:uid="{00000000-0005-0000-0000-000011000000}"/>
    <cellStyle name="ChapRecap0" xfId="19" xr:uid="{00000000-0005-0000-0000-000012000000}"/>
    <cellStyle name="ChapRecap1" xfId="20" xr:uid="{00000000-0005-0000-0000-000013000000}"/>
    <cellStyle name="ChapRecap2" xfId="21" xr:uid="{00000000-0005-0000-0000-000014000000}"/>
    <cellStyle name="ChapRecap3" xfId="22" xr:uid="{00000000-0005-0000-0000-000015000000}"/>
    <cellStyle name="ChapRecap4" xfId="23" xr:uid="{00000000-0005-0000-0000-000016000000}"/>
    <cellStyle name="ChapTitre0" xfId="24" xr:uid="{00000000-0005-0000-0000-000017000000}"/>
    <cellStyle name="ChapTitre1" xfId="25" xr:uid="{00000000-0005-0000-0000-000018000000}"/>
    <cellStyle name="ChapTitre2" xfId="26" xr:uid="{00000000-0005-0000-0000-000019000000}"/>
    <cellStyle name="ChapTitre3" xfId="27" xr:uid="{00000000-0005-0000-0000-00001A000000}"/>
    <cellStyle name="ChapTitre4" xfId="28" xr:uid="{00000000-0005-0000-0000-00001B000000}"/>
    <cellStyle name="DQLocQuantNonLoc" xfId="30" xr:uid="{00000000-0005-0000-0000-00001D000000}"/>
    <cellStyle name="DQLocRefClass" xfId="31" xr:uid="{00000000-0005-0000-0000-00001E000000}"/>
    <cellStyle name="DQLocStruct" xfId="32" xr:uid="{00000000-0005-0000-0000-00001F000000}"/>
    <cellStyle name="DQMinutes" xfId="33" xr:uid="{00000000-0005-0000-0000-000020000000}"/>
    <cellStyle name="Info Entete" xfId="34" xr:uid="{00000000-0005-0000-0000-000021000000}"/>
    <cellStyle name="Inter Entete" xfId="35" xr:uid="{00000000-0005-0000-0000-000022000000}"/>
    <cellStyle name="LocLit" xfId="36" xr:uid="{00000000-0005-0000-0000-000024000000}"/>
    <cellStyle name="LocRefClass" xfId="37" xr:uid="{00000000-0005-0000-0000-000025000000}"/>
    <cellStyle name="LocSignetRep" xfId="38" xr:uid="{00000000-0005-0000-0000-000026000000}"/>
    <cellStyle name="LocStruct" xfId="39" xr:uid="{00000000-0005-0000-0000-000027000000}"/>
    <cellStyle name="LocTitre" xfId="40" xr:uid="{00000000-0005-0000-0000-000028000000}"/>
    <cellStyle name="Lot" xfId="41" xr:uid="{00000000-0005-0000-0000-000029000000}"/>
    <cellStyle name="Milliers 4" xfId="47" xr:uid="{590C323A-213F-4C8B-BA61-6A8EC25AFEA5}"/>
    <cellStyle name="Monétaire" xfId="43" builtinId="4"/>
    <cellStyle name="Normal" xfId="0" builtinId="0" customBuiltin="1"/>
    <cellStyle name="Normal 2" xfId="45" xr:uid="{E6B916AA-BBDB-4F55-8996-76509CE55A5E}"/>
    <cellStyle name="Normal 4" xfId="46" xr:uid="{CE684D63-07EA-4A9C-BC6B-60E8A6AE8329}"/>
    <cellStyle name="Normal 5" xfId="48" xr:uid="{966FBCC7-FDE7-4436-87E3-452073976B4A}"/>
    <cellStyle name="Note" xfId="29" builtinId="10" customBuiltin="1"/>
    <cellStyle name="Pourcentage" xfId="44" builtinId="5"/>
    <cellStyle name="Titre Entete" xfId="42" xr:uid="{00000000-0005-0000-0000-00002D000000}"/>
  </cellStyles>
  <dxfs count="0"/>
  <tableStyles count="0" defaultTableStyle="TableStyleMedium9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</xdr:row>
      <xdr:rowOff>85725</xdr:rowOff>
    </xdr:from>
    <xdr:to>
      <xdr:col>6</xdr:col>
      <xdr:colOff>295275</xdr:colOff>
      <xdr:row>5</xdr:row>
      <xdr:rowOff>106990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BDCF9F29-4281-434A-994D-5472BA179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0" y="396875"/>
          <a:ext cx="2209800" cy="745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209550</xdr:colOff>
      <xdr:row>39</xdr:row>
      <xdr:rowOff>66675</xdr:rowOff>
    </xdr:from>
    <xdr:to>
      <xdr:col>9</xdr:col>
      <xdr:colOff>9525</xdr:colOff>
      <xdr:row>46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2B7C40A-AF8C-4733-A67E-3845C3FCB9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7426325"/>
          <a:ext cx="6159500" cy="131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361950</xdr:colOff>
      <xdr:row>15</xdr:row>
      <xdr:rowOff>0</xdr:rowOff>
    </xdr:from>
    <xdr:to>
      <xdr:col>8</xdr:col>
      <xdr:colOff>9525</xdr:colOff>
      <xdr:row>28</xdr:row>
      <xdr:rowOff>76200</xdr:rowOff>
    </xdr:to>
    <xdr:pic>
      <xdr:nvPicPr>
        <xdr:cNvPr id="4" name="Image 3" descr="Une image contenant plein air, bâtiment, ciel, arbre&#10;&#10;Le contenu généré par l’IA peut être incorrect.">
          <a:extLst>
            <a:ext uri="{FF2B5EF4-FFF2-40B4-BE49-F238E27FC236}">
              <a16:creationId xmlns:a16="http://schemas.microsoft.com/office/drawing/2014/main" id="{40A89802-D7DF-4354-A7D6-EB67B93594D3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386" b="25458"/>
        <a:stretch/>
      </xdr:blipFill>
      <xdr:spPr bwMode="auto">
        <a:xfrm>
          <a:off x="600075" y="2705100"/>
          <a:ext cx="5006975" cy="24288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FFAIRES\Fgv\PRO_DCE\DCE\Autres\POR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gora\ICE4113-GUSTAVE%20DORE\PRD\EST_BAE\VRD\EST_BAE_PRD_PRO_VRD_PEC_00002_A02\Modele\DC5014VA2_03_DPG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touche"/>
      <sheetName val="SOMMAIRE"/>
      <sheetName val="DEFINITION"/>
      <sheetName val="NIV-1"/>
      <sheetName val="NIV.0"/>
      <sheetName val="NIV.+1"/>
      <sheetName val="NIV.+2"/>
      <sheetName val="NIV.+3"/>
      <sheetName val="PORTES-locauxtyp"/>
      <sheetName val="f1"/>
      <sheetName val="f2"/>
      <sheetName val="f3"/>
      <sheetName val="f4"/>
      <sheetName val="f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"/>
      <sheetName val="pdg"/>
      <sheetName val="CADRE"/>
      <sheetName val="RECAP"/>
    </sheetNames>
    <sheetDataSet>
      <sheetData sheetId="0"/>
      <sheetData sheetId="1">
        <row r="7">
          <cell r="B7">
            <v>3</v>
          </cell>
        </row>
      </sheetData>
      <sheetData sheetId="2"/>
      <sheetData sheetId="3">
        <row r="30">
          <cell r="E30" t="str">
            <v/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5A677-1A1C-4682-82AC-91591B0C8625}">
  <sheetPr>
    <pageSetUpPr fitToPage="1"/>
  </sheetPr>
  <dimension ref="B1:I47"/>
  <sheetViews>
    <sheetView zoomScaleNormal="100" workbookViewId="0">
      <selection activeCell="B47" sqref="B47:I47"/>
    </sheetView>
  </sheetViews>
  <sheetFormatPr baseColWidth="10" defaultColWidth="10.81640625" defaultRowHeight="14.5"/>
  <cols>
    <col min="1" max="1" width="3.453125" style="138" customWidth="1"/>
    <col min="2" max="2" width="10.81640625" style="138"/>
    <col min="3" max="3" width="11.453125" style="138" customWidth="1"/>
    <col min="4" max="16384" width="10.81640625" style="138"/>
  </cols>
  <sheetData>
    <row r="1" spans="2:9" ht="25">
      <c r="B1" s="168" t="s">
        <v>3</v>
      </c>
      <c r="C1" s="168"/>
      <c r="D1" s="168"/>
      <c r="E1" s="168"/>
      <c r="F1" s="168"/>
      <c r="G1" s="168"/>
      <c r="H1" s="168"/>
      <c r="I1" s="168"/>
    </row>
    <row r="7" spans="2:9" ht="7.5" customHeight="1"/>
    <row r="8" spans="2:9" s="139" customFormat="1" ht="20.149999999999999" customHeight="1">
      <c r="B8" s="169" t="s">
        <v>124</v>
      </c>
      <c r="C8" s="169"/>
      <c r="D8" s="169"/>
      <c r="E8" s="169"/>
      <c r="F8" s="169"/>
      <c r="G8" s="169"/>
      <c r="H8" s="169"/>
      <c r="I8" s="169"/>
    </row>
    <row r="9" spans="2:9" ht="4" customHeight="1">
      <c r="B9" s="140"/>
      <c r="C9" s="140"/>
      <c r="D9" s="140"/>
      <c r="E9" s="140"/>
      <c r="F9" s="140"/>
      <c r="G9" s="140"/>
      <c r="H9" s="140"/>
      <c r="I9" s="140"/>
    </row>
    <row r="10" spans="2:9" s="141" customFormat="1" ht="14.5" customHeight="1">
      <c r="B10" s="170" t="s">
        <v>4</v>
      </c>
      <c r="C10" s="170"/>
      <c r="D10" s="170"/>
      <c r="E10" s="170"/>
      <c r="F10" s="170"/>
      <c r="G10" s="170"/>
      <c r="H10" s="170"/>
      <c r="I10" s="170"/>
    </row>
    <row r="11" spans="2:9" s="141" customFormat="1" ht="14.5" customHeight="1">
      <c r="B11" s="170" t="s">
        <v>5</v>
      </c>
      <c r="C11" s="170"/>
      <c r="D11" s="170"/>
      <c r="E11" s="170"/>
      <c r="F11" s="170"/>
      <c r="G11" s="170"/>
      <c r="H11" s="170"/>
      <c r="I11" s="170"/>
    </row>
    <row r="12" spans="2:9" s="141" customFormat="1" ht="14.5" customHeight="1">
      <c r="B12" s="170" t="s">
        <v>125</v>
      </c>
      <c r="C12" s="170"/>
      <c r="D12" s="170"/>
      <c r="E12" s="170"/>
      <c r="F12" s="170"/>
      <c r="G12" s="170"/>
      <c r="H12" s="170"/>
      <c r="I12" s="170"/>
    </row>
    <row r="13" spans="2:9" s="141" customFormat="1" ht="14.5" customHeight="1">
      <c r="B13" s="170" t="s">
        <v>126</v>
      </c>
      <c r="C13" s="170"/>
      <c r="D13" s="170"/>
      <c r="E13" s="170"/>
      <c r="F13" s="170"/>
      <c r="G13" s="170"/>
      <c r="H13" s="170"/>
      <c r="I13" s="170"/>
    </row>
    <row r="14" spans="2:9" s="141" customFormat="1" ht="14.5" customHeight="1">
      <c r="B14" s="147" t="s">
        <v>127</v>
      </c>
      <c r="C14" s="147"/>
      <c r="D14" s="147"/>
      <c r="E14" s="147"/>
      <c r="F14" s="147"/>
      <c r="G14" s="147"/>
      <c r="H14" s="147"/>
      <c r="I14" s="147"/>
    </row>
    <row r="15" spans="2:9" ht="14.5" customHeight="1"/>
    <row r="16" spans="2:9" ht="14.5" customHeight="1"/>
    <row r="17" spans="2:9" ht="14.5" customHeight="1"/>
    <row r="18" spans="2:9" ht="14.5" customHeight="1"/>
    <row r="19" spans="2:9" ht="14.5" customHeight="1"/>
    <row r="20" spans="2:9" ht="14.5" customHeight="1"/>
    <row r="21" spans="2:9" ht="14.5" customHeight="1"/>
    <row r="31" spans="2:9" ht="15" customHeight="1">
      <c r="B31" s="148" t="s">
        <v>128</v>
      </c>
      <c r="C31" s="149"/>
      <c r="D31" s="149"/>
      <c r="E31" s="149"/>
      <c r="F31" s="149"/>
      <c r="G31" s="149"/>
      <c r="H31" s="149"/>
      <c r="I31" s="150"/>
    </row>
    <row r="32" spans="2:9" ht="15" customHeight="1">
      <c r="B32" s="151"/>
      <c r="C32" s="152"/>
      <c r="D32" s="152"/>
      <c r="E32" s="152"/>
      <c r="F32" s="152"/>
      <c r="G32" s="152"/>
      <c r="H32" s="152"/>
      <c r="I32" s="153"/>
    </row>
    <row r="33" spans="2:9" ht="15" customHeight="1">
      <c r="B33" s="154"/>
      <c r="C33" s="155"/>
      <c r="D33" s="155"/>
      <c r="E33" s="155"/>
      <c r="F33" s="155"/>
      <c r="G33" s="155"/>
      <c r="H33" s="155"/>
      <c r="I33" s="156"/>
    </row>
    <row r="34" spans="2:9">
      <c r="B34" s="142"/>
      <c r="C34" s="142"/>
      <c r="D34" s="142"/>
      <c r="E34" s="142"/>
      <c r="F34" s="142"/>
      <c r="G34" s="142"/>
      <c r="H34" s="142"/>
      <c r="I34" s="142"/>
    </row>
    <row r="35" spans="2:9" ht="15" customHeight="1">
      <c r="B35" s="143"/>
      <c r="C35" s="143"/>
      <c r="D35" s="143"/>
      <c r="E35" s="143"/>
      <c r="F35" s="143"/>
      <c r="G35" s="143"/>
      <c r="H35" s="143"/>
      <c r="I35" s="143"/>
    </row>
    <row r="36" spans="2:9" ht="15" customHeight="1">
      <c r="B36" s="157" t="s">
        <v>129</v>
      </c>
      <c r="C36" s="158"/>
      <c r="D36" s="158"/>
      <c r="E36" s="158"/>
      <c r="F36" s="158"/>
      <c r="G36" s="158"/>
      <c r="H36" s="158"/>
      <c r="I36" s="159"/>
    </row>
    <row r="37" spans="2:9" ht="15" customHeight="1">
      <c r="B37" s="160"/>
      <c r="C37" s="161"/>
      <c r="D37" s="161"/>
      <c r="E37" s="161"/>
      <c r="F37" s="161"/>
      <c r="G37" s="161"/>
      <c r="H37" s="161"/>
      <c r="I37" s="162"/>
    </row>
    <row r="38" spans="2:9" ht="34.5" customHeight="1">
      <c r="B38" s="163"/>
      <c r="C38" s="164"/>
      <c r="D38" s="164"/>
      <c r="E38" s="164"/>
      <c r="F38" s="164"/>
      <c r="G38" s="164"/>
      <c r="H38" s="164"/>
      <c r="I38" s="165"/>
    </row>
    <row r="47" spans="2:9" ht="32.5" customHeight="1">
      <c r="B47" s="166" t="s">
        <v>140</v>
      </c>
      <c r="C47" s="167"/>
      <c r="D47" s="167"/>
      <c r="E47" s="167"/>
      <c r="F47" s="167"/>
      <c r="G47" s="167"/>
      <c r="H47" s="167"/>
      <c r="I47" s="167"/>
    </row>
  </sheetData>
  <mergeCells count="10">
    <mergeCell ref="B14:I14"/>
    <mergeCell ref="B31:I33"/>
    <mergeCell ref="B36:I38"/>
    <mergeCell ref="B47:I47"/>
    <mergeCell ref="B1:I1"/>
    <mergeCell ref="B8:I8"/>
    <mergeCell ref="B10:I10"/>
    <mergeCell ref="B11:I11"/>
    <mergeCell ref="B12:I12"/>
    <mergeCell ref="B13:I1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EA118-0F99-410A-8B59-2E917842FFED}">
  <dimension ref="B3:F14"/>
  <sheetViews>
    <sheetView view="pageLayout" zoomScaleNormal="100" workbookViewId="0">
      <selection activeCell="A2" sqref="A2"/>
    </sheetView>
  </sheetViews>
  <sheetFormatPr baseColWidth="10" defaultColWidth="11.453125" defaultRowHeight="12.5"/>
  <cols>
    <col min="1" max="1" width="6.1796875" style="1" customWidth="1"/>
    <col min="2" max="2" width="11.453125" style="1" customWidth="1"/>
    <col min="3" max="3" width="4.81640625" style="1" customWidth="1"/>
    <col min="4" max="4" width="27.54296875" style="1" customWidth="1"/>
    <col min="5" max="6" width="16.7265625" style="1" customWidth="1"/>
    <col min="7" max="7" width="6" style="1" customWidth="1"/>
    <col min="8" max="10" width="11.453125" style="1"/>
    <col min="11" max="13" width="11.453125" style="1" customWidth="1"/>
    <col min="14" max="16384" width="11.453125" style="1"/>
  </cols>
  <sheetData>
    <row r="3" spans="2:6">
      <c r="B3" s="2" t="s">
        <v>6</v>
      </c>
      <c r="C3" s="2" t="s">
        <v>7</v>
      </c>
      <c r="D3" s="3" t="s">
        <v>8</v>
      </c>
      <c r="E3" s="2" t="s">
        <v>20</v>
      </c>
      <c r="F3" s="2" t="s">
        <v>9</v>
      </c>
    </row>
    <row r="4" spans="2:6">
      <c r="B4" s="7"/>
      <c r="C4" s="5"/>
      <c r="D4" s="4"/>
      <c r="E4" s="4"/>
      <c r="F4" s="4"/>
    </row>
    <row r="5" spans="2:6">
      <c r="B5" s="120">
        <v>45730</v>
      </c>
      <c r="C5" s="7">
        <v>0</v>
      </c>
      <c r="D5" s="129" t="s">
        <v>98</v>
      </c>
      <c r="E5" s="146" t="s">
        <v>99</v>
      </c>
      <c r="F5" s="146" t="s">
        <v>100</v>
      </c>
    </row>
    <row r="6" spans="2:6">
      <c r="B6" s="7"/>
      <c r="C6" s="7"/>
      <c r="D6" s="5"/>
      <c r="E6" s="5"/>
      <c r="F6" s="5"/>
    </row>
    <row r="7" spans="2:6">
      <c r="B7" s="120">
        <v>45754</v>
      </c>
      <c r="C7" s="144" t="s">
        <v>137</v>
      </c>
      <c r="D7" s="145" t="s">
        <v>138</v>
      </c>
      <c r="E7" s="144" t="s">
        <v>139</v>
      </c>
      <c r="F7" s="144" t="s">
        <v>100</v>
      </c>
    </row>
    <row r="8" spans="2:6">
      <c r="B8" s="7"/>
      <c r="C8" s="7"/>
      <c r="D8" s="5"/>
      <c r="E8" s="5"/>
      <c r="F8" s="5"/>
    </row>
    <row r="9" spans="2:6">
      <c r="B9" s="7"/>
      <c r="C9" s="7"/>
      <c r="D9" s="5"/>
      <c r="E9" s="5"/>
      <c r="F9" s="5"/>
    </row>
    <row r="10" spans="2:6">
      <c r="B10" s="7"/>
      <c r="C10" s="7"/>
      <c r="D10" s="5"/>
      <c r="E10" s="5"/>
      <c r="F10" s="5"/>
    </row>
    <row r="11" spans="2:6">
      <c r="B11" s="7"/>
      <c r="C11" s="5"/>
      <c r="D11" s="5"/>
      <c r="E11" s="5"/>
      <c r="F11" s="5"/>
    </row>
    <row r="12" spans="2:6">
      <c r="B12" s="7"/>
      <c r="C12" s="5"/>
      <c r="D12" s="5"/>
      <c r="E12" s="5"/>
      <c r="F12" s="5"/>
    </row>
    <row r="13" spans="2:6">
      <c r="B13" s="7"/>
      <c r="C13" s="5"/>
      <c r="D13" s="5"/>
      <c r="E13" s="5"/>
      <c r="F13" s="5"/>
    </row>
    <row r="14" spans="2:6">
      <c r="B14" s="6"/>
      <c r="C14" s="6"/>
      <c r="D14" s="6"/>
      <c r="E14" s="6"/>
      <c r="F14" s="6"/>
    </row>
  </sheetData>
  <printOptions horizontalCentered="1" verticalCentered="1"/>
  <pageMargins left="0.23622047244094491" right="0.23622047244094491" top="1.0729166666666667" bottom="0.96875" header="0.31496062992125984" footer="0.31496062992125984"/>
  <pageSetup paperSize="9" orientation="portrait" r:id="rId1"/>
  <headerFooter>
    <oddHeader>&amp;L&amp;"Arial,Gras"&amp;8&amp;KB2B2B2CENTRE HOSPITALIER UNIVERSITAIRE DE BESANCON&amp;K01+000
EE262300 S2 Anatomopathologie (Anapath)
&amp;"Arial,Normal"DPGF Lot Electricité – Courants forts - courants faibles</oddHeader>
    <oddFooter xml:space="preserve">&amp;R&amp;"Arial,Normal"&amp;8Date d'émission : 14/03/2025
Modifié le :7/04/2025           
Indice :A                              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25203-B08C-4ACE-B706-65765E46D630}">
  <sheetPr>
    <tabColor theme="3" tint="0.59999389629810485"/>
    <pageSetUpPr fitToPage="1"/>
  </sheetPr>
  <dimension ref="A1:Q409"/>
  <sheetViews>
    <sheetView showGridLines="0" showZeros="0" tabSelected="1" defaultGridColor="0" view="pageBreakPreview" topLeftCell="A97" colorId="12" zoomScale="115" zoomScaleNormal="100" zoomScaleSheetLayoutView="115" zoomScalePageLayoutView="55" workbookViewId="0">
      <selection activeCell="K16" sqref="K16:K105"/>
    </sheetView>
  </sheetViews>
  <sheetFormatPr baseColWidth="10" defaultRowHeight="12.5" outlineLevelRow="1"/>
  <cols>
    <col min="1" max="1" width="2.1796875" style="96" customWidth="1"/>
    <col min="2" max="2" width="3" style="118" bestFit="1" customWidth="1"/>
    <col min="3" max="3" width="2" style="119" customWidth="1"/>
    <col min="4" max="4" width="3.1796875" style="13" customWidth="1"/>
    <col min="5" max="5" width="21.453125" style="13" customWidth="1"/>
    <col min="6" max="6" width="10.1796875" style="13" customWidth="1"/>
    <col min="7" max="7" width="31.1796875" style="13" customWidth="1"/>
    <col min="8" max="8" width="5.453125" style="115" customWidth="1"/>
    <col min="9" max="10" width="7.1796875" style="14" customWidth="1"/>
    <col min="11" max="11" width="13.81640625" style="116" customWidth="1"/>
    <col min="12" max="12" width="15.453125" style="117" bestFit="1" customWidth="1"/>
    <col min="13" max="13" width="12.81640625" style="12" bestFit="1" customWidth="1"/>
    <col min="14" max="14" width="11.81640625" style="13" bestFit="1" customWidth="1"/>
    <col min="15" max="248" width="10.81640625" style="13"/>
    <col min="249" max="249" width="2.1796875" style="13" customWidth="1"/>
    <col min="250" max="250" width="3" style="13" bestFit="1" customWidth="1"/>
    <col min="251" max="251" width="2" style="13" customWidth="1"/>
    <col min="252" max="252" width="3.1796875" style="13" customWidth="1"/>
    <col min="253" max="253" width="14" style="13" customWidth="1"/>
    <col min="254" max="254" width="15" style="13" customWidth="1"/>
    <col min="255" max="255" width="39.54296875" style="13" customWidth="1"/>
    <col min="256" max="256" width="4.81640625" style="13" customWidth="1"/>
    <col min="257" max="257" width="5" style="13" bestFit="1" customWidth="1"/>
    <col min="258" max="258" width="10.453125" style="13" customWidth="1"/>
    <col min="259" max="259" width="12.453125" style="13" customWidth="1"/>
    <col min="260" max="260" width="1.54296875" style="13" customWidth="1"/>
    <col min="261" max="261" width="1.81640625" style="13" customWidth="1"/>
    <col min="262" max="262" width="4" style="13" customWidth="1"/>
    <col min="263" max="263" width="0" style="13" hidden="1" customWidth="1"/>
    <col min="264" max="504" width="10.81640625" style="13"/>
    <col min="505" max="505" width="2.1796875" style="13" customWidth="1"/>
    <col min="506" max="506" width="3" style="13" bestFit="1" customWidth="1"/>
    <col min="507" max="507" width="2" style="13" customWidth="1"/>
    <col min="508" max="508" width="3.1796875" style="13" customWidth="1"/>
    <col min="509" max="509" width="14" style="13" customWidth="1"/>
    <col min="510" max="510" width="15" style="13" customWidth="1"/>
    <col min="511" max="511" width="39.54296875" style="13" customWidth="1"/>
    <col min="512" max="512" width="4.81640625" style="13" customWidth="1"/>
    <col min="513" max="513" width="5" style="13" bestFit="1" customWidth="1"/>
    <col min="514" max="514" width="10.453125" style="13" customWidth="1"/>
    <col min="515" max="515" width="12.453125" style="13" customWidth="1"/>
    <col min="516" max="516" width="1.54296875" style="13" customWidth="1"/>
    <col min="517" max="517" width="1.81640625" style="13" customWidth="1"/>
    <col min="518" max="518" width="4" style="13" customWidth="1"/>
    <col min="519" max="519" width="0" style="13" hidden="1" customWidth="1"/>
    <col min="520" max="760" width="10.81640625" style="13"/>
    <col min="761" max="761" width="2.1796875" style="13" customWidth="1"/>
    <col min="762" max="762" width="3" style="13" bestFit="1" customWidth="1"/>
    <col min="763" max="763" width="2" style="13" customWidth="1"/>
    <col min="764" max="764" width="3.1796875" style="13" customWidth="1"/>
    <col min="765" max="765" width="14" style="13" customWidth="1"/>
    <col min="766" max="766" width="15" style="13" customWidth="1"/>
    <col min="767" max="767" width="39.54296875" style="13" customWidth="1"/>
    <col min="768" max="768" width="4.81640625" style="13" customWidth="1"/>
    <col min="769" max="769" width="5" style="13" bestFit="1" customWidth="1"/>
    <col min="770" max="770" width="10.453125" style="13" customWidth="1"/>
    <col min="771" max="771" width="12.453125" style="13" customWidth="1"/>
    <col min="772" max="772" width="1.54296875" style="13" customWidth="1"/>
    <col min="773" max="773" width="1.81640625" style="13" customWidth="1"/>
    <col min="774" max="774" width="4" style="13" customWidth="1"/>
    <col min="775" max="775" width="0" style="13" hidden="1" customWidth="1"/>
    <col min="776" max="1016" width="10.81640625" style="13"/>
    <col min="1017" max="1017" width="2.1796875" style="13" customWidth="1"/>
    <col min="1018" max="1018" width="3" style="13" bestFit="1" customWidth="1"/>
    <col min="1019" max="1019" width="2" style="13" customWidth="1"/>
    <col min="1020" max="1020" width="3.1796875" style="13" customWidth="1"/>
    <col min="1021" max="1021" width="14" style="13" customWidth="1"/>
    <col min="1022" max="1022" width="15" style="13" customWidth="1"/>
    <col min="1023" max="1023" width="39.54296875" style="13" customWidth="1"/>
    <col min="1024" max="1024" width="4.81640625" style="13" customWidth="1"/>
    <col min="1025" max="1025" width="5" style="13" bestFit="1" customWidth="1"/>
    <col min="1026" max="1026" width="10.453125" style="13" customWidth="1"/>
    <col min="1027" max="1027" width="12.453125" style="13" customWidth="1"/>
    <col min="1028" max="1028" width="1.54296875" style="13" customWidth="1"/>
    <col min="1029" max="1029" width="1.81640625" style="13" customWidth="1"/>
    <col min="1030" max="1030" width="4" style="13" customWidth="1"/>
    <col min="1031" max="1031" width="0" style="13" hidden="1" customWidth="1"/>
    <col min="1032" max="1272" width="10.81640625" style="13"/>
    <col min="1273" max="1273" width="2.1796875" style="13" customWidth="1"/>
    <col min="1274" max="1274" width="3" style="13" bestFit="1" customWidth="1"/>
    <col min="1275" max="1275" width="2" style="13" customWidth="1"/>
    <col min="1276" max="1276" width="3.1796875" style="13" customWidth="1"/>
    <col min="1277" max="1277" width="14" style="13" customWidth="1"/>
    <col min="1278" max="1278" width="15" style="13" customWidth="1"/>
    <col min="1279" max="1279" width="39.54296875" style="13" customWidth="1"/>
    <col min="1280" max="1280" width="4.81640625" style="13" customWidth="1"/>
    <col min="1281" max="1281" width="5" style="13" bestFit="1" customWidth="1"/>
    <col min="1282" max="1282" width="10.453125" style="13" customWidth="1"/>
    <col min="1283" max="1283" width="12.453125" style="13" customWidth="1"/>
    <col min="1284" max="1284" width="1.54296875" style="13" customWidth="1"/>
    <col min="1285" max="1285" width="1.81640625" style="13" customWidth="1"/>
    <col min="1286" max="1286" width="4" style="13" customWidth="1"/>
    <col min="1287" max="1287" width="0" style="13" hidden="1" customWidth="1"/>
    <col min="1288" max="1528" width="10.81640625" style="13"/>
    <col min="1529" max="1529" width="2.1796875" style="13" customWidth="1"/>
    <col min="1530" max="1530" width="3" style="13" bestFit="1" customWidth="1"/>
    <col min="1531" max="1531" width="2" style="13" customWidth="1"/>
    <col min="1532" max="1532" width="3.1796875" style="13" customWidth="1"/>
    <col min="1533" max="1533" width="14" style="13" customWidth="1"/>
    <col min="1534" max="1534" width="15" style="13" customWidth="1"/>
    <col min="1535" max="1535" width="39.54296875" style="13" customWidth="1"/>
    <col min="1536" max="1536" width="4.81640625" style="13" customWidth="1"/>
    <col min="1537" max="1537" width="5" style="13" bestFit="1" customWidth="1"/>
    <col min="1538" max="1538" width="10.453125" style="13" customWidth="1"/>
    <col min="1539" max="1539" width="12.453125" style="13" customWidth="1"/>
    <col min="1540" max="1540" width="1.54296875" style="13" customWidth="1"/>
    <col min="1541" max="1541" width="1.81640625" style="13" customWidth="1"/>
    <col min="1542" max="1542" width="4" style="13" customWidth="1"/>
    <col min="1543" max="1543" width="0" style="13" hidden="1" customWidth="1"/>
    <col min="1544" max="1784" width="10.81640625" style="13"/>
    <col min="1785" max="1785" width="2.1796875" style="13" customWidth="1"/>
    <col min="1786" max="1786" width="3" style="13" bestFit="1" customWidth="1"/>
    <col min="1787" max="1787" width="2" style="13" customWidth="1"/>
    <col min="1788" max="1788" width="3.1796875" style="13" customWidth="1"/>
    <col min="1789" max="1789" width="14" style="13" customWidth="1"/>
    <col min="1790" max="1790" width="15" style="13" customWidth="1"/>
    <col min="1791" max="1791" width="39.54296875" style="13" customWidth="1"/>
    <col min="1792" max="1792" width="4.81640625" style="13" customWidth="1"/>
    <col min="1793" max="1793" width="5" style="13" bestFit="1" customWidth="1"/>
    <col min="1794" max="1794" width="10.453125" style="13" customWidth="1"/>
    <col min="1795" max="1795" width="12.453125" style="13" customWidth="1"/>
    <col min="1796" max="1796" width="1.54296875" style="13" customWidth="1"/>
    <col min="1797" max="1797" width="1.81640625" style="13" customWidth="1"/>
    <col min="1798" max="1798" width="4" style="13" customWidth="1"/>
    <col min="1799" max="1799" width="0" style="13" hidden="1" customWidth="1"/>
    <col min="1800" max="2040" width="10.81640625" style="13"/>
    <col min="2041" max="2041" width="2.1796875" style="13" customWidth="1"/>
    <col min="2042" max="2042" width="3" style="13" bestFit="1" customWidth="1"/>
    <col min="2043" max="2043" width="2" style="13" customWidth="1"/>
    <col min="2044" max="2044" width="3.1796875" style="13" customWidth="1"/>
    <col min="2045" max="2045" width="14" style="13" customWidth="1"/>
    <col min="2046" max="2046" width="15" style="13" customWidth="1"/>
    <col min="2047" max="2047" width="39.54296875" style="13" customWidth="1"/>
    <col min="2048" max="2048" width="4.81640625" style="13" customWidth="1"/>
    <col min="2049" max="2049" width="5" style="13" bestFit="1" customWidth="1"/>
    <col min="2050" max="2050" width="10.453125" style="13" customWidth="1"/>
    <col min="2051" max="2051" width="12.453125" style="13" customWidth="1"/>
    <col min="2052" max="2052" width="1.54296875" style="13" customWidth="1"/>
    <col min="2053" max="2053" width="1.81640625" style="13" customWidth="1"/>
    <col min="2054" max="2054" width="4" style="13" customWidth="1"/>
    <col min="2055" max="2055" width="0" style="13" hidden="1" customWidth="1"/>
    <col min="2056" max="2296" width="10.81640625" style="13"/>
    <col min="2297" max="2297" width="2.1796875" style="13" customWidth="1"/>
    <col min="2298" max="2298" width="3" style="13" bestFit="1" customWidth="1"/>
    <col min="2299" max="2299" width="2" style="13" customWidth="1"/>
    <col min="2300" max="2300" width="3.1796875" style="13" customWidth="1"/>
    <col min="2301" max="2301" width="14" style="13" customWidth="1"/>
    <col min="2302" max="2302" width="15" style="13" customWidth="1"/>
    <col min="2303" max="2303" width="39.54296875" style="13" customWidth="1"/>
    <col min="2304" max="2304" width="4.81640625" style="13" customWidth="1"/>
    <col min="2305" max="2305" width="5" style="13" bestFit="1" customWidth="1"/>
    <col min="2306" max="2306" width="10.453125" style="13" customWidth="1"/>
    <col min="2307" max="2307" width="12.453125" style="13" customWidth="1"/>
    <col min="2308" max="2308" width="1.54296875" style="13" customWidth="1"/>
    <col min="2309" max="2309" width="1.81640625" style="13" customWidth="1"/>
    <col min="2310" max="2310" width="4" style="13" customWidth="1"/>
    <col min="2311" max="2311" width="0" style="13" hidden="1" customWidth="1"/>
    <col min="2312" max="2552" width="10.81640625" style="13"/>
    <col min="2553" max="2553" width="2.1796875" style="13" customWidth="1"/>
    <col min="2554" max="2554" width="3" style="13" bestFit="1" customWidth="1"/>
    <col min="2555" max="2555" width="2" style="13" customWidth="1"/>
    <col min="2556" max="2556" width="3.1796875" style="13" customWidth="1"/>
    <col min="2557" max="2557" width="14" style="13" customWidth="1"/>
    <col min="2558" max="2558" width="15" style="13" customWidth="1"/>
    <col min="2559" max="2559" width="39.54296875" style="13" customWidth="1"/>
    <col min="2560" max="2560" width="4.81640625" style="13" customWidth="1"/>
    <col min="2561" max="2561" width="5" style="13" bestFit="1" customWidth="1"/>
    <col min="2562" max="2562" width="10.453125" style="13" customWidth="1"/>
    <col min="2563" max="2563" width="12.453125" style="13" customWidth="1"/>
    <col min="2564" max="2564" width="1.54296875" style="13" customWidth="1"/>
    <col min="2565" max="2565" width="1.81640625" style="13" customWidth="1"/>
    <col min="2566" max="2566" width="4" style="13" customWidth="1"/>
    <col min="2567" max="2567" width="0" style="13" hidden="1" customWidth="1"/>
    <col min="2568" max="2808" width="10.81640625" style="13"/>
    <col min="2809" max="2809" width="2.1796875" style="13" customWidth="1"/>
    <col min="2810" max="2810" width="3" style="13" bestFit="1" customWidth="1"/>
    <col min="2811" max="2811" width="2" style="13" customWidth="1"/>
    <col min="2812" max="2812" width="3.1796875" style="13" customWidth="1"/>
    <col min="2813" max="2813" width="14" style="13" customWidth="1"/>
    <col min="2814" max="2814" width="15" style="13" customWidth="1"/>
    <col min="2815" max="2815" width="39.54296875" style="13" customWidth="1"/>
    <col min="2816" max="2816" width="4.81640625" style="13" customWidth="1"/>
    <col min="2817" max="2817" width="5" style="13" bestFit="1" customWidth="1"/>
    <col min="2818" max="2818" width="10.453125" style="13" customWidth="1"/>
    <col min="2819" max="2819" width="12.453125" style="13" customWidth="1"/>
    <col min="2820" max="2820" width="1.54296875" style="13" customWidth="1"/>
    <col min="2821" max="2821" width="1.81640625" style="13" customWidth="1"/>
    <col min="2822" max="2822" width="4" style="13" customWidth="1"/>
    <col min="2823" max="2823" width="0" style="13" hidden="1" customWidth="1"/>
    <col min="2824" max="3064" width="10.81640625" style="13"/>
    <col min="3065" max="3065" width="2.1796875" style="13" customWidth="1"/>
    <col min="3066" max="3066" width="3" style="13" bestFit="1" customWidth="1"/>
    <col min="3067" max="3067" width="2" style="13" customWidth="1"/>
    <col min="3068" max="3068" width="3.1796875" style="13" customWidth="1"/>
    <col min="3069" max="3069" width="14" style="13" customWidth="1"/>
    <col min="3070" max="3070" width="15" style="13" customWidth="1"/>
    <col min="3071" max="3071" width="39.54296875" style="13" customWidth="1"/>
    <col min="3072" max="3072" width="4.81640625" style="13" customWidth="1"/>
    <col min="3073" max="3073" width="5" style="13" bestFit="1" customWidth="1"/>
    <col min="3074" max="3074" width="10.453125" style="13" customWidth="1"/>
    <col min="3075" max="3075" width="12.453125" style="13" customWidth="1"/>
    <col min="3076" max="3076" width="1.54296875" style="13" customWidth="1"/>
    <col min="3077" max="3077" width="1.81640625" style="13" customWidth="1"/>
    <col min="3078" max="3078" width="4" style="13" customWidth="1"/>
    <col min="3079" max="3079" width="0" style="13" hidden="1" customWidth="1"/>
    <col min="3080" max="3320" width="10.81640625" style="13"/>
    <col min="3321" max="3321" width="2.1796875" style="13" customWidth="1"/>
    <col min="3322" max="3322" width="3" style="13" bestFit="1" customWidth="1"/>
    <col min="3323" max="3323" width="2" style="13" customWidth="1"/>
    <col min="3324" max="3324" width="3.1796875" style="13" customWidth="1"/>
    <col min="3325" max="3325" width="14" style="13" customWidth="1"/>
    <col min="3326" max="3326" width="15" style="13" customWidth="1"/>
    <col min="3327" max="3327" width="39.54296875" style="13" customWidth="1"/>
    <col min="3328" max="3328" width="4.81640625" style="13" customWidth="1"/>
    <col min="3329" max="3329" width="5" style="13" bestFit="1" customWidth="1"/>
    <col min="3330" max="3330" width="10.453125" style="13" customWidth="1"/>
    <col min="3331" max="3331" width="12.453125" style="13" customWidth="1"/>
    <col min="3332" max="3332" width="1.54296875" style="13" customWidth="1"/>
    <col min="3333" max="3333" width="1.81640625" style="13" customWidth="1"/>
    <col min="3334" max="3334" width="4" style="13" customWidth="1"/>
    <col min="3335" max="3335" width="0" style="13" hidden="1" customWidth="1"/>
    <col min="3336" max="3576" width="10.81640625" style="13"/>
    <col min="3577" max="3577" width="2.1796875" style="13" customWidth="1"/>
    <col min="3578" max="3578" width="3" style="13" bestFit="1" customWidth="1"/>
    <col min="3579" max="3579" width="2" style="13" customWidth="1"/>
    <col min="3580" max="3580" width="3.1796875" style="13" customWidth="1"/>
    <col min="3581" max="3581" width="14" style="13" customWidth="1"/>
    <col min="3582" max="3582" width="15" style="13" customWidth="1"/>
    <col min="3583" max="3583" width="39.54296875" style="13" customWidth="1"/>
    <col min="3584" max="3584" width="4.81640625" style="13" customWidth="1"/>
    <col min="3585" max="3585" width="5" style="13" bestFit="1" customWidth="1"/>
    <col min="3586" max="3586" width="10.453125" style="13" customWidth="1"/>
    <col min="3587" max="3587" width="12.453125" style="13" customWidth="1"/>
    <col min="3588" max="3588" width="1.54296875" style="13" customWidth="1"/>
    <col min="3589" max="3589" width="1.81640625" style="13" customWidth="1"/>
    <col min="3590" max="3590" width="4" style="13" customWidth="1"/>
    <col min="3591" max="3591" width="0" style="13" hidden="1" customWidth="1"/>
    <col min="3592" max="3832" width="10.81640625" style="13"/>
    <col min="3833" max="3833" width="2.1796875" style="13" customWidth="1"/>
    <col min="3834" max="3834" width="3" style="13" bestFit="1" customWidth="1"/>
    <col min="3835" max="3835" width="2" style="13" customWidth="1"/>
    <col min="3836" max="3836" width="3.1796875" style="13" customWidth="1"/>
    <col min="3837" max="3837" width="14" style="13" customWidth="1"/>
    <col min="3838" max="3838" width="15" style="13" customWidth="1"/>
    <col min="3839" max="3839" width="39.54296875" style="13" customWidth="1"/>
    <col min="3840" max="3840" width="4.81640625" style="13" customWidth="1"/>
    <col min="3841" max="3841" width="5" style="13" bestFit="1" customWidth="1"/>
    <col min="3842" max="3842" width="10.453125" style="13" customWidth="1"/>
    <col min="3843" max="3843" width="12.453125" style="13" customWidth="1"/>
    <col min="3844" max="3844" width="1.54296875" style="13" customWidth="1"/>
    <col min="3845" max="3845" width="1.81640625" style="13" customWidth="1"/>
    <col min="3846" max="3846" width="4" style="13" customWidth="1"/>
    <col min="3847" max="3847" width="0" style="13" hidden="1" customWidth="1"/>
    <col min="3848" max="4088" width="10.81640625" style="13"/>
    <col min="4089" max="4089" width="2.1796875" style="13" customWidth="1"/>
    <col min="4090" max="4090" width="3" style="13" bestFit="1" customWidth="1"/>
    <col min="4091" max="4091" width="2" style="13" customWidth="1"/>
    <col min="4092" max="4092" width="3.1796875" style="13" customWidth="1"/>
    <col min="4093" max="4093" width="14" style="13" customWidth="1"/>
    <col min="4094" max="4094" width="15" style="13" customWidth="1"/>
    <col min="4095" max="4095" width="39.54296875" style="13" customWidth="1"/>
    <col min="4096" max="4096" width="4.81640625" style="13" customWidth="1"/>
    <col min="4097" max="4097" width="5" style="13" bestFit="1" customWidth="1"/>
    <col min="4098" max="4098" width="10.453125" style="13" customWidth="1"/>
    <col min="4099" max="4099" width="12.453125" style="13" customWidth="1"/>
    <col min="4100" max="4100" width="1.54296875" style="13" customWidth="1"/>
    <col min="4101" max="4101" width="1.81640625" style="13" customWidth="1"/>
    <col min="4102" max="4102" width="4" style="13" customWidth="1"/>
    <col min="4103" max="4103" width="0" style="13" hidden="1" customWidth="1"/>
    <col min="4104" max="4344" width="10.81640625" style="13"/>
    <col min="4345" max="4345" width="2.1796875" style="13" customWidth="1"/>
    <col min="4346" max="4346" width="3" style="13" bestFit="1" customWidth="1"/>
    <col min="4347" max="4347" width="2" style="13" customWidth="1"/>
    <col min="4348" max="4348" width="3.1796875" style="13" customWidth="1"/>
    <col min="4349" max="4349" width="14" style="13" customWidth="1"/>
    <col min="4350" max="4350" width="15" style="13" customWidth="1"/>
    <col min="4351" max="4351" width="39.54296875" style="13" customWidth="1"/>
    <col min="4352" max="4352" width="4.81640625" style="13" customWidth="1"/>
    <col min="4353" max="4353" width="5" style="13" bestFit="1" customWidth="1"/>
    <col min="4354" max="4354" width="10.453125" style="13" customWidth="1"/>
    <col min="4355" max="4355" width="12.453125" style="13" customWidth="1"/>
    <col min="4356" max="4356" width="1.54296875" style="13" customWidth="1"/>
    <col min="4357" max="4357" width="1.81640625" style="13" customWidth="1"/>
    <col min="4358" max="4358" width="4" style="13" customWidth="1"/>
    <col min="4359" max="4359" width="0" style="13" hidden="1" customWidth="1"/>
    <col min="4360" max="4600" width="10.81640625" style="13"/>
    <col min="4601" max="4601" width="2.1796875" style="13" customWidth="1"/>
    <col min="4602" max="4602" width="3" style="13" bestFit="1" customWidth="1"/>
    <col min="4603" max="4603" width="2" style="13" customWidth="1"/>
    <col min="4604" max="4604" width="3.1796875" style="13" customWidth="1"/>
    <col min="4605" max="4605" width="14" style="13" customWidth="1"/>
    <col min="4606" max="4606" width="15" style="13" customWidth="1"/>
    <col min="4607" max="4607" width="39.54296875" style="13" customWidth="1"/>
    <col min="4608" max="4608" width="4.81640625" style="13" customWidth="1"/>
    <col min="4609" max="4609" width="5" style="13" bestFit="1" customWidth="1"/>
    <col min="4610" max="4610" width="10.453125" style="13" customWidth="1"/>
    <col min="4611" max="4611" width="12.453125" style="13" customWidth="1"/>
    <col min="4612" max="4612" width="1.54296875" style="13" customWidth="1"/>
    <col min="4613" max="4613" width="1.81640625" style="13" customWidth="1"/>
    <col min="4614" max="4614" width="4" style="13" customWidth="1"/>
    <col min="4615" max="4615" width="0" style="13" hidden="1" customWidth="1"/>
    <col min="4616" max="4856" width="10.81640625" style="13"/>
    <col min="4857" max="4857" width="2.1796875" style="13" customWidth="1"/>
    <col min="4858" max="4858" width="3" style="13" bestFit="1" customWidth="1"/>
    <col min="4859" max="4859" width="2" style="13" customWidth="1"/>
    <col min="4860" max="4860" width="3.1796875" style="13" customWidth="1"/>
    <col min="4861" max="4861" width="14" style="13" customWidth="1"/>
    <col min="4862" max="4862" width="15" style="13" customWidth="1"/>
    <col min="4863" max="4863" width="39.54296875" style="13" customWidth="1"/>
    <col min="4864" max="4864" width="4.81640625" style="13" customWidth="1"/>
    <col min="4865" max="4865" width="5" style="13" bestFit="1" customWidth="1"/>
    <col min="4866" max="4866" width="10.453125" style="13" customWidth="1"/>
    <col min="4867" max="4867" width="12.453125" style="13" customWidth="1"/>
    <col min="4868" max="4868" width="1.54296875" style="13" customWidth="1"/>
    <col min="4869" max="4869" width="1.81640625" style="13" customWidth="1"/>
    <col min="4870" max="4870" width="4" style="13" customWidth="1"/>
    <col min="4871" max="4871" width="0" style="13" hidden="1" customWidth="1"/>
    <col min="4872" max="5112" width="10.81640625" style="13"/>
    <col min="5113" max="5113" width="2.1796875" style="13" customWidth="1"/>
    <col min="5114" max="5114" width="3" style="13" bestFit="1" customWidth="1"/>
    <col min="5115" max="5115" width="2" style="13" customWidth="1"/>
    <col min="5116" max="5116" width="3.1796875" style="13" customWidth="1"/>
    <col min="5117" max="5117" width="14" style="13" customWidth="1"/>
    <col min="5118" max="5118" width="15" style="13" customWidth="1"/>
    <col min="5119" max="5119" width="39.54296875" style="13" customWidth="1"/>
    <col min="5120" max="5120" width="4.81640625" style="13" customWidth="1"/>
    <col min="5121" max="5121" width="5" style="13" bestFit="1" customWidth="1"/>
    <col min="5122" max="5122" width="10.453125" style="13" customWidth="1"/>
    <col min="5123" max="5123" width="12.453125" style="13" customWidth="1"/>
    <col min="5124" max="5124" width="1.54296875" style="13" customWidth="1"/>
    <col min="5125" max="5125" width="1.81640625" style="13" customWidth="1"/>
    <col min="5126" max="5126" width="4" style="13" customWidth="1"/>
    <col min="5127" max="5127" width="0" style="13" hidden="1" customWidth="1"/>
    <col min="5128" max="5368" width="10.81640625" style="13"/>
    <col min="5369" max="5369" width="2.1796875" style="13" customWidth="1"/>
    <col min="5370" max="5370" width="3" style="13" bestFit="1" customWidth="1"/>
    <col min="5371" max="5371" width="2" style="13" customWidth="1"/>
    <col min="5372" max="5372" width="3.1796875" style="13" customWidth="1"/>
    <col min="5373" max="5373" width="14" style="13" customWidth="1"/>
    <col min="5374" max="5374" width="15" style="13" customWidth="1"/>
    <col min="5375" max="5375" width="39.54296875" style="13" customWidth="1"/>
    <col min="5376" max="5376" width="4.81640625" style="13" customWidth="1"/>
    <col min="5377" max="5377" width="5" style="13" bestFit="1" customWidth="1"/>
    <col min="5378" max="5378" width="10.453125" style="13" customWidth="1"/>
    <col min="5379" max="5379" width="12.453125" style="13" customWidth="1"/>
    <col min="5380" max="5380" width="1.54296875" style="13" customWidth="1"/>
    <col min="5381" max="5381" width="1.81640625" style="13" customWidth="1"/>
    <col min="5382" max="5382" width="4" style="13" customWidth="1"/>
    <col min="5383" max="5383" width="0" style="13" hidden="1" customWidth="1"/>
    <col min="5384" max="5624" width="10.81640625" style="13"/>
    <col min="5625" max="5625" width="2.1796875" style="13" customWidth="1"/>
    <col min="5626" max="5626" width="3" style="13" bestFit="1" customWidth="1"/>
    <col min="5627" max="5627" width="2" style="13" customWidth="1"/>
    <col min="5628" max="5628" width="3.1796875" style="13" customWidth="1"/>
    <col min="5629" max="5629" width="14" style="13" customWidth="1"/>
    <col min="5630" max="5630" width="15" style="13" customWidth="1"/>
    <col min="5631" max="5631" width="39.54296875" style="13" customWidth="1"/>
    <col min="5632" max="5632" width="4.81640625" style="13" customWidth="1"/>
    <col min="5633" max="5633" width="5" style="13" bestFit="1" customWidth="1"/>
    <col min="5634" max="5634" width="10.453125" style="13" customWidth="1"/>
    <col min="5635" max="5635" width="12.453125" style="13" customWidth="1"/>
    <col min="5636" max="5636" width="1.54296875" style="13" customWidth="1"/>
    <col min="5637" max="5637" width="1.81640625" style="13" customWidth="1"/>
    <col min="5638" max="5638" width="4" style="13" customWidth="1"/>
    <col min="5639" max="5639" width="0" style="13" hidden="1" customWidth="1"/>
    <col min="5640" max="5880" width="10.81640625" style="13"/>
    <col min="5881" max="5881" width="2.1796875" style="13" customWidth="1"/>
    <col min="5882" max="5882" width="3" style="13" bestFit="1" customWidth="1"/>
    <col min="5883" max="5883" width="2" style="13" customWidth="1"/>
    <col min="5884" max="5884" width="3.1796875" style="13" customWidth="1"/>
    <col min="5885" max="5885" width="14" style="13" customWidth="1"/>
    <col min="5886" max="5886" width="15" style="13" customWidth="1"/>
    <col min="5887" max="5887" width="39.54296875" style="13" customWidth="1"/>
    <col min="5888" max="5888" width="4.81640625" style="13" customWidth="1"/>
    <col min="5889" max="5889" width="5" style="13" bestFit="1" customWidth="1"/>
    <col min="5890" max="5890" width="10.453125" style="13" customWidth="1"/>
    <col min="5891" max="5891" width="12.453125" style="13" customWidth="1"/>
    <col min="5892" max="5892" width="1.54296875" style="13" customWidth="1"/>
    <col min="5893" max="5893" width="1.81640625" style="13" customWidth="1"/>
    <col min="5894" max="5894" width="4" style="13" customWidth="1"/>
    <col min="5895" max="5895" width="0" style="13" hidden="1" customWidth="1"/>
    <col min="5896" max="6136" width="10.81640625" style="13"/>
    <col min="6137" max="6137" width="2.1796875" style="13" customWidth="1"/>
    <col min="6138" max="6138" width="3" style="13" bestFit="1" customWidth="1"/>
    <col min="6139" max="6139" width="2" style="13" customWidth="1"/>
    <col min="6140" max="6140" width="3.1796875" style="13" customWidth="1"/>
    <col min="6141" max="6141" width="14" style="13" customWidth="1"/>
    <col min="6142" max="6142" width="15" style="13" customWidth="1"/>
    <col min="6143" max="6143" width="39.54296875" style="13" customWidth="1"/>
    <col min="6144" max="6144" width="4.81640625" style="13" customWidth="1"/>
    <col min="6145" max="6145" width="5" style="13" bestFit="1" customWidth="1"/>
    <col min="6146" max="6146" width="10.453125" style="13" customWidth="1"/>
    <col min="6147" max="6147" width="12.453125" style="13" customWidth="1"/>
    <col min="6148" max="6148" width="1.54296875" style="13" customWidth="1"/>
    <col min="6149" max="6149" width="1.81640625" style="13" customWidth="1"/>
    <col min="6150" max="6150" width="4" style="13" customWidth="1"/>
    <col min="6151" max="6151" width="0" style="13" hidden="1" customWidth="1"/>
    <col min="6152" max="6392" width="10.81640625" style="13"/>
    <col min="6393" max="6393" width="2.1796875" style="13" customWidth="1"/>
    <col min="6394" max="6394" width="3" style="13" bestFit="1" customWidth="1"/>
    <col min="6395" max="6395" width="2" style="13" customWidth="1"/>
    <col min="6396" max="6396" width="3.1796875" style="13" customWidth="1"/>
    <col min="6397" max="6397" width="14" style="13" customWidth="1"/>
    <col min="6398" max="6398" width="15" style="13" customWidth="1"/>
    <col min="6399" max="6399" width="39.54296875" style="13" customWidth="1"/>
    <col min="6400" max="6400" width="4.81640625" style="13" customWidth="1"/>
    <col min="6401" max="6401" width="5" style="13" bestFit="1" customWidth="1"/>
    <col min="6402" max="6402" width="10.453125" style="13" customWidth="1"/>
    <col min="6403" max="6403" width="12.453125" style="13" customWidth="1"/>
    <col min="6404" max="6404" width="1.54296875" style="13" customWidth="1"/>
    <col min="6405" max="6405" width="1.81640625" style="13" customWidth="1"/>
    <col min="6406" max="6406" width="4" style="13" customWidth="1"/>
    <col min="6407" max="6407" width="0" style="13" hidden="1" customWidth="1"/>
    <col min="6408" max="6648" width="10.81640625" style="13"/>
    <col min="6649" max="6649" width="2.1796875" style="13" customWidth="1"/>
    <col min="6650" max="6650" width="3" style="13" bestFit="1" customWidth="1"/>
    <col min="6651" max="6651" width="2" style="13" customWidth="1"/>
    <col min="6652" max="6652" width="3.1796875" style="13" customWidth="1"/>
    <col min="6653" max="6653" width="14" style="13" customWidth="1"/>
    <col min="6654" max="6654" width="15" style="13" customWidth="1"/>
    <col min="6655" max="6655" width="39.54296875" style="13" customWidth="1"/>
    <col min="6656" max="6656" width="4.81640625" style="13" customWidth="1"/>
    <col min="6657" max="6657" width="5" style="13" bestFit="1" customWidth="1"/>
    <col min="6658" max="6658" width="10.453125" style="13" customWidth="1"/>
    <col min="6659" max="6659" width="12.453125" style="13" customWidth="1"/>
    <col min="6660" max="6660" width="1.54296875" style="13" customWidth="1"/>
    <col min="6661" max="6661" width="1.81640625" style="13" customWidth="1"/>
    <col min="6662" max="6662" width="4" style="13" customWidth="1"/>
    <col min="6663" max="6663" width="0" style="13" hidden="1" customWidth="1"/>
    <col min="6664" max="6904" width="10.81640625" style="13"/>
    <col min="6905" max="6905" width="2.1796875" style="13" customWidth="1"/>
    <col min="6906" max="6906" width="3" style="13" bestFit="1" customWidth="1"/>
    <col min="6907" max="6907" width="2" style="13" customWidth="1"/>
    <col min="6908" max="6908" width="3.1796875" style="13" customWidth="1"/>
    <col min="6909" max="6909" width="14" style="13" customWidth="1"/>
    <col min="6910" max="6910" width="15" style="13" customWidth="1"/>
    <col min="6911" max="6911" width="39.54296875" style="13" customWidth="1"/>
    <col min="6912" max="6912" width="4.81640625" style="13" customWidth="1"/>
    <col min="6913" max="6913" width="5" style="13" bestFit="1" customWidth="1"/>
    <col min="6914" max="6914" width="10.453125" style="13" customWidth="1"/>
    <col min="6915" max="6915" width="12.453125" style="13" customWidth="1"/>
    <col min="6916" max="6916" width="1.54296875" style="13" customWidth="1"/>
    <col min="6917" max="6917" width="1.81640625" style="13" customWidth="1"/>
    <col min="6918" max="6918" width="4" style="13" customWidth="1"/>
    <col min="6919" max="6919" width="0" style="13" hidden="1" customWidth="1"/>
    <col min="6920" max="7160" width="10.81640625" style="13"/>
    <col min="7161" max="7161" width="2.1796875" style="13" customWidth="1"/>
    <col min="7162" max="7162" width="3" style="13" bestFit="1" customWidth="1"/>
    <col min="7163" max="7163" width="2" style="13" customWidth="1"/>
    <col min="7164" max="7164" width="3.1796875" style="13" customWidth="1"/>
    <col min="7165" max="7165" width="14" style="13" customWidth="1"/>
    <col min="7166" max="7166" width="15" style="13" customWidth="1"/>
    <col min="7167" max="7167" width="39.54296875" style="13" customWidth="1"/>
    <col min="7168" max="7168" width="4.81640625" style="13" customWidth="1"/>
    <col min="7169" max="7169" width="5" style="13" bestFit="1" customWidth="1"/>
    <col min="7170" max="7170" width="10.453125" style="13" customWidth="1"/>
    <col min="7171" max="7171" width="12.453125" style="13" customWidth="1"/>
    <col min="7172" max="7172" width="1.54296875" style="13" customWidth="1"/>
    <col min="7173" max="7173" width="1.81640625" style="13" customWidth="1"/>
    <col min="7174" max="7174" width="4" style="13" customWidth="1"/>
    <col min="7175" max="7175" width="0" style="13" hidden="1" customWidth="1"/>
    <col min="7176" max="7416" width="10.81640625" style="13"/>
    <col min="7417" max="7417" width="2.1796875" style="13" customWidth="1"/>
    <col min="7418" max="7418" width="3" style="13" bestFit="1" customWidth="1"/>
    <col min="7419" max="7419" width="2" style="13" customWidth="1"/>
    <col min="7420" max="7420" width="3.1796875" style="13" customWidth="1"/>
    <col min="7421" max="7421" width="14" style="13" customWidth="1"/>
    <col min="7422" max="7422" width="15" style="13" customWidth="1"/>
    <col min="7423" max="7423" width="39.54296875" style="13" customWidth="1"/>
    <col min="7424" max="7424" width="4.81640625" style="13" customWidth="1"/>
    <col min="7425" max="7425" width="5" style="13" bestFit="1" customWidth="1"/>
    <col min="7426" max="7426" width="10.453125" style="13" customWidth="1"/>
    <col min="7427" max="7427" width="12.453125" style="13" customWidth="1"/>
    <col min="7428" max="7428" width="1.54296875" style="13" customWidth="1"/>
    <col min="7429" max="7429" width="1.81640625" style="13" customWidth="1"/>
    <col min="7430" max="7430" width="4" style="13" customWidth="1"/>
    <col min="7431" max="7431" width="0" style="13" hidden="1" customWidth="1"/>
    <col min="7432" max="7672" width="10.81640625" style="13"/>
    <col min="7673" max="7673" width="2.1796875" style="13" customWidth="1"/>
    <col min="7674" max="7674" width="3" style="13" bestFit="1" customWidth="1"/>
    <col min="7675" max="7675" width="2" style="13" customWidth="1"/>
    <col min="7676" max="7676" width="3.1796875" style="13" customWidth="1"/>
    <col min="7677" max="7677" width="14" style="13" customWidth="1"/>
    <col min="7678" max="7678" width="15" style="13" customWidth="1"/>
    <col min="7679" max="7679" width="39.54296875" style="13" customWidth="1"/>
    <col min="7680" max="7680" width="4.81640625" style="13" customWidth="1"/>
    <col min="7681" max="7681" width="5" style="13" bestFit="1" customWidth="1"/>
    <col min="7682" max="7682" width="10.453125" style="13" customWidth="1"/>
    <col min="7683" max="7683" width="12.453125" style="13" customWidth="1"/>
    <col min="7684" max="7684" width="1.54296875" style="13" customWidth="1"/>
    <col min="7685" max="7685" width="1.81640625" style="13" customWidth="1"/>
    <col min="7686" max="7686" width="4" style="13" customWidth="1"/>
    <col min="7687" max="7687" width="0" style="13" hidden="1" customWidth="1"/>
    <col min="7688" max="7928" width="10.81640625" style="13"/>
    <col min="7929" max="7929" width="2.1796875" style="13" customWidth="1"/>
    <col min="7930" max="7930" width="3" style="13" bestFit="1" customWidth="1"/>
    <col min="7931" max="7931" width="2" style="13" customWidth="1"/>
    <col min="7932" max="7932" width="3.1796875" style="13" customWidth="1"/>
    <col min="7933" max="7933" width="14" style="13" customWidth="1"/>
    <col min="7934" max="7934" width="15" style="13" customWidth="1"/>
    <col min="7935" max="7935" width="39.54296875" style="13" customWidth="1"/>
    <col min="7936" max="7936" width="4.81640625" style="13" customWidth="1"/>
    <col min="7937" max="7937" width="5" style="13" bestFit="1" customWidth="1"/>
    <col min="7938" max="7938" width="10.453125" style="13" customWidth="1"/>
    <col min="7939" max="7939" width="12.453125" style="13" customWidth="1"/>
    <col min="7940" max="7940" width="1.54296875" style="13" customWidth="1"/>
    <col min="7941" max="7941" width="1.81640625" style="13" customWidth="1"/>
    <col min="7942" max="7942" width="4" style="13" customWidth="1"/>
    <col min="7943" max="7943" width="0" style="13" hidden="1" customWidth="1"/>
    <col min="7944" max="8184" width="10.81640625" style="13"/>
    <col min="8185" max="8185" width="2.1796875" style="13" customWidth="1"/>
    <col min="8186" max="8186" width="3" style="13" bestFit="1" customWidth="1"/>
    <col min="8187" max="8187" width="2" style="13" customWidth="1"/>
    <col min="8188" max="8188" width="3.1796875" style="13" customWidth="1"/>
    <col min="8189" max="8189" width="14" style="13" customWidth="1"/>
    <col min="8190" max="8190" width="15" style="13" customWidth="1"/>
    <col min="8191" max="8191" width="39.54296875" style="13" customWidth="1"/>
    <col min="8192" max="8192" width="4.81640625" style="13" customWidth="1"/>
    <col min="8193" max="8193" width="5" style="13" bestFit="1" customWidth="1"/>
    <col min="8194" max="8194" width="10.453125" style="13" customWidth="1"/>
    <col min="8195" max="8195" width="12.453125" style="13" customWidth="1"/>
    <col min="8196" max="8196" width="1.54296875" style="13" customWidth="1"/>
    <col min="8197" max="8197" width="1.81640625" style="13" customWidth="1"/>
    <col min="8198" max="8198" width="4" style="13" customWidth="1"/>
    <col min="8199" max="8199" width="0" style="13" hidden="1" customWidth="1"/>
    <col min="8200" max="8440" width="10.81640625" style="13"/>
    <col min="8441" max="8441" width="2.1796875" style="13" customWidth="1"/>
    <col min="8442" max="8442" width="3" style="13" bestFit="1" customWidth="1"/>
    <col min="8443" max="8443" width="2" style="13" customWidth="1"/>
    <col min="8444" max="8444" width="3.1796875" style="13" customWidth="1"/>
    <col min="8445" max="8445" width="14" style="13" customWidth="1"/>
    <col min="8446" max="8446" width="15" style="13" customWidth="1"/>
    <col min="8447" max="8447" width="39.54296875" style="13" customWidth="1"/>
    <col min="8448" max="8448" width="4.81640625" style="13" customWidth="1"/>
    <col min="8449" max="8449" width="5" style="13" bestFit="1" customWidth="1"/>
    <col min="8450" max="8450" width="10.453125" style="13" customWidth="1"/>
    <col min="8451" max="8451" width="12.453125" style="13" customWidth="1"/>
    <col min="8452" max="8452" width="1.54296875" style="13" customWidth="1"/>
    <col min="8453" max="8453" width="1.81640625" style="13" customWidth="1"/>
    <col min="8454" max="8454" width="4" style="13" customWidth="1"/>
    <col min="8455" max="8455" width="0" style="13" hidden="1" customWidth="1"/>
    <col min="8456" max="8696" width="10.81640625" style="13"/>
    <col min="8697" max="8697" width="2.1796875" style="13" customWidth="1"/>
    <col min="8698" max="8698" width="3" style="13" bestFit="1" customWidth="1"/>
    <col min="8699" max="8699" width="2" style="13" customWidth="1"/>
    <col min="8700" max="8700" width="3.1796875" style="13" customWidth="1"/>
    <col min="8701" max="8701" width="14" style="13" customWidth="1"/>
    <col min="8702" max="8702" width="15" style="13" customWidth="1"/>
    <col min="8703" max="8703" width="39.54296875" style="13" customWidth="1"/>
    <col min="8704" max="8704" width="4.81640625" style="13" customWidth="1"/>
    <col min="8705" max="8705" width="5" style="13" bestFit="1" customWidth="1"/>
    <col min="8706" max="8706" width="10.453125" style="13" customWidth="1"/>
    <col min="8707" max="8707" width="12.453125" style="13" customWidth="1"/>
    <col min="8708" max="8708" width="1.54296875" style="13" customWidth="1"/>
    <col min="8709" max="8709" width="1.81640625" style="13" customWidth="1"/>
    <col min="8710" max="8710" width="4" style="13" customWidth="1"/>
    <col min="8711" max="8711" width="0" style="13" hidden="1" customWidth="1"/>
    <col min="8712" max="8952" width="10.81640625" style="13"/>
    <col min="8953" max="8953" width="2.1796875" style="13" customWidth="1"/>
    <col min="8954" max="8954" width="3" style="13" bestFit="1" customWidth="1"/>
    <col min="8955" max="8955" width="2" style="13" customWidth="1"/>
    <col min="8956" max="8956" width="3.1796875" style="13" customWidth="1"/>
    <col min="8957" max="8957" width="14" style="13" customWidth="1"/>
    <col min="8958" max="8958" width="15" style="13" customWidth="1"/>
    <col min="8959" max="8959" width="39.54296875" style="13" customWidth="1"/>
    <col min="8960" max="8960" width="4.81640625" style="13" customWidth="1"/>
    <col min="8961" max="8961" width="5" style="13" bestFit="1" customWidth="1"/>
    <col min="8962" max="8962" width="10.453125" style="13" customWidth="1"/>
    <col min="8963" max="8963" width="12.453125" style="13" customWidth="1"/>
    <col min="8964" max="8964" width="1.54296875" style="13" customWidth="1"/>
    <col min="8965" max="8965" width="1.81640625" style="13" customWidth="1"/>
    <col min="8966" max="8966" width="4" style="13" customWidth="1"/>
    <col min="8967" max="8967" width="0" style="13" hidden="1" customWidth="1"/>
    <col min="8968" max="9208" width="10.81640625" style="13"/>
    <col min="9209" max="9209" width="2.1796875" style="13" customWidth="1"/>
    <col min="9210" max="9210" width="3" style="13" bestFit="1" customWidth="1"/>
    <col min="9211" max="9211" width="2" style="13" customWidth="1"/>
    <col min="9212" max="9212" width="3.1796875" style="13" customWidth="1"/>
    <col min="9213" max="9213" width="14" style="13" customWidth="1"/>
    <col min="9214" max="9214" width="15" style="13" customWidth="1"/>
    <col min="9215" max="9215" width="39.54296875" style="13" customWidth="1"/>
    <col min="9216" max="9216" width="4.81640625" style="13" customWidth="1"/>
    <col min="9217" max="9217" width="5" style="13" bestFit="1" customWidth="1"/>
    <col min="9218" max="9218" width="10.453125" style="13" customWidth="1"/>
    <col min="9219" max="9219" width="12.453125" style="13" customWidth="1"/>
    <col min="9220" max="9220" width="1.54296875" style="13" customWidth="1"/>
    <col min="9221" max="9221" width="1.81640625" style="13" customWidth="1"/>
    <col min="9222" max="9222" width="4" style="13" customWidth="1"/>
    <col min="9223" max="9223" width="0" style="13" hidden="1" customWidth="1"/>
    <col min="9224" max="9464" width="10.81640625" style="13"/>
    <col min="9465" max="9465" width="2.1796875" style="13" customWidth="1"/>
    <col min="9466" max="9466" width="3" style="13" bestFit="1" customWidth="1"/>
    <col min="9467" max="9467" width="2" style="13" customWidth="1"/>
    <col min="9468" max="9468" width="3.1796875" style="13" customWidth="1"/>
    <col min="9469" max="9469" width="14" style="13" customWidth="1"/>
    <col min="9470" max="9470" width="15" style="13" customWidth="1"/>
    <col min="9471" max="9471" width="39.54296875" style="13" customWidth="1"/>
    <col min="9472" max="9472" width="4.81640625" style="13" customWidth="1"/>
    <col min="9473" max="9473" width="5" style="13" bestFit="1" customWidth="1"/>
    <col min="9474" max="9474" width="10.453125" style="13" customWidth="1"/>
    <col min="9475" max="9475" width="12.453125" style="13" customWidth="1"/>
    <col min="9476" max="9476" width="1.54296875" style="13" customWidth="1"/>
    <col min="9477" max="9477" width="1.81640625" style="13" customWidth="1"/>
    <col min="9478" max="9478" width="4" style="13" customWidth="1"/>
    <col min="9479" max="9479" width="0" style="13" hidden="1" customWidth="1"/>
    <col min="9480" max="9720" width="10.81640625" style="13"/>
    <col min="9721" max="9721" width="2.1796875" style="13" customWidth="1"/>
    <col min="9722" max="9722" width="3" style="13" bestFit="1" customWidth="1"/>
    <col min="9723" max="9723" width="2" style="13" customWidth="1"/>
    <col min="9724" max="9724" width="3.1796875" style="13" customWidth="1"/>
    <col min="9725" max="9725" width="14" style="13" customWidth="1"/>
    <col min="9726" max="9726" width="15" style="13" customWidth="1"/>
    <col min="9727" max="9727" width="39.54296875" style="13" customWidth="1"/>
    <col min="9728" max="9728" width="4.81640625" style="13" customWidth="1"/>
    <col min="9729" max="9729" width="5" style="13" bestFit="1" customWidth="1"/>
    <col min="9730" max="9730" width="10.453125" style="13" customWidth="1"/>
    <col min="9731" max="9731" width="12.453125" style="13" customWidth="1"/>
    <col min="9732" max="9732" width="1.54296875" style="13" customWidth="1"/>
    <col min="9733" max="9733" width="1.81640625" style="13" customWidth="1"/>
    <col min="9734" max="9734" width="4" style="13" customWidth="1"/>
    <col min="9735" max="9735" width="0" style="13" hidden="1" customWidth="1"/>
    <col min="9736" max="9976" width="10.81640625" style="13"/>
    <col min="9977" max="9977" width="2.1796875" style="13" customWidth="1"/>
    <col min="9978" max="9978" width="3" style="13" bestFit="1" customWidth="1"/>
    <col min="9979" max="9979" width="2" style="13" customWidth="1"/>
    <col min="9980" max="9980" width="3.1796875" style="13" customWidth="1"/>
    <col min="9981" max="9981" width="14" style="13" customWidth="1"/>
    <col min="9982" max="9982" width="15" style="13" customWidth="1"/>
    <col min="9983" max="9983" width="39.54296875" style="13" customWidth="1"/>
    <col min="9984" max="9984" width="4.81640625" style="13" customWidth="1"/>
    <col min="9985" max="9985" width="5" style="13" bestFit="1" customWidth="1"/>
    <col min="9986" max="9986" width="10.453125" style="13" customWidth="1"/>
    <col min="9987" max="9987" width="12.453125" style="13" customWidth="1"/>
    <col min="9988" max="9988" width="1.54296875" style="13" customWidth="1"/>
    <col min="9989" max="9989" width="1.81640625" style="13" customWidth="1"/>
    <col min="9990" max="9990" width="4" style="13" customWidth="1"/>
    <col min="9991" max="9991" width="0" style="13" hidden="1" customWidth="1"/>
    <col min="9992" max="10232" width="10.81640625" style="13"/>
    <col min="10233" max="10233" width="2.1796875" style="13" customWidth="1"/>
    <col min="10234" max="10234" width="3" style="13" bestFit="1" customWidth="1"/>
    <col min="10235" max="10235" width="2" style="13" customWidth="1"/>
    <col min="10236" max="10236" width="3.1796875" style="13" customWidth="1"/>
    <col min="10237" max="10237" width="14" style="13" customWidth="1"/>
    <col min="10238" max="10238" width="15" style="13" customWidth="1"/>
    <col min="10239" max="10239" width="39.54296875" style="13" customWidth="1"/>
    <col min="10240" max="10240" width="4.81640625" style="13" customWidth="1"/>
    <col min="10241" max="10241" width="5" style="13" bestFit="1" customWidth="1"/>
    <col min="10242" max="10242" width="10.453125" style="13" customWidth="1"/>
    <col min="10243" max="10243" width="12.453125" style="13" customWidth="1"/>
    <col min="10244" max="10244" width="1.54296875" style="13" customWidth="1"/>
    <col min="10245" max="10245" width="1.81640625" style="13" customWidth="1"/>
    <col min="10246" max="10246" width="4" style="13" customWidth="1"/>
    <col min="10247" max="10247" width="0" style="13" hidden="1" customWidth="1"/>
    <col min="10248" max="10488" width="10.81640625" style="13"/>
    <col min="10489" max="10489" width="2.1796875" style="13" customWidth="1"/>
    <col min="10490" max="10490" width="3" style="13" bestFit="1" customWidth="1"/>
    <col min="10491" max="10491" width="2" style="13" customWidth="1"/>
    <col min="10492" max="10492" width="3.1796875" style="13" customWidth="1"/>
    <col min="10493" max="10493" width="14" style="13" customWidth="1"/>
    <col min="10494" max="10494" width="15" style="13" customWidth="1"/>
    <col min="10495" max="10495" width="39.54296875" style="13" customWidth="1"/>
    <col min="10496" max="10496" width="4.81640625" style="13" customWidth="1"/>
    <col min="10497" max="10497" width="5" style="13" bestFit="1" customWidth="1"/>
    <col min="10498" max="10498" width="10.453125" style="13" customWidth="1"/>
    <col min="10499" max="10499" width="12.453125" style="13" customWidth="1"/>
    <col min="10500" max="10500" width="1.54296875" style="13" customWidth="1"/>
    <col min="10501" max="10501" width="1.81640625" style="13" customWidth="1"/>
    <col min="10502" max="10502" width="4" style="13" customWidth="1"/>
    <col min="10503" max="10503" width="0" style="13" hidden="1" customWidth="1"/>
    <col min="10504" max="10744" width="10.81640625" style="13"/>
    <col min="10745" max="10745" width="2.1796875" style="13" customWidth="1"/>
    <col min="10746" max="10746" width="3" style="13" bestFit="1" customWidth="1"/>
    <col min="10747" max="10747" width="2" style="13" customWidth="1"/>
    <col min="10748" max="10748" width="3.1796875" style="13" customWidth="1"/>
    <col min="10749" max="10749" width="14" style="13" customWidth="1"/>
    <col min="10750" max="10750" width="15" style="13" customWidth="1"/>
    <col min="10751" max="10751" width="39.54296875" style="13" customWidth="1"/>
    <col min="10752" max="10752" width="4.81640625" style="13" customWidth="1"/>
    <col min="10753" max="10753" width="5" style="13" bestFit="1" customWidth="1"/>
    <col min="10754" max="10754" width="10.453125" style="13" customWidth="1"/>
    <col min="10755" max="10755" width="12.453125" style="13" customWidth="1"/>
    <col min="10756" max="10756" width="1.54296875" style="13" customWidth="1"/>
    <col min="10757" max="10757" width="1.81640625" style="13" customWidth="1"/>
    <col min="10758" max="10758" width="4" style="13" customWidth="1"/>
    <col min="10759" max="10759" width="0" style="13" hidden="1" customWidth="1"/>
    <col min="10760" max="11000" width="10.81640625" style="13"/>
    <col min="11001" max="11001" width="2.1796875" style="13" customWidth="1"/>
    <col min="11002" max="11002" width="3" style="13" bestFit="1" customWidth="1"/>
    <col min="11003" max="11003" width="2" style="13" customWidth="1"/>
    <col min="11004" max="11004" width="3.1796875" style="13" customWidth="1"/>
    <col min="11005" max="11005" width="14" style="13" customWidth="1"/>
    <col min="11006" max="11006" width="15" style="13" customWidth="1"/>
    <col min="11007" max="11007" width="39.54296875" style="13" customWidth="1"/>
    <col min="11008" max="11008" width="4.81640625" style="13" customWidth="1"/>
    <col min="11009" max="11009" width="5" style="13" bestFit="1" customWidth="1"/>
    <col min="11010" max="11010" width="10.453125" style="13" customWidth="1"/>
    <col min="11011" max="11011" width="12.453125" style="13" customWidth="1"/>
    <col min="11012" max="11012" width="1.54296875" style="13" customWidth="1"/>
    <col min="11013" max="11013" width="1.81640625" style="13" customWidth="1"/>
    <col min="11014" max="11014" width="4" style="13" customWidth="1"/>
    <col min="11015" max="11015" width="0" style="13" hidden="1" customWidth="1"/>
    <col min="11016" max="11256" width="10.81640625" style="13"/>
    <col min="11257" max="11257" width="2.1796875" style="13" customWidth="1"/>
    <col min="11258" max="11258" width="3" style="13" bestFit="1" customWidth="1"/>
    <col min="11259" max="11259" width="2" style="13" customWidth="1"/>
    <col min="11260" max="11260" width="3.1796875" style="13" customWidth="1"/>
    <col min="11261" max="11261" width="14" style="13" customWidth="1"/>
    <col min="11262" max="11262" width="15" style="13" customWidth="1"/>
    <col min="11263" max="11263" width="39.54296875" style="13" customWidth="1"/>
    <col min="11264" max="11264" width="4.81640625" style="13" customWidth="1"/>
    <col min="11265" max="11265" width="5" style="13" bestFit="1" customWidth="1"/>
    <col min="11266" max="11266" width="10.453125" style="13" customWidth="1"/>
    <col min="11267" max="11267" width="12.453125" style="13" customWidth="1"/>
    <col min="11268" max="11268" width="1.54296875" style="13" customWidth="1"/>
    <col min="11269" max="11269" width="1.81640625" style="13" customWidth="1"/>
    <col min="11270" max="11270" width="4" style="13" customWidth="1"/>
    <col min="11271" max="11271" width="0" style="13" hidden="1" customWidth="1"/>
    <col min="11272" max="11512" width="10.81640625" style="13"/>
    <col min="11513" max="11513" width="2.1796875" style="13" customWidth="1"/>
    <col min="11514" max="11514" width="3" style="13" bestFit="1" customWidth="1"/>
    <col min="11515" max="11515" width="2" style="13" customWidth="1"/>
    <col min="11516" max="11516" width="3.1796875" style="13" customWidth="1"/>
    <col min="11517" max="11517" width="14" style="13" customWidth="1"/>
    <col min="11518" max="11518" width="15" style="13" customWidth="1"/>
    <col min="11519" max="11519" width="39.54296875" style="13" customWidth="1"/>
    <col min="11520" max="11520" width="4.81640625" style="13" customWidth="1"/>
    <col min="11521" max="11521" width="5" style="13" bestFit="1" customWidth="1"/>
    <col min="11522" max="11522" width="10.453125" style="13" customWidth="1"/>
    <col min="11523" max="11523" width="12.453125" style="13" customWidth="1"/>
    <col min="11524" max="11524" width="1.54296875" style="13" customWidth="1"/>
    <col min="11525" max="11525" width="1.81640625" style="13" customWidth="1"/>
    <col min="11526" max="11526" width="4" style="13" customWidth="1"/>
    <col min="11527" max="11527" width="0" style="13" hidden="1" customWidth="1"/>
    <col min="11528" max="11768" width="10.81640625" style="13"/>
    <col min="11769" max="11769" width="2.1796875" style="13" customWidth="1"/>
    <col min="11770" max="11770" width="3" style="13" bestFit="1" customWidth="1"/>
    <col min="11771" max="11771" width="2" style="13" customWidth="1"/>
    <col min="11772" max="11772" width="3.1796875" style="13" customWidth="1"/>
    <col min="11773" max="11773" width="14" style="13" customWidth="1"/>
    <col min="11774" max="11774" width="15" style="13" customWidth="1"/>
    <col min="11775" max="11775" width="39.54296875" style="13" customWidth="1"/>
    <col min="11776" max="11776" width="4.81640625" style="13" customWidth="1"/>
    <col min="11777" max="11777" width="5" style="13" bestFit="1" customWidth="1"/>
    <col min="11778" max="11778" width="10.453125" style="13" customWidth="1"/>
    <col min="11779" max="11779" width="12.453125" style="13" customWidth="1"/>
    <col min="11780" max="11780" width="1.54296875" style="13" customWidth="1"/>
    <col min="11781" max="11781" width="1.81640625" style="13" customWidth="1"/>
    <col min="11782" max="11782" width="4" style="13" customWidth="1"/>
    <col min="11783" max="11783" width="0" style="13" hidden="1" customWidth="1"/>
    <col min="11784" max="12024" width="10.81640625" style="13"/>
    <col min="12025" max="12025" width="2.1796875" style="13" customWidth="1"/>
    <col min="12026" max="12026" width="3" style="13" bestFit="1" customWidth="1"/>
    <col min="12027" max="12027" width="2" style="13" customWidth="1"/>
    <col min="12028" max="12028" width="3.1796875" style="13" customWidth="1"/>
    <col min="12029" max="12029" width="14" style="13" customWidth="1"/>
    <col min="12030" max="12030" width="15" style="13" customWidth="1"/>
    <col min="12031" max="12031" width="39.54296875" style="13" customWidth="1"/>
    <col min="12032" max="12032" width="4.81640625" style="13" customWidth="1"/>
    <col min="12033" max="12033" width="5" style="13" bestFit="1" customWidth="1"/>
    <col min="12034" max="12034" width="10.453125" style="13" customWidth="1"/>
    <col min="12035" max="12035" width="12.453125" style="13" customWidth="1"/>
    <col min="12036" max="12036" width="1.54296875" style="13" customWidth="1"/>
    <col min="12037" max="12037" width="1.81640625" style="13" customWidth="1"/>
    <col min="12038" max="12038" width="4" style="13" customWidth="1"/>
    <col min="12039" max="12039" width="0" style="13" hidden="1" customWidth="1"/>
    <col min="12040" max="12280" width="10.81640625" style="13"/>
    <col min="12281" max="12281" width="2.1796875" style="13" customWidth="1"/>
    <col min="12282" max="12282" width="3" style="13" bestFit="1" customWidth="1"/>
    <col min="12283" max="12283" width="2" style="13" customWidth="1"/>
    <col min="12284" max="12284" width="3.1796875" style="13" customWidth="1"/>
    <col min="12285" max="12285" width="14" style="13" customWidth="1"/>
    <col min="12286" max="12286" width="15" style="13" customWidth="1"/>
    <col min="12287" max="12287" width="39.54296875" style="13" customWidth="1"/>
    <col min="12288" max="12288" width="4.81640625" style="13" customWidth="1"/>
    <col min="12289" max="12289" width="5" style="13" bestFit="1" customWidth="1"/>
    <col min="12290" max="12290" width="10.453125" style="13" customWidth="1"/>
    <col min="12291" max="12291" width="12.453125" style="13" customWidth="1"/>
    <col min="12292" max="12292" width="1.54296875" style="13" customWidth="1"/>
    <col min="12293" max="12293" width="1.81640625" style="13" customWidth="1"/>
    <col min="12294" max="12294" width="4" style="13" customWidth="1"/>
    <col min="12295" max="12295" width="0" style="13" hidden="1" customWidth="1"/>
    <col min="12296" max="12536" width="10.81640625" style="13"/>
    <col min="12537" max="12537" width="2.1796875" style="13" customWidth="1"/>
    <col min="12538" max="12538" width="3" style="13" bestFit="1" customWidth="1"/>
    <col min="12539" max="12539" width="2" style="13" customWidth="1"/>
    <col min="12540" max="12540" width="3.1796875" style="13" customWidth="1"/>
    <col min="12541" max="12541" width="14" style="13" customWidth="1"/>
    <col min="12542" max="12542" width="15" style="13" customWidth="1"/>
    <col min="12543" max="12543" width="39.54296875" style="13" customWidth="1"/>
    <col min="12544" max="12544" width="4.81640625" style="13" customWidth="1"/>
    <col min="12545" max="12545" width="5" style="13" bestFit="1" customWidth="1"/>
    <col min="12546" max="12546" width="10.453125" style="13" customWidth="1"/>
    <col min="12547" max="12547" width="12.453125" style="13" customWidth="1"/>
    <col min="12548" max="12548" width="1.54296875" style="13" customWidth="1"/>
    <col min="12549" max="12549" width="1.81640625" style="13" customWidth="1"/>
    <col min="12550" max="12550" width="4" style="13" customWidth="1"/>
    <col min="12551" max="12551" width="0" style="13" hidden="1" customWidth="1"/>
    <col min="12552" max="12792" width="10.81640625" style="13"/>
    <col min="12793" max="12793" width="2.1796875" style="13" customWidth="1"/>
    <col min="12794" max="12794" width="3" style="13" bestFit="1" customWidth="1"/>
    <col min="12795" max="12795" width="2" style="13" customWidth="1"/>
    <col min="12796" max="12796" width="3.1796875" style="13" customWidth="1"/>
    <col min="12797" max="12797" width="14" style="13" customWidth="1"/>
    <col min="12798" max="12798" width="15" style="13" customWidth="1"/>
    <col min="12799" max="12799" width="39.54296875" style="13" customWidth="1"/>
    <col min="12800" max="12800" width="4.81640625" style="13" customWidth="1"/>
    <col min="12801" max="12801" width="5" style="13" bestFit="1" customWidth="1"/>
    <col min="12802" max="12802" width="10.453125" style="13" customWidth="1"/>
    <col min="12803" max="12803" width="12.453125" style="13" customWidth="1"/>
    <col min="12804" max="12804" width="1.54296875" style="13" customWidth="1"/>
    <col min="12805" max="12805" width="1.81640625" style="13" customWidth="1"/>
    <col min="12806" max="12806" width="4" style="13" customWidth="1"/>
    <col min="12807" max="12807" width="0" style="13" hidden="1" customWidth="1"/>
    <col min="12808" max="13048" width="10.81640625" style="13"/>
    <col min="13049" max="13049" width="2.1796875" style="13" customWidth="1"/>
    <col min="13050" max="13050" width="3" style="13" bestFit="1" customWidth="1"/>
    <col min="13051" max="13051" width="2" style="13" customWidth="1"/>
    <col min="13052" max="13052" width="3.1796875" style="13" customWidth="1"/>
    <col min="13053" max="13053" width="14" style="13" customWidth="1"/>
    <col min="13054" max="13054" width="15" style="13" customWidth="1"/>
    <col min="13055" max="13055" width="39.54296875" style="13" customWidth="1"/>
    <col min="13056" max="13056" width="4.81640625" style="13" customWidth="1"/>
    <col min="13057" max="13057" width="5" style="13" bestFit="1" customWidth="1"/>
    <col min="13058" max="13058" width="10.453125" style="13" customWidth="1"/>
    <col min="13059" max="13059" width="12.453125" style="13" customWidth="1"/>
    <col min="13060" max="13060" width="1.54296875" style="13" customWidth="1"/>
    <col min="13061" max="13061" width="1.81640625" style="13" customWidth="1"/>
    <col min="13062" max="13062" width="4" style="13" customWidth="1"/>
    <col min="13063" max="13063" width="0" style="13" hidden="1" customWidth="1"/>
    <col min="13064" max="13304" width="10.81640625" style="13"/>
    <col min="13305" max="13305" width="2.1796875" style="13" customWidth="1"/>
    <col min="13306" max="13306" width="3" style="13" bestFit="1" customWidth="1"/>
    <col min="13307" max="13307" width="2" style="13" customWidth="1"/>
    <col min="13308" max="13308" width="3.1796875" style="13" customWidth="1"/>
    <col min="13309" max="13309" width="14" style="13" customWidth="1"/>
    <col min="13310" max="13310" width="15" style="13" customWidth="1"/>
    <col min="13311" max="13311" width="39.54296875" style="13" customWidth="1"/>
    <col min="13312" max="13312" width="4.81640625" style="13" customWidth="1"/>
    <col min="13313" max="13313" width="5" style="13" bestFit="1" customWidth="1"/>
    <col min="13314" max="13314" width="10.453125" style="13" customWidth="1"/>
    <col min="13315" max="13315" width="12.453125" style="13" customWidth="1"/>
    <col min="13316" max="13316" width="1.54296875" style="13" customWidth="1"/>
    <col min="13317" max="13317" width="1.81640625" style="13" customWidth="1"/>
    <col min="13318" max="13318" width="4" style="13" customWidth="1"/>
    <col min="13319" max="13319" width="0" style="13" hidden="1" customWidth="1"/>
    <col min="13320" max="13560" width="10.81640625" style="13"/>
    <col min="13561" max="13561" width="2.1796875" style="13" customWidth="1"/>
    <col min="13562" max="13562" width="3" style="13" bestFit="1" customWidth="1"/>
    <col min="13563" max="13563" width="2" style="13" customWidth="1"/>
    <col min="13564" max="13564" width="3.1796875" style="13" customWidth="1"/>
    <col min="13565" max="13565" width="14" style="13" customWidth="1"/>
    <col min="13566" max="13566" width="15" style="13" customWidth="1"/>
    <col min="13567" max="13567" width="39.54296875" style="13" customWidth="1"/>
    <col min="13568" max="13568" width="4.81640625" style="13" customWidth="1"/>
    <col min="13569" max="13569" width="5" style="13" bestFit="1" customWidth="1"/>
    <col min="13570" max="13570" width="10.453125" style="13" customWidth="1"/>
    <col min="13571" max="13571" width="12.453125" style="13" customWidth="1"/>
    <col min="13572" max="13572" width="1.54296875" style="13" customWidth="1"/>
    <col min="13573" max="13573" width="1.81640625" style="13" customWidth="1"/>
    <col min="13574" max="13574" width="4" style="13" customWidth="1"/>
    <col min="13575" max="13575" width="0" style="13" hidden="1" customWidth="1"/>
    <col min="13576" max="13816" width="10.81640625" style="13"/>
    <col min="13817" max="13817" width="2.1796875" style="13" customWidth="1"/>
    <col min="13818" max="13818" width="3" style="13" bestFit="1" customWidth="1"/>
    <col min="13819" max="13819" width="2" style="13" customWidth="1"/>
    <col min="13820" max="13820" width="3.1796875" style="13" customWidth="1"/>
    <col min="13821" max="13821" width="14" style="13" customWidth="1"/>
    <col min="13822" max="13822" width="15" style="13" customWidth="1"/>
    <col min="13823" max="13823" width="39.54296875" style="13" customWidth="1"/>
    <col min="13824" max="13824" width="4.81640625" style="13" customWidth="1"/>
    <col min="13825" max="13825" width="5" style="13" bestFit="1" customWidth="1"/>
    <col min="13826" max="13826" width="10.453125" style="13" customWidth="1"/>
    <col min="13827" max="13827" width="12.453125" style="13" customWidth="1"/>
    <col min="13828" max="13828" width="1.54296875" style="13" customWidth="1"/>
    <col min="13829" max="13829" width="1.81640625" style="13" customWidth="1"/>
    <col min="13830" max="13830" width="4" style="13" customWidth="1"/>
    <col min="13831" max="13831" width="0" style="13" hidden="1" customWidth="1"/>
    <col min="13832" max="14072" width="10.81640625" style="13"/>
    <col min="14073" max="14073" width="2.1796875" style="13" customWidth="1"/>
    <col min="14074" max="14074" width="3" style="13" bestFit="1" customWidth="1"/>
    <col min="14075" max="14075" width="2" style="13" customWidth="1"/>
    <col min="14076" max="14076" width="3.1796875" style="13" customWidth="1"/>
    <col min="14077" max="14077" width="14" style="13" customWidth="1"/>
    <col min="14078" max="14078" width="15" style="13" customWidth="1"/>
    <col min="14079" max="14079" width="39.54296875" style="13" customWidth="1"/>
    <col min="14080" max="14080" width="4.81640625" style="13" customWidth="1"/>
    <col min="14081" max="14081" width="5" style="13" bestFit="1" customWidth="1"/>
    <col min="14082" max="14082" width="10.453125" style="13" customWidth="1"/>
    <col min="14083" max="14083" width="12.453125" style="13" customWidth="1"/>
    <col min="14084" max="14084" width="1.54296875" style="13" customWidth="1"/>
    <col min="14085" max="14085" width="1.81640625" style="13" customWidth="1"/>
    <col min="14086" max="14086" width="4" style="13" customWidth="1"/>
    <col min="14087" max="14087" width="0" style="13" hidden="1" customWidth="1"/>
    <col min="14088" max="14328" width="10.81640625" style="13"/>
    <col min="14329" max="14329" width="2.1796875" style="13" customWidth="1"/>
    <col min="14330" max="14330" width="3" style="13" bestFit="1" customWidth="1"/>
    <col min="14331" max="14331" width="2" style="13" customWidth="1"/>
    <col min="14332" max="14332" width="3.1796875" style="13" customWidth="1"/>
    <col min="14333" max="14333" width="14" style="13" customWidth="1"/>
    <col min="14334" max="14334" width="15" style="13" customWidth="1"/>
    <col min="14335" max="14335" width="39.54296875" style="13" customWidth="1"/>
    <col min="14336" max="14336" width="4.81640625" style="13" customWidth="1"/>
    <col min="14337" max="14337" width="5" style="13" bestFit="1" customWidth="1"/>
    <col min="14338" max="14338" width="10.453125" style="13" customWidth="1"/>
    <col min="14339" max="14339" width="12.453125" style="13" customWidth="1"/>
    <col min="14340" max="14340" width="1.54296875" style="13" customWidth="1"/>
    <col min="14341" max="14341" width="1.81640625" style="13" customWidth="1"/>
    <col min="14342" max="14342" width="4" style="13" customWidth="1"/>
    <col min="14343" max="14343" width="0" style="13" hidden="1" customWidth="1"/>
    <col min="14344" max="14584" width="10.81640625" style="13"/>
    <col min="14585" max="14585" width="2.1796875" style="13" customWidth="1"/>
    <col min="14586" max="14586" width="3" style="13" bestFit="1" customWidth="1"/>
    <col min="14587" max="14587" width="2" style="13" customWidth="1"/>
    <col min="14588" max="14588" width="3.1796875" style="13" customWidth="1"/>
    <col min="14589" max="14589" width="14" style="13" customWidth="1"/>
    <col min="14590" max="14590" width="15" style="13" customWidth="1"/>
    <col min="14591" max="14591" width="39.54296875" style="13" customWidth="1"/>
    <col min="14592" max="14592" width="4.81640625" style="13" customWidth="1"/>
    <col min="14593" max="14593" width="5" style="13" bestFit="1" customWidth="1"/>
    <col min="14594" max="14594" width="10.453125" style="13" customWidth="1"/>
    <col min="14595" max="14595" width="12.453125" style="13" customWidth="1"/>
    <col min="14596" max="14596" width="1.54296875" style="13" customWidth="1"/>
    <col min="14597" max="14597" width="1.81640625" style="13" customWidth="1"/>
    <col min="14598" max="14598" width="4" style="13" customWidth="1"/>
    <col min="14599" max="14599" width="0" style="13" hidden="1" customWidth="1"/>
    <col min="14600" max="14840" width="10.81640625" style="13"/>
    <col min="14841" max="14841" width="2.1796875" style="13" customWidth="1"/>
    <col min="14842" max="14842" width="3" style="13" bestFit="1" customWidth="1"/>
    <col min="14843" max="14843" width="2" style="13" customWidth="1"/>
    <col min="14844" max="14844" width="3.1796875" style="13" customWidth="1"/>
    <col min="14845" max="14845" width="14" style="13" customWidth="1"/>
    <col min="14846" max="14846" width="15" style="13" customWidth="1"/>
    <col min="14847" max="14847" width="39.54296875" style="13" customWidth="1"/>
    <col min="14848" max="14848" width="4.81640625" style="13" customWidth="1"/>
    <col min="14849" max="14849" width="5" style="13" bestFit="1" customWidth="1"/>
    <col min="14850" max="14850" width="10.453125" style="13" customWidth="1"/>
    <col min="14851" max="14851" width="12.453125" style="13" customWidth="1"/>
    <col min="14852" max="14852" width="1.54296875" style="13" customWidth="1"/>
    <col min="14853" max="14853" width="1.81640625" style="13" customWidth="1"/>
    <col min="14854" max="14854" width="4" style="13" customWidth="1"/>
    <col min="14855" max="14855" width="0" style="13" hidden="1" customWidth="1"/>
    <col min="14856" max="15096" width="10.81640625" style="13"/>
    <col min="15097" max="15097" width="2.1796875" style="13" customWidth="1"/>
    <col min="15098" max="15098" width="3" style="13" bestFit="1" customWidth="1"/>
    <col min="15099" max="15099" width="2" style="13" customWidth="1"/>
    <col min="15100" max="15100" width="3.1796875" style="13" customWidth="1"/>
    <col min="15101" max="15101" width="14" style="13" customWidth="1"/>
    <col min="15102" max="15102" width="15" style="13" customWidth="1"/>
    <col min="15103" max="15103" width="39.54296875" style="13" customWidth="1"/>
    <col min="15104" max="15104" width="4.81640625" style="13" customWidth="1"/>
    <col min="15105" max="15105" width="5" style="13" bestFit="1" customWidth="1"/>
    <col min="15106" max="15106" width="10.453125" style="13" customWidth="1"/>
    <col min="15107" max="15107" width="12.453125" style="13" customWidth="1"/>
    <col min="15108" max="15108" width="1.54296875" style="13" customWidth="1"/>
    <col min="15109" max="15109" width="1.81640625" style="13" customWidth="1"/>
    <col min="15110" max="15110" width="4" style="13" customWidth="1"/>
    <col min="15111" max="15111" width="0" style="13" hidden="1" customWidth="1"/>
    <col min="15112" max="15352" width="10.81640625" style="13"/>
    <col min="15353" max="15353" width="2.1796875" style="13" customWidth="1"/>
    <col min="15354" max="15354" width="3" style="13" bestFit="1" customWidth="1"/>
    <col min="15355" max="15355" width="2" style="13" customWidth="1"/>
    <col min="15356" max="15356" width="3.1796875" style="13" customWidth="1"/>
    <col min="15357" max="15357" width="14" style="13" customWidth="1"/>
    <col min="15358" max="15358" width="15" style="13" customWidth="1"/>
    <col min="15359" max="15359" width="39.54296875" style="13" customWidth="1"/>
    <col min="15360" max="15360" width="4.81640625" style="13" customWidth="1"/>
    <col min="15361" max="15361" width="5" style="13" bestFit="1" customWidth="1"/>
    <col min="15362" max="15362" width="10.453125" style="13" customWidth="1"/>
    <col min="15363" max="15363" width="12.453125" style="13" customWidth="1"/>
    <col min="15364" max="15364" width="1.54296875" style="13" customWidth="1"/>
    <col min="15365" max="15365" width="1.81640625" style="13" customWidth="1"/>
    <col min="15366" max="15366" width="4" style="13" customWidth="1"/>
    <col min="15367" max="15367" width="0" style="13" hidden="1" customWidth="1"/>
    <col min="15368" max="15608" width="10.81640625" style="13"/>
    <col min="15609" max="15609" width="2.1796875" style="13" customWidth="1"/>
    <col min="15610" max="15610" width="3" style="13" bestFit="1" customWidth="1"/>
    <col min="15611" max="15611" width="2" style="13" customWidth="1"/>
    <col min="15612" max="15612" width="3.1796875" style="13" customWidth="1"/>
    <col min="15613" max="15613" width="14" style="13" customWidth="1"/>
    <col min="15614" max="15614" width="15" style="13" customWidth="1"/>
    <col min="15615" max="15615" width="39.54296875" style="13" customWidth="1"/>
    <col min="15616" max="15616" width="4.81640625" style="13" customWidth="1"/>
    <col min="15617" max="15617" width="5" style="13" bestFit="1" customWidth="1"/>
    <col min="15618" max="15618" width="10.453125" style="13" customWidth="1"/>
    <col min="15619" max="15619" width="12.453125" style="13" customWidth="1"/>
    <col min="15620" max="15620" width="1.54296875" style="13" customWidth="1"/>
    <col min="15621" max="15621" width="1.81640625" style="13" customWidth="1"/>
    <col min="15622" max="15622" width="4" style="13" customWidth="1"/>
    <col min="15623" max="15623" width="0" style="13" hidden="1" customWidth="1"/>
    <col min="15624" max="15864" width="10.81640625" style="13"/>
    <col min="15865" max="15865" width="2.1796875" style="13" customWidth="1"/>
    <col min="15866" max="15866" width="3" style="13" bestFit="1" customWidth="1"/>
    <col min="15867" max="15867" width="2" style="13" customWidth="1"/>
    <col min="15868" max="15868" width="3.1796875" style="13" customWidth="1"/>
    <col min="15869" max="15869" width="14" style="13" customWidth="1"/>
    <col min="15870" max="15870" width="15" style="13" customWidth="1"/>
    <col min="15871" max="15871" width="39.54296875" style="13" customWidth="1"/>
    <col min="15872" max="15872" width="4.81640625" style="13" customWidth="1"/>
    <col min="15873" max="15873" width="5" style="13" bestFit="1" customWidth="1"/>
    <col min="15874" max="15874" width="10.453125" style="13" customWidth="1"/>
    <col min="15875" max="15875" width="12.453125" style="13" customWidth="1"/>
    <col min="15876" max="15876" width="1.54296875" style="13" customWidth="1"/>
    <col min="15877" max="15877" width="1.81640625" style="13" customWidth="1"/>
    <col min="15878" max="15878" width="4" style="13" customWidth="1"/>
    <col min="15879" max="15879" width="0" style="13" hidden="1" customWidth="1"/>
    <col min="15880" max="16120" width="10.81640625" style="13"/>
    <col min="16121" max="16121" width="2.1796875" style="13" customWidth="1"/>
    <col min="16122" max="16122" width="3" style="13" bestFit="1" customWidth="1"/>
    <col min="16123" max="16123" width="2" style="13" customWidth="1"/>
    <col min="16124" max="16124" width="3.1796875" style="13" customWidth="1"/>
    <col min="16125" max="16125" width="14" style="13" customWidth="1"/>
    <col min="16126" max="16126" width="15" style="13" customWidth="1"/>
    <col min="16127" max="16127" width="39.54296875" style="13" customWidth="1"/>
    <col min="16128" max="16128" width="4.81640625" style="13" customWidth="1"/>
    <col min="16129" max="16129" width="5" style="13" bestFit="1" customWidth="1"/>
    <col min="16130" max="16130" width="10.453125" style="13" customWidth="1"/>
    <col min="16131" max="16131" width="12.453125" style="13" customWidth="1"/>
    <col min="16132" max="16132" width="1.54296875" style="13" customWidth="1"/>
    <col min="16133" max="16133" width="1.81640625" style="13" customWidth="1"/>
    <col min="16134" max="16134" width="4" style="13" customWidth="1"/>
    <col min="16135" max="16135" width="0" style="13" hidden="1" customWidth="1"/>
    <col min="16136" max="16380" width="10.81640625" style="13"/>
    <col min="16381" max="16384" width="10.81640625" style="13" customWidth="1"/>
  </cols>
  <sheetData>
    <row r="1" spans="1:16" s="11" customFormat="1" ht="22.5" customHeight="1">
      <c r="A1" s="202" t="s">
        <v>132</v>
      </c>
      <c r="B1" s="203"/>
      <c r="C1" s="203"/>
      <c r="D1" s="203"/>
      <c r="E1" s="203"/>
      <c r="F1" s="203"/>
      <c r="G1" s="204"/>
      <c r="H1" s="180" t="s">
        <v>11</v>
      </c>
      <c r="I1" s="181"/>
      <c r="J1" s="181"/>
      <c r="K1" s="181"/>
      <c r="L1" s="182"/>
      <c r="M1" s="8"/>
      <c r="N1" s="9"/>
      <c r="O1" s="9"/>
      <c r="P1" s="9"/>
    </row>
    <row r="2" spans="1:16" s="11" customFormat="1" ht="15.75" customHeight="1">
      <c r="A2" s="205"/>
      <c r="B2" s="206"/>
      <c r="C2" s="206"/>
      <c r="D2" s="206"/>
      <c r="E2" s="206"/>
      <c r="F2" s="206"/>
      <c r="G2" s="207"/>
      <c r="H2" s="183"/>
      <c r="I2" s="184"/>
      <c r="J2" s="184"/>
      <c r="K2" s="184"/>
      <c r="L2" s="185"/>
      <c r="M2" s="8"/>
      <c r="N2" s="9"/>
      <c r="O2" s="9"/>
      <c r="P2" s="9"/>
    </row>
    <row r="3" spans="1:16" s="11" customFormat="1" ht="15.75" customHeight="1">
      <c r="A3" s="200" t="s">
        <v>131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1"/>
      <c r="M3" s="8"/>
      <c r="N3" s="9"/>
      <c r="O3" s="9"/>
      <c r="P3" s="9"/>
    </row>
    <row r="4" spans="1:16" s="11" customFormat="1" ht="15.75" customHeight="1">
      <c r="A4" s="200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1"/>
      <c r="M4" s="8"/>
      <c r="N4" s="9"/>
      <c r="O4" s="9"/>
      <c r="P4" s="9"/>
    </row>
    <row r="5" spans="1:16" s="11" customFormat="1" ht="15.75" customHeight="1">
      <c r="A5" s="200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1"/>
      <c r="M5" s="8"/>
      <c r="N5" s="9"/>
      <c r="O5" s="9"/>
      <c r="P5" s="9"/>
    </row>
    <row r="6" spans="1:16" s="11" customFormat="1" ht="15.75" customHeight="1">
      <c r="A6" s="200"/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1"/>
      <c r="M6" s="8"/>
      <c r="N6" s="9"/>
      <c r="O6" s="9"/>
      <c r="P6" s="9"/>
    </row>
    <row r="7" spans="1:16" s="11" customFormat="1" ht="15.75" customHeight="1">
      <c r="A7" s="200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1"/>
      <c r="M7" s="8"/>
      <c r="N7" s="9"/>
      <c r="O7" s="9"/>
      <c r="P7" s="9"/>
    </row>
    <row r="8" spans="1:16" s="11" customFormat="1" ht="15.75" customHeight="1">
      <c r="A8" s="200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1"/>
      <c r="M8" s="8"/>
      <c r="N8" s="9"/>
      <c r="O8" s="9"/>
      <c r="P8" s="9"/>
    </row>
    <row r="9" spans="1:16" s="11" customFormat="1" ht="15.75" customHeight="1" thickBot="1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7"/>
      <c r="M9" s="8"/>
      <c r="N9" s="9"/>
      <c r="O9" s="9"/>
      <c r="P9" s="9"/>
    </row>
    <row r="10" spans="1:16" ht="13.5" customHeight="1">
      <c r="A10" s="186" t="s">
        <v>12</v>
      </c>
      <c r="B10" s="187"/>
      <c r="C10" s="187" t="s">
        <v>0</v>
      </c>
      <c r="D10" s="190"/>
      <c r="E10" s="190"/>
      <c r="F10" s="190"/>
      <c r="G10" s="191"/>
      <c r="H10" s="194" t="s">
        <v>13</v>
      </c>
      <c r="I10" s="187" t="s">
        <v>14</v>
      </c>
      <c r="J10" s="208" t="s">
        <v>130</v>
      </c>
      <c r="K10" s="196" t="s">
        <v>15</v>
      </c>
      <c r="L10" s="198" t="s">
        <v>1</v>
      </c>
    </row>
    <row r="11" spans="1:16" ht="24" customHeight="1">
      <c r="A11" s="188"/>
      <c r="B11" s="189"/>
      <c r="C11" s="189"/>
      <c r="D11" s="192"/>
      <c r="E11" s="192"/>
      <c r="F11" s="192"/>
      <c r="G11" s="193"/>
      <c r="H11" s="195"/>
      <c r="I11" s="189"/>
      <c r="J11" s="209"/>
      <c r="K11" s="197"/>
      <c r="L11" s="199"/>
    </row>
    <row r="12" spans="1:16" ht="13">
      <c r="A12" s="171">
        <v>1</v>
      </c>
      <c r="B12" s="172"/>
      <c r="C12" s="15" t="s">
        <v>21</v>
      </c>
      <c r="D12" s="16"/>
      <c r="E12" s="17"/>
      <c r="F12" s="17"/>
      <c r="G12" s="18"/>
      <c r="H12" s="19"/>
      <c r="I12" s="20"/>
      <c r="J12" s="20"/>
      <c r="K12" s="21"/>
      <c r="L12" s="22"/>
    </row>
    <row r="13" spans="1:16" ht="13">
      <c r="A13" s="23"/>
      <c r="B13" s="24"/>
      <c r="C13" s="25"/>
      <c r="D13" s="26"/>
      <c r="E13" s="26"/>
      <c r="F13" s="26"/>
      <c r="G13" s="27"/>
      <c r="H13" s="10"/>
      <c r="I13" s="28"/>
      <c r="J13" s="28"/>
      <c r="K13" s="29"/>
      <c r="L13" s="30"/>
      <c r="M13" s="31"/>
    </row>
    <row r="14" spans="1:16" ht="13">
      <c r="A14" s="171" t="s">
        <v>24</v>
      </c>
      <c r="B14" s="172"/>
      <c r="C14" s="32" t="s">
        <v>22</v>
      </c>
      <c r="D14" s="33"/>
      <c r="E14" s="34"/>
      <c r="F14" s="34"/>
      <c r="G14" s="35"/>
      <c r="H14" s="36"/>
      <c r="I14" s="37"/>
      <c r="J14" s="37"/>
      <c r="K14" s="38"/>
      <c r="L14" s="39"/>
    </row>
    <row r="15" spans="1:16" outlineLevel="1">
      <c r="A15" s="23"/>
      <c r="B15" s="24"/>
      <c r="C15" s="25"/>
      <c r="D15" s="24"/>
      <c r="E15" s="24"/>
      <c r="F15" s="24"/>
      <c r="G15" s="40"/>
      <c r="H15" s="41"/>
      <c r="I15" s="42"/>
      <c r="J15" s="42"/>
      <c r="K15" s="43"/>
      <c r="L15" s="44"/>
    </row>
    <row r="16" spans="1:16" outlineLevel="1">
      <c r="A16" s="23"/>
      <c r="B16" s="24"/>
      <c r="C16" s="25"/>
      <c r="D16" s="24"/>
      <c r="E16" s="24"/>
      <c r="F16" s="24"/>
      <c r="G16" s="40"/>
      <c r="H16" s="41"/>
      <c r="I16" s="42"/>
      <c r="J16" s="42"/>
      <c r="K16" s="43"/>
      <c r="L16" s="44"/>
    </row>
    <row r="17" spans="1:17" ht="14.5" outlineLevel="1">
      <c r="A17" s="45"/>
      <c r="B17" s="46"/>
      <c r="C17" s="210" t="s">
        <v>23</v>
      </c>
      <c r="D17" s="211"/>
      <c r="E17" s="211"/>
      <c r="F17" s="211"/>
      <c r="G17" s="212"/>
      <c r="H17" s="14" t="s">
        <v>10</v>
      </c>
      <c r="I17" s="49">
        <v>1</v>
      </c>
      <c r="J17" s="49"/>
      <c r="K17" s="133"/>
      <c r="L17" s="134">
        <f t="shared" ref="L17:L18" si="0">I17*K17</f>
        <v>0</v>
      </c>
      <c r="N17" s="9"/>
      <c r="O17" s="9"/>
      <c r="P17" s="9"/>
      <c r="Q17" s="11"/>
    </row>
    <row r="18" spans="1:17" ht="14.5" outlineLevel="1">
      <c r="A18" s="45"/>
      <c r="B18" s="46"/>
      <c r="C18" s="210" t="s">
        <v>25</v>
      </c>
      <c r="D18" s="211"/>
      <c r="E18" s="211"/>
      <c r="F18" s="211"/>
      <c r="G18" s="212"/>
      <c r="H18" s="14" t="s">
        <v>10</v>
      </c>
      <c r="I18" s="49">
        <v>1</v>
      </c>
      <c r="J18" s="49"/>
      <c r="K18" s="133"/>
      <c r="L18" s="134">
        <f t="shared" si="0"/>
        <v>0</v>
      </c>
      <c r="N18" s="9"/>
      <c r="O18" s="9"/>
      <c r="P18" s="9"/>
      <c r="Q18" s="11"/>
    </row>
    <row r="19" spans="1:17" ht="13" outlineLevel="1" thickBot="1">
      <c r="A19" s="23"/>
      <c r="B19" s="24"/>
      <c r="C19" s="25"/>
      <c r="D19" s="24"/>
      <c r="E19" s="24"/>
      <c r="F19" s="24"/>
      <c r="G19" s="40"/>
      <c r="H19" s="41"/>
      <c r="I19" s="42"/>
      <c r="J19" s="42"/>
      <c r="K19" s="43"/>
      <c r="L19" s="44"/>
    </row>
    <row r="20" spans="1:17" ht="13.5" thickTop="1">
      <c r="A20" s="176"/>
      <c r="B20" s="177"/>
      <c r="C20" s="60"/>
      <c r="D20" s="178" t="str">
        <f>"Sous-total : " &amp;A14 &amp;" " &amp;C14</f>
        <v>Sous-total : 1.3 Eléments à fournir par l'entreprise</v>
      </c>
      <c r="E20" s="178"/>
      <c r="F20" s="178"/>
      <c r="G20" s="179"/>
      <c r="H20" s="36"/>
      <c r="I20" s="37"/>
      <c r="J20" s="37"/>
      <c r="K20" s="38"/>
      <c r="L20" s="61">
        <f>SUBTOTAL(9,L17:L19)</f>
        <v>0</v>
      </c>
    </row>
    <row r="21" spans="1:17" ht="14.5">
      <c r="A21" s="23"/>
      <c r="B21" s="24"/>
      <c r="C21" s="53"/>
      <c r="D21" s="47"/>
      <c r="E21" s="47"/>
      <c r="F21" s="47"/>
      <c r="G21" s="48"/>
      <c r="H21" s="14"/>
      <c r="I21" s="56"/>
      <c r="J21" s="56"/>
      <c r="K21" s="57"/>
      <c r="L21" s="58"/>
      <c r="N21" s="9"/>
      <c r="O21" s="9"/>
      <c r="P21" s="9"/>
      <c r="Q21" s="11"/>
    </row>
    <row r="22" spans="1:17" ht="13">
      <c r="A22" s="171">
        <v>3</v>
      </c>
      <c r="B22" s="172"/>
      <c r="C22" s="15" t="s">
        <v>26</v>
      </c>
      <c r="D22" s="16"/>
      <c r="E22" s="17"/>
      <c r="F22" s="17"/>
      <c r="G22" s="18"/>
      <c r="H22" s="19"/>
      <c r="I22" s="20"/>
      <c r="J22" s="20"/>
      <c r="K22" s="21"/>
      <c r="L22" s="22"/>
    </row>
    <row r="23" spans="1:17" ht="13">
      <c r="A23" s="121"/>
      <c r="B23" s="122"/>
      <c r="C23" s="60"/>
      <c r="D23" s="68"/>
      <c r="E23" s="64"/>
      <c r="F23" s="64"/>
      <c r="G23" s="123"/>
      <c r="H23" s="10"/>
      <c r="I23" s="70"/>
      <c r="J23" s="70"/>
      <c r="K23" s="71"/>
      <c r="L23" s="65"/>
      <c r="M23" s="31"/>
    </row>
    <row r="24" spans="1:17" ht="13">
      <c r="A24" s="171" t="s">
        <v>28</v>
      </c>
      <c r="B24" s="172"/>
      <c r="C24" s="32" t="s">
        <v>27</v>
      </c>
      <c r="D24" s="33"/>
      <c r="E24" s="34"/>
      <c r="F24" s="34"/>
      <c r="G24" s="35"/>
      <c r="H24" s="36"/>
      <c r="I24" s="37"/>
      <c r="J24" s="37"/>
      <c r="K24" s="38"/>
      <c r="L24" s="39"/>
    </row>
    <row r="25" spans="1:17" outlineLevel="1">
      <c r="A25" s="23"/>
      <c r="B25" s="24"/>
      <c r="C25" s="25"/>
      <c r="D25" s="24"/>
      <c r="E25" s="24"/>
      <c r="F25" s="24"/>
      <c r="G25" s="40"/>
      <c r="H25" s="41"/>
      <c r="I25" s="42"/>
      <c r="J25" s="42"/>
      <c r="K25" s="43"/>
      <c r="L25" s="44"/>
    </row>
    <row r="26" spans="1:17" ht="15" customHeight="1" outlineLevel="1">
      <c r="A26" s="23"/>
      <c r="B26" s="52"/>
      <c r="C26" s="53"/>
      <c r="D26" s="54"/>
      <c r="E26" s="213" t="s">
        <v>102</v>
      </c>
      <c r="F26" s="213"/>
      <c r="G26" s="214"/>
      <c r="H26" s="14" t="s">
        <v>2</v>
      </c>
      <c r="I26" s="125">
        <v>1</v>
      </c>
      <c r="J26" s="125"/>
      <c r="K26" s="50"/>
      <c r="L26" s="51">
        <f>I26*K26</f>
        <v>0</v>
      </c>
      <c r="N26" s="9"/>
      <c r="O26" s="9"/>
      <c r="P26" s="9"/>
      <c r="Q26" s="11"/>
    </row>
    <row r="27" spans="1:17" ht="14.5" outlineLevel="1">
      <c r="A27" s="23"/>
      <c r="B27" s="52"/>
      <c r="C27" s="53"/>
      <c r="D27" s="54"/>
      <c r="E27" s="54"/>
      <c r="F27" s="54"/>
      <c r="G27" s="55" t="s">
        <v>103</v>
      </c>
      <c r="H27" s="14" t="s">
        <v>10</v>
      </c>
      <c r="I27" s="125">
        <v>1</v>
      </c>
      <c r="J27" s="125"/>
      <c r="K27" s="50"/>
      <c r="L27" s="51">
        <f>I27*K27</f>
        <v>0</v>
      </c>
      <c r="N27" s="9"/>
      <c r="O27" s="9"/>
      <c r="P27" s="9"/>
      <c r="Q27" s="11"/>
    </row>
    <row r="28" spans="1:17" ht="14.5" outlineLevel="1">
      <c r="A28" s="23"/>
      <c r="B28" s="52"/>
      <c r="C28" s="53"/>
      <c r="D28" s="54"/>
      <c r="E28" s="54"/>
      <c r="F28" s="54"/>
      <c r="G28" s="55" t="s">
        <v>101</v>
      </c>
      <c r="H28" s="14" t="s">
        <v>2</v>
      </c>
      <c r="I28" s="49">
        <v>3</v>
      </c>
      <c r="J28" s="49"/>
      <c r="K28" s="50"/>
      <c r="L28" s="51">
        <f>I28*K28</f>
        <v>0</v>
      </c>
      <c r="N28" s="9"/>
      <c r="O28" s="9"/>
      <c r="P28" s="9"/>
      <c r="Q28" s="11"/>
    </row>
    <row r="29" spans="1:17" ht="14.5" outlineLevel="1">
      <c r="A29" s="23"/>
      <c r="B29" s="24"/>
      <c r="C29" s="53"/>
      <c r="D29" s="47"/>
      <c r="E29" s="47"/>
      <c r="F29" s="47"/>
      <c r="G29" s="59"/>
      <c r="H29" s="41"/>
      <c r="I29" s="56"/>
      <c r="J29" s="56"/>
      <c r="K29" s="57"/>
      <c r="L29" s="62"/>
      <c r="N29" s="9"/>
      <c r="O29" s="9"/>
      <c r="P29" s="9"/>
      <c r="Q29" s="11"/>
    </row>
    <row r="30" spans="1:17" ht="13" outlineLevel="1" thickBot="1">
      <c r="A30" s="63"/>
      <c r="B30" s="13"/>
      <c r="C30" s="173"/>
      <c r="D30" s="174"/>
      <c r="E30" s="174"/>
      <c r="F30" s="174"/>
      <c r="G30" s="175"/>
      <c r="H30" s="41"/>
      <c r="I30" s="56"/>
      <c r="J30" s="56"/>
      <c r="K30" s="57"/>
      <c r="L30" s="62"/>
    </row>
    <row r="31" spans="1:17" ht="13.5" thickTop="1">
      <c r="A31" s="176"/>
      <c r="B31" s="177"/>
      <c r="C31" s="60"/>
      <c r="D31" s="178" t="str">
        <f>"Sous-total : " &amp;A24 &amp;" " &amp;C24</f>
        <v>Sous-total : 3.1 Installation de chantier</v>
      </c>
      <c r="E31" s="178"/>
      <c r="F31" s="178"/>
      <c r="G31" s="179"/>
      <c r="H31" s="36"/>
      <c r="I31" s="37"/>
      <c r="J31" s="37"/>
      <c r="K31" s="38"/>
      <c r="L31" s="61">
        <f>SUBTOTAL(9,L26:L29)</f>
        <v>0</v>
      </c>
    </row>
    <row r="32" spans="1:17" ht="14.5">
      <c r="A32" s="23"/>
      <c r="B32" s="24"/>
      <c r="C32" s="53"/>
      <c r="D32" s="47"/>
      <c r="E32" s="47"/>
      <c r="F32" s="47"/>
      <c r="G32" s="48"/>
      <c r="H32" s="14"/>
      <c r="I32" s="56"/>
      <c r="J32" s="56"/>
      <c r="K32" s="57"/>
      <c r="L32" s="58"/>
      <c r="N32" s="9"/>
      <c r="O32" s="9"/>
      <c r="P32" s="9"/>
      <c r="Q32" s="11"/>
    </row>
    <row r="33" spans="1:17" ht="13">
      <c r="A33" s="171" t="s">
        <v>105</v>
      </c>
      <c r="B33" s="172"/>
      <c r="C33" s="32" t="s">
        <v>106</v>
      </c>
      <c r="D33" s="33"/>
      <c r="E33" s="34"/>
      <c r="F33" s="34"/>
      <c r="G33" s="35"/>
      <c r="H33" s="36"/>
      <c r="I33" s="37"/>
      <c r="J33" s="37"/>
      <c r="K33" s="38"/>
      <c r="L33" s="39"/>
    </row>
    <row r="34" spans="1:17" outlineLevel="1">
      <c r="A34" s="23"/>
      <c r="B34" s="24"/>
      <c r="C34" s="25"/>
      <c r="D34" s="24"/>
      <c r="E34" s="24"/>
      <c r="F34" s="24"/>
      <c r="G34" s="40"/>
      <c r="H34" s="41"/>
      <c r="I34" s="42"/>
      <c r="J34" s="42"/>
      <c r="K34" s="43"/>
      <c r="L34" s="44"/>
    </row>
    <row r="35" spans="1:17" ht="15" customHeight="1" outlineLevel="1">
      <c r="A35" s="23"/>
      <c r="B35" s="52"/>
      <c r="C35" s="53"/>
      <c r="D35" s="54"/>
      <c r="E35" s="213" t="s">
        <v>107</v>
      </c>
      <c r="F35" s="213"/>
      <c r="G35" s="214"/>
      <c r="H35" s="14" t="s">
        <v>2</v>
      </c>
      <c r="I35" s="125">
        <v>2</v>
      </c>
      <c r="J35" s="125"/>
      <c r="K35" s="50"/>
      <c r="L35" s="51">
        <f>I35*K35</f>
        <v>0</v>
      </c>
      <c r="N35" s="9"/>
      <c r="O35" s="9"/>
      <c r="P35" s="9"/>
      <c r="Q35" s="11"/>
    </row>
    <row r="36" spans="1:17" ht="14.5" outlineLevel="1">
      <c r="A36" s="23"/>
      <c r="B36" s="52"/>
      <c r="C36" s="53"/>
      <c r="D36" s="54"/>
      <c r="E36" s="54"/>
      <c r="F36" s="54"/>
      <c r="G36" s="55" t="s">
        <v>108</v>
      </c>
      <c r="H36" s="14" t="s">
        <v>2</v>
      </c>
      <c r="I36" s="49">
        <v>1</v>
      </c>
      <c r="J36" s="49"/>
      <c r="K36" s="50"/>
      <c r="L36" s="51">
        <f>I36*K36</f>
        <v>0</v>
      </c>
      <c r="N36" s="9"/>
      <c r="O36" s="9"/>
      <c r="P36" s="9"/>
      <c r="Q36" s="11"/>
    </row>
    <row r="37" spans="1:17" ht="14.5" outlineLevel="1">
      <c r="A37" s="23"/>
      <c r="B37" s="24"/>
      <c r="C37" s="53"/>
      <c r="D37" s="47"/>
      <c r="E37" s="47"/>
      <c r="F37" s="47"/>
      <c r="G37" s="55" t="s">
        <v>109</v>
      </c>
      <c r="H37" s="14" t="s">
        <v>10</v>
      </c>
      <c r="I37" s="49">
        <v>1</v>
      </c>
      <c r="J37" s="49"/>
      <c r="K37" s="50"/>
      <c r="L37" s="51">
        <f>I37*K37</f>
        <v>0</v>
      </c>
      <c r="N37" s="9"/>
      <c r="O37" s="9"/>
      <c r="P37" s="9"/>
      <c r="Q37" s="11"/>
    </row>
    <row r="38" spans="1:17" ht="14.5" outlineLevel="1">
      <c r="A38" s="23"/>
      <c r="B38" s="24"/>
      <c r="C38" s="53"/>
      <c r="D38" s="47"/>
      <c r="E38" s="47"/>
      <c r="F38" s="47"/>
      <c r="G38" s="55" t="s">
        <v>110</v>
      </c>
      <c r="H38" s="14" t="s">
        <v>10</v>
      </c>
      <c r="I38" s="49">
        <v>1</v>
      </c>
      <c r="J38" s="49"/>
      <c r="K38" s="50"/>
      <c r="L38" s="51">
        <f>I38*K38</f>
        <v>0</v>
      </c>
      <c r="N38" s="9"/>
      <c r="O38" s="9"/>
      <c r="P38" s="9"/>
      <c r="Q38" s="11"/>
    </row>
    <row r="39" spans="1:17" ht="13" outlineLevel="1" thickBot="1">
      <c r="A39" s="63"/>
      <c r="B39" s="13"/>
      <c r="C39" s="173"/>
      <c r="D39" s="174"/>
      <c r="E39" s="174"/>
      <c r="F39" s="174"/>
      <c r="G39" s="175"/>
      <c r="H39" s="41"/>
      <c r="I39" s="56"/>
      <c r="J39" s="56"/>
      <c r="K39" s="57"/>
      <c r="L39" s="62"/>
    </row>
    <row r="40" spans="1:17" ht="13.5" thickTop="1">
      <c r="A40" s="176"/>
      <c r="B40" s="177"/>
      <c r="C40" s="60"/>
      <c r="D40" s="178" t="str">
        <f>"Sous-total : " &amp;A33 &amp;" " &amp;C33</f>
        <v>Sous-total : 3.2 Travaux préparatoires</v>
      </c>
      <c r="E40" s="178"/>
      <c r="F40" s="178"/>
      <c r="G40" s="179"/>
      <c r="H40" s="36"/>
      <c r="I40" s="37"/>
      <c r="J40" s="37"/>
      <c r="K40" s="38"/>
      <c r="L40" s="61">
        <f>SUBTOTAL(9,L35:L38)</f>
        <v>0</v>
      </c>
    </row>
    <row r="41" spans="1:17" ht="14.5">
      <c r="A41" s="23"/>
      <c r="B41" s="24"/>
      <c r="C41" s="53"/>
      <c r="D41" s="47"/>
      <c r="E41" s="47"/>
      <c r="F41" s="47"/>
      <c r="G41" s="48"/>
      <c r="H41" s="14"/>
      <c r="I41" s="56"/>
      <c r="J41" s="56"/>
      <c r="K41" s="57"/>
      <c r="L41" s="58"/>
      <c r="N41" s="9"/>
      <c r="O41" s="9"/>
      <c r="P41" s="9"/>
      <c r="Q41" s="11"/>
    </row>
    <row r="42" spans="1:17" ht="13">
      <c r="A42" s="171" t="s">
        <v>30</v>
      </c>
      <c r="B42" s="172"/>
      <c r="C42" s="32" t="s">
        <v>83</v>
      </c>
      <c r="D42" s="33"/>
      <c r="E42" s="34"/>
      <c r="F42" s="34"/>
      <c r="G42" s="35"/>
      <c r="H42" s="36"/>
      <c r="I42" s="37"/>
      <c r="J42" s="37"/>
      <c r="K42" s="38"/>
      <c r="L42" s="39"/>
    </row>
    <row r="43" spans="1:17" outlineLevel="1">
      <c r="A43" s="23"/>
      <c r="B43" s="24"/>
      <c r="C43" s="25"/>
      <c r="D43" s="24"/>
      <c r="E43" s="24"/>
      <c r="F43" s="24"/>
      <c r="G43" s="40"/>
      <c r="H43" s="41"/>
      <c r="I43" s="42"/>
      <c r="J43" s="42"/>
      <c r="K43" s="43"/>
      <c r="L43" s="44"/>
    </row>
    <row r="44" spans="1:17" ht="14.5" outlineLevel="1">
      <c r="A44" s="23"/>
      <c r="B44" s="52"/>
      <c r="C44" s="53"/>
      <c r="D44" s="54"/>
      <c r="E44" s="54"/>
      <c r="F44" s="54"/>
      <c r="G44" s="55" t="s">
        <v>84</v>
      </c>
      <c r="H44" s="14" t="s">
        <v>10</v>
      </c>
      <c r="I44" s="49">
        <v>1</v>
      </c>
      <c r="J44" s="49"/>
      <c r="K44" s="50"/>
      <c r="L44" s="51">
        <f t="shared" ref="L44" si="1">I44*K44</f>
        <v>0</v>
      </c>
      <c r="N44" s="9"/>
      <c r="O44" s="9"/>
      <c r="P44" s="9"/>
      <c r="Q44" s="11"/>
    </row>
    <row r="45" spans="1:17" ht="14.5" outlineLevel="1">
      <c r="A45" s="23"/>
      <c r="B45" s="52"/>
      <c r="C45" s="53"/>
      <c r="D45" s="54"/>
      <c r="E45" s="54"/>
      <c r="F45" s="54"/>
      <c r="G45" s="55" t="s">
        <v>29</v>
      </c>
      <c r="H45" s="14" t="s">
        <v>10</v>
      </c>
      <c r="I45" s="49">
        <v>1</v>
      </c>
      <c r="J45" s="49"/>
      <c r="K45" s="50"/>
      <c r="L45" s="51">
        <f t="shared" ref="L45" si="2">I45*K45</f>
        <v>0</v>
      </c>
      <c r="N45" s="9"/>
      <c r="O45" s="9"/>
      <c r="P45" s="9"/>
      <c r="Q45" s="11"/>
    </row>
    <row r="46" spans="1:17" ht="13" outlineLevel="1" thickBot="1">
      <c r="A46" s="63"/>
      <c r="B46" s="13"/>
      <c r="C46" s="173"/>
      <c r="D46" s="174"/>
      <c r="E46" s="174"/>
      <c r="F46" s="174"/>
      <c r="G46" s="175"/>
      <c r="H46" s="41"/>
      <c r="I46" s="56"/>
      <c r="J46" s="56"/>
      <c r="K46" s="57"/>
      <c r="L46" s="62"/>
    </row>
    <row r="47" spans="1:17" ht="13.5" thickTop="1">
      <c r="A47" s="176"/>
      <c r="B47" s="177"/>
      <c r="C47" s="60"/>
      <c r="D47" s="178" t="str">
        <f>"Sous-total : " &amp;A42&amp;" " &amp;C42</f>
        <v>Sous-total : 3.4 Tableau divisionnaire TD S2 D2</v>
      </c>
      <c r="E47" s="178"/>
      <c r="F47" s="178"/>
      <c r="G47" s="179"/>
      <c r="H47" s="36"/>
      <c r="I47" s="37"/>
      <c r="J47" s="37"/>
      <c r="K47" s="38"/>
      <c r="L47" s="61">
        <f>SUBTOTAL(9,L44:L45)</f>
        <v>0</v>
      </c>
    </row>
    <row r="48" spans="1:17">
      <c r="A48" s="23"/>
      <c r="B48" s="24"/>
      <c r="C48" s="25"/>
      <c r="D48" s="24"/>
      <c r="E48" s="24"/>
      <c r="F48" s="24"/>
      <c r="G48" s="40"/>
      <c r="H48" s="41"/>
      <c r="I48" s="42"/>
      <c r="J48" s="42"/>
      <c r="K48" s="43"/>
      <c r="L48" s="44"/>
    </row>
    <row r="49" spans="1:17" ht="13">
      <c r="A49" s="171" t="s">
        <v>31</v>
      </c>
      <c r="B49" s="172"/>
      <c r="C49" s="32" t="s">
        <v>85</v>
      </c>
      <c r="D49" s="33"/>
      <c r="E49" s="34"/>
      <c r="F49" s="34"/>
      <c r="G49" s="35"/>
      <c r="H49" s="36"/>
      <c r="I49" s="37"/>
      <c r="J49" s="37"/>
      <c r="K49" s="38"/>
      <c r="L49" s="39"/>
    </row>
    <row r="50" spans="1:17" outlineLevel="1">
      <c r="A50" s="23"/>
      <c r="B50" s="24"/>
      <c r="C50" s="25"/>
      <c r="D50" s="24"/>
      <c r="E50" s="24"/>
      <c r="F50" s="24"/>
      <c r="G50" s="40"/>
      <c r="H50" s="41"/>
      <c r="I50" s="42"/>
      <c r="J50" s="42"/>
      <c r="K50" s="43"/>
      <c r="L50" s="44"/>
    </row>
    <row r="51" spans="1:17" ht="14.5" outlineLevel="1">
      <c r="A51" s="23"/>
      <c r="B51" s="52"/>
      <c r="C51" s="53"/>
      <c r="D51" s="54"/>
      <c r="E51" s="54"/>
      <c r="F51" s="54"/>
      <c r="G51" s="55" t="s">
        <v>86</v>
      </c>
      <c r="H51" s="14" t="s">
        <v>10</v>
      </c>
      <c r="I51" s="49">
        <v>1</v>
      </c>
      <c r="J51" s="49"/>
      <c r="K51" s="50"/>
      <c r="L51" s="51">
        <f t="shared" ref="L51:L52" si="3">I51*K51</f>
        <v>0</v>
      </c>
      <c r="N51" s="9"/>
      <c r="O51" s="9"/>
      <c r="P51" s="9"/>
      <c r="Q51" s="11"/>
    </row>
    <row r="52" spans="1:17" ht="14.5" outlineLevel="1">
      <c r="A52" s="23"/>
      <c r="B52" s="52"/>
      <c r="C52" s="53"/>
      <c r="D52" s="54"/>
      <c r="E52" s="54"/>
      <c r="F52" s="54"/>
      <c r="G52" s="55" t="s">
        <v>29</v>
      </c>
      <c r="H52" s="14" t="s">
        <v>10</v>
      </c>
      <c r="I52" s="49">
        <v>1</v>
      </c>
      <c r="J52" s="49"/>
      <c r="K52" s="50"/>
      <c r="L52" s="51">
        <f t="shared" si="3"/>
        <v>0</v>
      </c>
      <c r="N52" s="9"/>
      <c r="O52" s="9"/>
      <c r="P52" s="9"/>
      <c r="Q52" s="11"/>
    </row>
    <row r="53" spans="1:17" ht="13" outlineLevel="1" thickBot="1">
      <c r="A53" s="63"/>
      <c r="B53" s="13"/>
      <c r="C53" s="173"/>
      <c r="D53" s="174"/>
      <c r="E53" s="174"/>
      <c r="F53" s="174"/>
      <c r="G53" s="175"/>
      <c r="H53" s="41"/>
      <c r="I53" s="56"/>
      <c r="J53" s="56"/>
      <c r="K53" s="57"/>
      <c r="L53" s="62"/>
    </row>
    <row r="54" spans="1:17" ht="13.5" thickTop="1">
      <c r="A54" s="176"/>
      <c r="B54" s="177"/>
      <c r="C54" s="60"/>
      <c r="D54" s="178" t="str">
        <f>"Sous-total : " &amp;A49&amp;" " &amp;C49</f>
        <v>Sous-total : 3.5 Tableau divisionnaire TDO S2 D2 Ond</v>
      </c>
      <c r="E54" s="178"/>
      <c r="F54" s="178"/>
      <c r="G54" s="179"/>
      <c r="H54" s="36"/>
      <c r="I54" s="37"/>
      <c r="J54" s="37"/>
      <c r="K54" s="38"/>
      <c r="L54" s="61">
        <f>SUBTOTAL(9,L51:L52)</f>
        <v>0</v>
      </c>
    </row>
    <row r="55" spans="1:17">
      <c r="A55" s="23"/>
      <c r="B55" s="24"/>
      <c r="C55" s="25"/>
      <c r="D55" s="24"/>
      <c r="E55" s="24"/>
      <c r="F55" s="24"/>
      <c r="G55" s="40"/>
      <c r="H55" s="41"/>
      <c r="I55" s="42"/>
      <c r="J55" s="42"/>
      <c r="K55" s="43"/>
      <c r="L55" s="44"/>
    </row>
    <row r="56" spans="1:17" ht="13">
      <c r="A56" s="171" t="s">
        <v>33</v>
      </c>
      <c r="B56" s="172"/>
      <c r="C56" s="32" t="s">
        <v>87</v>
      </c>
      <c r="D56" s="33"/>
      <c r="E56" s="34"/>
      <c r="F56" s="34"/>
      <c r="G56" s="35"/>
      <c r="H56" s="36"/>
      <c r="I56" s="37"/>
      <c r="J56" s="37"/>
      <c r="K56" s="38"/>
      <c r="L56" s="39"/>
    </row>
    <row r="57" spans="1:17" outlineLevel="1">
      <c r="A57" s="23"/>
      <c r="B57" s="24"/>
      <c r="C57" s="25"/>
      <c r="D57" s="24"/>
      <c r="E57" s="24"/>
      <c r="F57" s="24"/>
      <c r="G57" s="40"/>
      <c r="H57" s="41"/>
      <c r="I57" s="42"/>
      <c r="J57" s="42"/>
      <c r="K57" s="43"/>
      <c r="L57" s="44"/>
    </row>
    <row r="58" spans="1:17" ht="14.5" outlineLevel="1">
      <c r="A58" s="23"/>
      <c r="B58" s="52"/>
      <c r="C58" s="53"/>
      <c r="D58" s="54"/>
      <c r="E58" s="54"/>
      <c r="F58" s="54"/>
      <c r="G58" s="55" t="s">
        <v>32</v>
      </c>
      <c r="H58" s="14" t="s">
        <v>10</v>
      </c>
      <c r="I58" s="49">
        <v>1</v>
      </c>
      <c r="J58" s="49"/>
      <c r="K58" s="50"/>
      <c r="L58" s="51">
        <f t="shared" ref="L58:L59" si="4">I58*K58</f>
        <v>0</v>
      </c>
      <c r="N58" s="9"/>
      <c r="O58" s="9"/>
      <c r="P58" s="9"/>
      <c r="Q58" s="11"/>
    </row>
    <row r="59" spans="1:17" ht="14.5" outlineLevel="1">
      <c r="A59" s="23"/>
      <c r="B59" s="52"/>
      <c r="C59" s="53"/>
      <c r="D59" s="54"/>
      <c r="E59" s="54"/>
      <c r="F59" s="54"/>
      <c r="G59" s="55" t="s">
        <v>29</v>
      </c>
      <c r="H59" s="14" t="s">
        <v>10</v>
      </c>
      <c r="I59" s="49">
        <v>1</v>
      </c>
      <c r="J59" s="49"/>
      <c r="K59" s="50"/>
      <c r="L59" s="51">
        <f t="shared" si="4"/>
        <v>0</v>
      </c>
      <c r="N59" s="9"/>
      <c r="O59" s="9"/>
      <c r="P59" s="9"/>
      <c r="Q59" s="11"/>
    </row>
    <row r="60" spans="1:17" ht="13" outlineLevel="1" thickBot="1">
      <c r="A60" s="63"/>
      <c r="B60" s="13"/>
      <c r="C60" s="173"/>
      <c r="D60" s="174"/>
      <c r="E60" s="174"/>
      <c r="F60" s="174"/>
      <c r="G60" s="175"/>
      <c r="H60" s="41"/>
      <c r="I60" s="56"/>
      <c r="J60" s="56"/>
      <c r="K60" s="57"/>
      <c r="L60" s="62"/>
    </row>
    <row r="61" spans="1:17" ht="13.5" thickTop="1">
      <c r="A61" s="176"/>
      <c r="B61" s="177"/>
      <c r="C61" s="60"/>
      <c r="D61" s="178" t="str">
        <f>"Sous-total : " &amp;A56&amp;" " &amp;C56</f>
        <v>Sous-total : 3.6 Tableau divisionnaire TD S2 D1</v>
      </c>
      <c r="E61" s="178"/>
      <c r="F61" s="178"/>
      <c r="G61" s="179"/>
      <c r="H61" s="36"/>
      <c r="I61" s="37"/>
      <c r="J61" s="37"/>
      <c r="K61" s="38"/>
      <c r="L61" s="61">
        <f>SUBTOTAL(9,L58:L59)</f>
        <v>0</v>
      </c>
    </row>
    <row r="62" spans="1:17">
      <c r="A62" s="23"/>
      <c r="B62" s="24"/>
      <c r="C62" s="25"/>
      <c r="D62" s="24"/>
      <c r="E62" s="24"/>
      <c r="F62" s="24"/>
      <c r="G62" s="40"/>
      <c r="H62" s="41"/>
      <c r="I62" s="42"/>
      <c r="J62" s="42"/>
      <c r="K62" s="43"/>
      <c r="L62" s="44"/>
    </row>
    <row r="63" spans="1:17" ht="13">
      <c r="A63" s="171" t="s">
        <v>111</v>
      </c>
      <c r="B63" s="172"/>
      <c r="C63" s="32" t="s">
        <v>88</v>
      </c>
      <c r="D63" s="33"/>
      <c r="E63" s="34"/>
      <c r="F63" s="34"/>
      <c r="G63" s="35"/>
      <c r="H63" s="36"/>
      <c r="I63" s="37"/>
      <c r="J63" s="37"/>
      <c r="K63" s="38"/>
      <c r="L63" s="39"/>
    </row>
    <row r="64" spans="1:17" outlineLevel="1">
      <c r="A64" s="23"/>
      <c r="B64" s="24"/>
      <c r="C64" s="25"/>
      <c r="D64" s="24"/>
      <c r="E64" s="24"/>
      <c r="F64" s="24"/>
      <c r="G64" s="40"/>
      <c r="H64" s="41"/>
      <c r="I64" s="42"/>
      <c r="J64" s="42"/>
      <c r="K64" s="43"/>
      <c r="L64" s="44"/>
    </row>
    <row r="65" spans="1:17" ht="14.5" outlineLevel="1">
      <c r="A65" s="23"/>
      <c r="B65" s="52"/>
      <c r="C65" s="53"/>
      <c r="D65" s="54"/>
      <c r="E65" s="54"/>
      <c r="F65" s="54"/>
      <c r="G65" s="55" t="s">
        <v>32</v>
      </c>
      <c r="H65" s="14" t="s">
        <v>10</v>
      </c>
      <c r="I65" s="49">
        <v>1</v>
      </c>
      <c r="J65" s="49"/>
      <c r="K65" s="50"/>
      <c r="L65" s="51">
        <f t="shared" ref="L65:L66" si="5">I65*K65</f>
        <v>0</v>
      </c>
      <c r="N65" s="9"/>
      <c r="O65" s="9"/>
      <c r="P65" s="9"/>
      <c r="Q65" s="11"/>
    </row>
    <row r="66" spans="1:17" ht="14.5" outlineLevel="1">
      <c r="A66" s="23"/>
      <c r="B66" s="52"/>
      <c r="C66" s="53"/>
      <c r="D66" s="54"/>
      <c r="E66" s="54"/>
      <c r="F66" s="54"/>
      <c r="G66" s="55" t="s">
        <v>29</v>
      </c>
      <c r="H66" s="14" t="s">
        <v>10</v>
      </c>
      <c r="I66" s="49">
        <v>1</v>
      </c>
      <c r="J66" s="49"/>
      <c r="K66" s="50"/>
      <c r="L66" s="51">
        <f t="shared" si="5"/>
        <v>0</v>
      </c>
      <c r="N66" s="9"/>
      <c r="O66" s="9"/>
      <c r="P66" s="9"/>
      <c r="Q66" s="11"/>
    </row>
    <row r="67" spans="1:17" ht="13" outlineLevel="1" thickBot="1">
      <c r="A67" s="63"/>
      <c r="B67" s="13"/>
      <c r="C67" s="173"/>
      <c r="D67" s="174"/>
      <c r="E67" s="174"/>
      <c r="F67" s="174"/>
      <c r="G67" s="175"/>
      <c r="H67" s="41"/>
      <c r="I67" s="56"/>
      <c r="J67" s="56"/>
      <c r="K67" s="57"/>
      <c r="L67" s="62"/>
    </row>
    <row r="68" spans="1:17" ht="13.5" thickTop="1">
      <c r="A68" s="176"/>
      <c r="B68" s="177"/>
      <c r="C68" s="60"/>
      <c r="D68" s="178" t="str">
        <f>"Sous-total : " &amp;A63&amp;" " &amp;C63</f>
        <v>Sous-total : 3.7 Tableau divisionnaire TDO S2 D1 Ond</v>
      </c>
      <c r="E68" s="178"/>
      <c r="F68" s="178"/>
      <c r="G68" s="179"/>
      <c r="H68" s="36"/>
      <c r="I68" s="37"/>
      <c r="J68" s="37"/>
      <c r="K68" s="38"/>
      <c r="L68" s="61">
        <f>SUBTOTAL(9,L65:L66)</f>
        <v>0</v>
      </c>
    </row>
    <row r="69" spans="1:17">
      <c r="A69" s="23"/>
      <c r="B69" s="24"/>
      <c r="C69" s="25"/>
      <c r="D69" s="24"/>
      <c r="E69" s="24"/>
      <c r="F69" s="24"/>
      <c r="G69" s="40"/>
      <c r="H69" s="41"/>
      <c r="I69" s="42"/>
      <c r="J69" s="42"/>
      <c r="K69" s="43"/>
      <c r="L69" s="44"/>
    </row>
    <row r="70" spans="1:17" ht="13">
      <c r="A70" s="171" t="s">
        <v>89</v>
      </c>
      <c r="B70" s="172"/>
      <c r="C70" s="32" t="s">
        <v>34</v>
      </c>
      <c r="D70" s="33"/>
      <c r="E70" s="34"/>
      <c r="F70" s="34"/>
      <c r="G70" s="35"/>
      <c r="H70" s="36"/>
      <c r="I70" s="37"/>
      <c r="J70" s="37"/>
      <c r="K70" s="38"/>
      <c r="L70" s="39"/>
    </row>
    <row r="71" spans="1:17" outlineLevel="1">
      <c r="A71" s="23"/>
      <c r="B71" s="24"/>
      <c r="C71" s="25"/>
      <c r="D71" s="24"/>
      <c r="E71" s="24"/>
      <c r="F71" s="24"/>
      <c r="G71" s="40"/>
      <c r="H71" s="41"/>
      <c r="I71" s="42"/>
      <c r="J71" s="42"/>
      <c r="K71" s="43"/>
      <c r="L71" s="44"/>
    </row>
    <row r="72" spans="1:17" ht="14.5" outlineLevel="1">
      <c r="A72" s="23"/>
      <c r="B72" s="52"/>
      <c r="C72" s="53"/>
      <c r="D72" s="54"/>
      <c r="E72" s="54"/>
      <c r="F72" s="54"/>
      <c r="G72" s="55" t="s">
        <v>35</v>
      </c>
      <c r="H72" s="14" t="s">
        <v>10</v>
      </c>
      <c r="I72" s="49">
        <v>1</v>
      </c>
      <c r="J72" s="49"/>
      <c r="K72" s="50"/>
      <c r="L72" s="51">
        <f t="shared" ref="L72:L78" si="6">I72*K72</f>
        <v>0</v>
      </c>
      <c r="N72" s="9"/>
      <c r="O72" s="9"/>
      <c r="P72" s="9"/>
      <c r="Q72" s="11"/>
    </row>
    <row r="73" spans="1:17" ht="14.5" outlineLevel="1">
      <c r="A73" s="23"/>
      <c r="B73" s="52"/>
      <c r="C73" s="53"/>
      <c r="D73" s="54"/>
      <c r="E73" s="54"/>
      <c r="F73" s="54"/>
      <c r="G73" s="55" t="s">
        <v>36</v>
      </c>
      <c r="H73" s="14" t="s">
        <v>10</v>
      </c>
      <c r="I73" s="49">
        <v>1</v>
      </c>
      <c r="J73" s="49"/>
      <c r="K73" s="50"/>
      <c r="L73" s="51">
        <f t="shared" si="6"/>
        <v>0</v>
      </c>
      <c r="N73" s="9"/>
      <c r="O73" s="9"/>
      <c r="P73" s="9"/>
      <c r="Q73" s="11"/>
    </row>
    <row r="74" spans="1:17" ht="14.5" outlineLevel="1">
      <c r="A74" s="23"/>
      <c r="B74" s="52"/>
      <c r="C74" s="53"/>
      <c r="D74" s="54"/>
      <c r="E74" s="54"/>
      <c r="F74" s="54"/>
      <c r="G74" s="55" t="s">
        <v>37</v>
      </c>
      <c r="H74" s="14" t="s">
        <v>10</v>
      </c>
      <c r="I74" s="49">
        <v>1</v>
      </c>
      <c r="J74" s="49"/>
      <c r="K74" s="50"/>
      <c r="L74" s="51">
        <f t="shared" si="6"/>
        <v>0</v>
      </c>
      <c r="N74" s="9"/>
      <c r="O74" s="9"/>
      <c r="P74" s="9"/>
      <c r="Q74" s="11"/>
    </row>
    <row r="75" spans="1:17" ht="14.5" outlineLevel="1">
      <c r="A75" s="23"/>
      <c r="B75" s="52"/>
      <c r="C75" s="53"/>
      <c r="D75" s="54"/>
      <c r="E75" s="54"/>
      <c r="F75" s="54"/>
      <c r="G75" s="124" t="s">
        <v>38</v>
      </c>
      <c r="H75" s="14" t="s">
        <v>10</v>
      </c>
      <c r="I75" s="49">
        <v>1</v>
      </c>
      <c r="J75" s="49"/>
      <c r="K75" s="50"/>
      <c r="L75" s="51">
        <f t="shared" si="6"/>
        <v>0</v>
      </c>
      <c r="N75" s="9"/>
      <c r="O75" s="9"/>
      <c r="P75" s="9"/>
      <c r="Q75" s="11"/>
    </row>
    <row r="76" spans="1:17" ht="14.5" outlineLevel="1">
      <c r="A76" s="23"/>
      <c r="B76" s="52"/>
      <c r="C76" s="53"/>
      <c r="D76" s="54"/>
      <c r="E76" s="54"/>
      <c r="F76" s="54"/>
      <c r="G76" s="124" t="s">
        <v>39</v>
      </c>
      <c r="H76" s="14" t="s">
        <v>10</v>
      </c>
      <c r="I76" s="49">
        <v>1</v>
      </c>
      <c r="J76" s="49"/>
      <c r="K76" s="50"/>
      <c r="L76" s="51">
        <f t="shared" si="6"/>
        <v>0</v>
      </c>
      <c r="N76" s="9"/>
      <c r="O76" s="9"/>
      <c r="P76" s="9"/>
      <c r="Q76" s="11"/>
    </row>
    <row r="77" spans="1:17" ht="14.5" outlineLevel="1">
      <c r="A77" s="23"/>
      <c r="B77" s="52"/>
      <c r="C77" s="53"/>
      <c r="D77" s="54"/>
      <c r="E77" s="54"/>
      <c r="F77" s="54"/>
      <c r="G77" s="124" t="s">
        <v>40</v>
      </c>
      <c r="H77" s="14" t="s">
        <v>10</v>
      </c>
      <c r="I77" s="49">
        <v>1</v>
      </c>
      <c r="J77" s="49"/>
      <c r="K77" s="50"/>
      <c r="L77" s="51"/>
      <c r="N77" s="9"/>
      <c r="O77" s="9"/>
      <c r="P77" s="9"/>
      <c r="Q77" s="11"/>
    </row>
    <row r="78" spans="1:17" ht="14.5" outlineLevel="1">
      <c r="A78" s="23"/>
      <c r="B78" s="52"/>
      <c r="C78" s="53"/>
      <c r="D78" s="54"/>
      <c r="E78" s="54"/>
      <c r="F78" s="54"/>
      <c r="G78" s="124" t="s">
        <v>41</v>
      </c>
      <c r="H78" s="14" t="s">
        <v>10</v>
      </c>
      <c r="I78" s="49">
        <v>1</v>
      </c>
      <c r="J78" s="49"/>
      <c r="K78" s="50"/>
      <c r="L78" s="51">
        <f t="shared" si="6"/>
        <v>0</v>
      </c>
      <c r="N78" s="9"/>
      <c r="O78" s="9"/>
      <c r="P78" s="9"/>
      <c r="Q78" s="11"/>
    </row>
    <row r="79" spans="1:17" ht="13" outlineLevel="1" thickBot="1">
      <c r="A79" s="63"/>
      <c r="B79" s="13"/>
      <c r="C79" s="173"/>
      <c r="D79" s="174"/>
      <c r="E79" s="174"/>
      <c r="F79" s="174"/>
      <c r="G79" s="175"/>
      <c r="H79" s="41"/>
      <c r="I79" s="56"/>
      <c r="J79" s="56"/>
      <c r="K79" s="57"/>
      <c r="L79" s="62"/>
    </row>
    <row r="80" spans="1:17" ht="13.5" thickTop="1">
      <c r="A80" s="176"/>
      <c r="B80" s="177"/>
      <c r="C80" s="60"/>
      <c r="D80" s="178" t="str">
        <f>"Sous-total : " &amp;A70&amp;" " &amp;C70</f>
        <v>Sous-total : 3.9 Distribution secondaire</v>
      </c>
      <c r="E80" s="178"/>
      <c r="F80" s="178"/>
      <c r="G80" s="179"/>
      <c r="H80" s="36"/>
      <c r="I80" s="37"/>
      <c r="J80" s="37"/>
      <c r="K80" s="38"/>
      <c r="L80" s="61">
        <f>SUBTOTAL(9,L72:L78)</f>
        <v>0</v>
      </c>
    </row>
    <row r="81" spans="1:17">
      <c r="A81" s="23"/>
      <c r="B81" s="24"/>
      <c r="C81" s="25"/>
      <c r="D81" s="24"/>
      <c r="E81" s="24"/>
      <c r="F81" s="24"/>
      <c r="G81" s="40"/>
      <c r="H81" s="41"/>
      <c r="I81" s="42"/>
      <c r="J81" s="42"/>
      <c r="K81" s="43"/>
      <c r="L81" s="44"/>
    </row>
    <row r="82" spans="1:17" ht="13">
      <c r="A82" s="171" t="s">
        <v>42</v>
      </c>
      <c r="B82" s="172"/>
      <c r="C82" s="32" t="s">
        <v>43</v>
      </c>
      <c r="D82" s="33"/>
      <c r="E82" s="34"/>
      <c r="F82" s="34"/>
      <c r="G82" s="35"/>
      <c r="H82" s="36"/>
      <c r="I82" s="37"/>
      <c r="J82" s="37"/>
      <c r="K82" s="38"/>
      <c r="L82" s="39"/>
    </row>
    <row r="83" spans="1:17" outlineLevel="1">
      <c r="A83" s="23"/>
      <c r="B83" s="24"/>
      <c r="C83" s="25"/>
      <c r="D83" s="24"/>
      <c r="E83" s="24"/>
      <c r="F83" s="24"/>
      <c r="G83" s="40"/>
      <c r="H83" s="41"/>
      <c r="I83" s="42"/>
      <c r="J83" s="42"/>
      <c r="K83" s="43"/>
      <c r="L83" s="44"/>
    </row>
    <row r="84" spans="1:17" ht="14.5" outlineLevel="1">
      <c r="A84" s="23"/>
      <c r="B84" s="52"/>
      <c r="C84" s="53"/>
      <c r="D84" s="54"/>
      <c r="E84" s="54"/>
      <c r="F84" s="54"/>
      <c r="G84" s="55" t="s">
        <v>44</v>
      </c>
      <c r="H84" s="14" t="s">
        <v>2</v>
      </c>
      <c r="I84" s="49">
        <v>323</v>
      </c>
      <c r="J84" s="49"/>
      <c r="K84" s="50"/>
      <c r="L84" s="51">
        <f t="shared" ref="L84:L87" si="7">I84*K84</f>
        <v>0</v>
      </c>
      <c r="N84" s="9"/>
      <c r="O84" s="9"/>
      <c r="P84" s="9"/>
      <c r="Q84" s="11"/>
    </row>
    <row r="85" spans="1:17" ht="14.5" outlineLevel="1">
      <c r="A85" s="23"/>
      <c r="B85" s="52"/>
      <c r="C85" s="53"/>
      <c r="D85" s="54"/>
      <c r="E85" s="54"/>
      <c r="F85" s="54"/>
      <c r="G85" s="55" t="s">
        <v>45</v>
      </c>
      <c r="H85" s="14" t="s">
        <v>2</v>
      </c>
      <c r="I85" s="49">
        <v>46</v>
      </c>
      <c r="J85" s="49"/>
      <c r="K85" s="50"/>
      <c r="L85" s="51">
        <f t="shared" si="7"/>
        <v>0</v>
      </c>
      <c r="N85" s="9"/>
      <c r="O85" s="9"/>
      <c r="P85" s="9"/>
      <c r="Q85" s="11"/>
    </row>
    <row r="86" spans="1:17" ht="14.5" outlineLevel="1">
      <c r="A86" s="23"/>
      <c r="B86" s="52"/>
      <c r="C86" s="53"/>
      <c r="D86" s="54"/>
      <c r="E86" s="54"/>
      <c r="F86" s="54"/>
      <c r="G86" s="124" t="s">
        <v>46</v>
      </c>
      <c r="H86" s="14" t="s">
        <v>2</v>
      </c>
      <c r="I86" s="49">
        <v>2</v>
      </c>
      <c r="J86" s="49"/>
      <c r="K86" s="50"/>
      <c r="L86" s="51">
        <f t="shared" si="7"/>
        <v>0</v>
      </c>
      <c r="N86" s="9"/>
      <c r="O86" s="9"/>
      <c r="P86" s="9"/>
      <c r="Q86" s="11"/>
    </row>
    <row r="87" spans="1:17" ht="14.5" outlineLevel="1">
      <c r="A87" s="23"/>
      <c r="B87" s="52"/>
      <c r="C87" s="53"/>
      <c r="D87" s="54"/>
      <c r="E87" s="54"/>
      <c r="F87" s="54"/>
      <c r="G87" s="124" t="s">
        <v>47</v>
      </c>
      <c r="H87" s="14" t="s">
        <v>2</v>
      </c>
      <c r="I87" s="49">
        <v>40</v>
      </c>
      <c r="J87" s="49"/>
      <c r="K87" s="50"/>
      <c r="L87" s="51">
        <f t="shared" si="7"/>
        <v>0</v>
      </c>
      <c r="N87" s="9"/>
      <c r="O87" s="9"/>
      <c r="P87" s="9"/>
      <c r="Q87" s="11"/>
    </row>
    <row r="88" spans="1:17" ht="14.5" outlineLevel="1">
      <c r="A88" s="23"/>
      <c r="B88" s="52"/>
      <c r="C88" s="53"/>
      <c r="D88" s="54"/>
      <c r="E88" s="54"/>
      <c r="F88" s="54"/>
      <c r="G88" s="124" t="s">
        <v>48</v>
      </c>
      <c r="H88" s="14" t="s">
        <v>2</v>
      </c>
      <c r="I88" s="49">
        <v>13</v>
      </c>
      <c r="J88" s="49"/>
      <c r="K88" s="50"/>
      <c r="L88" s="51">
        <f t="shared" ref="L88" si="8">I88*K88</f>
        <v>0</v>
      </c>
      <c r="N88" s="9"/>
      <c r="O88" s="9"/>
      <c r="P88" s="9"/>
      <c r="Q88" s="11"/>
    </row>
    <row r="89" spans="1:17" ht="13" outlineLevel="1" thickBot="1">
      <c r="A89" s="63"/>
      <c r="B89" s="13"/>
      <c r="C89" s="173"/>
      <c r="D89" s="174"/>
      <c r="E89" s="174"/>
      <c r="F89" s="174"/>
      <c r="G89" s="175"/>
      <c r="H89" s="41"/>
      <c r="I89" s="56"/>
      <c r="J89" s="56"/>
      <c r="K89" s="57"/>
      <c r="L89" s="62"/>
    </row>
    <row r="90" spans="1:17" ht="13.5" thickTop="1">
      <c r="A90" s="176"/>
      <c r="B90" s="177"/>
      <c r="C90" s="60"/>
      <c r="D90" s="178" t="str">
        <f>"Sous-total : " &amp;A82&amp;" " &amp;C82</f>
        <v>Sous-total : 3.10 Appareillage</v>
      </c>
      <c r="E90" s="178"/>
      <c r="F90" s="178"/>
      <c r="G90" s="179"/>
      <c r="H90" s="36"/>
      <c r="I90" s="37"/>
      <c r="J90" s="37"/>
      <c r="K90" s="38"/>
      <c r="L90" s="61">
        <f>SUBTOTAL(9,L84:L88)</f>
        <v>0</v>
      </c>
    </row>
    <row r="91" spans="1:17">
      <c r="A91" s="23"/>
      <c r="B91" s="24"/>
      <c r="C91" s="25"/>
      <c r="D91" s="24"/>
      <c r="E91" s="24"/>
      <c r="F91" s="24"/>
      <c r="G91" s="40"/>
      <c r="H91" s="41"/>
      <c r="I91" s="42"/>
      <c r="J91" s="42"/>
      <c r="K91" s="43"/>
      <c r="L91" s="44"/>
    </row>
    <row r="92" spans="1:17" ht="13">
      <c r="A92" s="171" t="s">
        <v>49</v>
      </c>
      <c r="B92" s="172"/>
      <c r="C92" s="32" t="s">
        <v>50</v>
      </c>
      <c r="D92" s="33"/>
      <c r="E92" s="34"/>
      <c r="F92" s="34"/>
      <c r="G92" s="35"/>
      <c r="H92" s="36"/>
      <c r="I92" s="37"/>
      <c r="J92" s="37"/>
      <c r="K92" s="38"/>
      <c r="L92" s="39"/>
    </row>
    <row r="93" spans="1:17" outlineLevel="1">
      <c r="A93" s="23"/>
      <c r="B93" s="24"/>
      <c r="C93" s="25"/>
      <c r="D93" s="24"/>
      <c r="E93" s="24"/>
      <c r="F93" s="24"/>
      <c r="G93" s="40"/>
      <c r="H93" s="41"/>
      <c r="I93" s="42"/>
      <c r="J93" s="42"/>
      <c r="K93" s="43"/>
      <c r="L93" s="44"/>
    </row>
    <row r="94" spans="1:17" ht="14.5" outlineLevel="1">
      <c r="A94" s="23"/>
      <c r="B94" s="52"/>
      <c r="C94" s="53"/>
      <c r="D94" s="54"/>
      <c r="E94" s="54"/>
      <c r="F94" s="54"/>
      <c r="G94" s="55" t="s">
        <v>113</v>
      </c>
      <c r="H94" s="14" t="s">
        <v>10</v>
      </c>
      <c r="I94" s="49">
        <v>65</v>
      </c>
      <c r="J94" s="49"/>
      <c r="K94" s="50"/>
      <c r="L94" s="51">
        <f t="shared" ref="L94:L99" si="9">I94*K94</f>
        <v>0</v>
      </c>
      <c r="N94" s="9"/>
      <c r="O94" s="9"/>
      <c r="P94" s="9"/>
      <c r="Q94" s="11"/>
    </row>
    <row r="95" spans="1:17" ht="14.5" outlineLevel="1">
      <c r="A95" s="23"/>
      <c r="B95" s="52"/>
      <c r="C95" s="53"/>
      <c r="D95" s="54"/>
      <c r="E95" s="54"/>
      <c r="F95" s="54"/>
      <c r="G95" s="124" t="s">
        <v>114</v>
      </c>
      <c r="H95" s="14" t="s">
        <v>10</v>
      </c>
      <c r="I95" s="49">
        <v>6</v>
      </c>
      <c r="J95" s="49"/>
      <c r="K95" s="50"/>
      <c r="L95" s="51">
        <f t="shared" si="9"/>
        <v>0</v>
      </c>
      <c r="N95" s="9"/>
      <c r="O95" s="9"/>
      <c r="P95" s="9"/>
      <c r="Q95" s="11"/>
    </row>
    <row r="96" spans="1:17" ht="14.5" outlineLevel="1">
      <c r="A96" s="23"/>
      <c r="B96" s="52"/>
      <c r="C96" s="53"/>
      <c r="D96" s="54"/>
      <c r="E96" s="54"/>
      <c r="F96" s="54"/>
      <c r="G96" s="124" t="s">
        <v>115</v>
      </c>
      <c r="H96" s="14" t="s">
        <v>10</v>
      </c>
      <c r="I96" s="49">
        <v>1</v>
      </c>
      <c r="J96" s="49"/>
      <c r="K96" s="50"/>
      <c r="L96" s="51">
        <f t="shared" si="9"/>
        <v>0</v>
      </c>
      <c r="N96" s="9"/>
      <c r="O96" s="9"/>
      <c r="P96" s="9"/>
      <c r="Q96" s="11"/>
    </row>
    <row r="97" spans="1:17" ht="14.5" outlineLevel="1">
      <c r="A97" s="23"/>
      <c r="B97" s="52"/>
      <c r="C97" s="53"/>
      <c r="D97" s="54"/>
      <c r="E97" s="54"/>
      <c r="F97" s="54"/>
      <c r="G97" s="124" t="s">
        <v>116</v>
      </c>
      <c r="H97" s="14" t="s">
        <v>10</v>
      </c>
      <c r="I97" s="49">
        <v>21</v>
      </c>
      <c r="J97" s="49"/>
      <c r="K97" s="50"/>
      <c r="L97" s="51">
        <f t="shared" si="9"/>
        <v>0</v>
      </c>
      <c r="N97" s="9"/>
      <c r="O97" s="9"/>
      <c r="P97" s="9"/>
      <c r="Q97" s="11"/>
    </row>
    <row r="98" spans="1:17" ht="14.5" outlineLevel="1">
      <c r="A98" s="23"/>
      <c r="B98" s="52"/>
      <c r="C98" s="53"/>
      <c r="D98" s="54"/>
      <c r="E98" s="54"/>
      <c r="F98" s="54"/>
      <c r="G98" s="124" t="s">
        <v>122</v>
      </c>
      <c r="H98" s="14" t="s">
        <v>10</v>
      </c>
      <c r="I98" s="49">
        <v>1</v>
      </c>
      <c r="J98" s="49"/>
      <c r="K98" s="50"/>
      <c r="L98" s="51">
        <f t="shared" ref="L98" si="10">I98*K98</f>
        <v>0</v>
      </c>
      <c r="N98" s="9"/>
      <c r="O98" s="9"/>
      <c r="P98" s="9"/>
      <c r="Q98" s="11"/>
    </row>
    <row r="99" spans="1:17" ht="14.5" outlineLevel="1">
      <c r="A99" s="23"/>
      <c r="B99" s="52"/>
      <c r="C99" s="53"/>
      <c r="D99" s="54"/>
      <c r="E99" s="54"/>
      <c r="F99" s="54"/>
      <c r="G99" s="124" t="s">
        <v>117</v>
      </c>
      <c r="H99" s="14" t="s">
        <v>10</v>
      </c>
      <c r="I99" s="49">
        <v>1</v>
      </c>
      <c r="J99" s="49"/>
      <c r="K99" s="50"/>
      <c r="L99" s="51">
        <f t="shared" si="9"/>
        <v>0</v>
      </c>
      <c r="N99" s="9"/>
      <c r="O99" s="9"/>
      <c r="P99" s="9"/>
      <c r="Q99" s="11"/>
    </row>
    <row r="100" spans="1:17" ht="14.5" outlineLevel="1">
      <c r="A100" s="23"/>
      <c r="B100" s="24"/>
      <c r="C100" s="53"/>
      <c r="D100" s="54"/>
      <c r="E100" s="54"/>
      <c r="F100" s="54"/>
      <c r="G100" s="124" t="s">
        <v>118</v>
      </c>
      <c r="H100" s="14" t="s">
        <v>10</v>
      </c>
      <c r="I100" s="49">
        <v>1</v>
      </c>
      <c r="J100" s="49"/>
      <c r="K100" s="50"/>
      <c r="L100" s="51">
        <f t="shared" ref="L100:L104" si="11">I100*K100</f>
        <v>0</v>
      </c>
      <c r="N100" s="9"/>
      <c r="O100" s="9"/>
      <c r="P100" s="9"/>
      <c r="Q100" s="11"/>
    </row>
    <row r="101" spans="1:17" ht="14.5" outlineLevel="1">
      <c r="A101" s="23"/>
      <c r="B101" s="24"/>
      <c r="C101" s="53"/>
      <c r="D101" s="54"/>
      <c r="E101" s="54"/>
      <c r="F101" s="54"/>
      <c r="G101" s="124" t="s">
        <v>119</v>
      </c>
      <c r="H101" s="14" t="s">
        <v>10</v>
      </c>
      <c r="I101" s="49">
        <v>1</v>
      </c>
      <c r="J101" s="49"/>
      <c r="K101" s="50"/>
      <c r="L101" s="51">
        <f t="shared" si="11"/>
        <v>0</v>
      </c>
      <c r="N101" s="9"/>
      <c r="O101" s="9"/>
      <c r="P101" s="9"/>
      <c r="Q101" s="11"/>
    </row>
    <row r="102" spans="1:17" ht="14.5" outlineLevel="1">
      <c r="A102" s="23"/>
      <c r="B102" s="24"/>
      <c r="C102" s="53"/>
      <c r="D102" s="54"/>
      <c r="E102" s="54"/>
      <c r="F102" s="54"/>
      <c r="G102" s="124" t="s">
        <v>120</v>
      </c>
      <c r="H102" s="14" t="s">
        <v>10</v>
      </c>
      <c r="I102" s="49">
        <v>1</v>
      </c>
      <c r="J102" s="49"/>
      <c r="K102" s="50"/>
      <c r="L102" s="51">
        <f t="shared" si="11"/>
        <v>0</v>
      </c>
      <c r="N102" s="9"/>
      <c r="O102" s="9"/>
      <c r="P102" s="9"/>
      <c r="Q102" s="11"/>
    </row>
    <row r="103" spans="1:17" ht="14.5" outlineLevel="1">
      <c r="A103" s="23"/>
      <c r="B103" s="24"/>
      <c r="C103" s="53"/>
      <c r="D103" s="54"/>
      <c r="E103" s="54"/>
      <c r="F103" s="54"/>
      <c r="G103" s="124" t="s">
        <v>121</v>
      </c>
      <c r="H103" s="14" t="s">
        <v>10</v>
      </c>
      <c r="I103" s="49">
        <v>1</v>
      </c>
      <c r="J103" s="49"/>
      <c r="K103" s="50"/>
      <c r="L103" s="51">
        <f t="shared" ref="L103" si="12">I103*K103</f>
        <v>0</v>
      </c>
      <c r="N103" s="9"/>
      <c r="O103" s="9"/>
      <c r="P103" s="9"/>
      <c r="Q103" s="11"/>
    </row>
    <row r="104" spans="1:17" ht="14.5" outlineLevel="1">
      <c r="A104" s="23"/>
      <c r="B104" s="24"/>
      <c r="C104" s="53"/>
      <c r="D104" s="54"/>
      <c r="E104" s="54"/>
      <c r="F104" s="54"/>
      <c r="G104" s="124" t="s">
        <v>133</v>
      </c>
      <c r="H104" s="14" t="s">
        <v>10</v>
      </c>
      <c r="I104" s="49">
        <v>1</v>
      </c>
      <c r="J104" s="49"/>
      <c r="K104" s="50"/>
      <c r="L104" s="51">
        <f t="shared" si="11"/>
        <v>0</v>
      </c>
      <c r="N104" s="9"/>
      <c r="O104" s="9"/>
      <c r="P104" s="9"/>
      <c r="Q104" s="11"/>
    </row>
    <row r="105" spans="1:17" ht="13" outlineLevel="1" thickBot="1">
      <c r="A105" s="63"/>
      <c r="B105" s="13"/>
      <c r="C105" s="173"/>
      <c r="D105" s="174"/>
      <c r="E105" s="174"/>
      <c r="F105" s="174"/>
      <c r="G105" s="175"/>
      <c r="H105" s="41"/>
      <c r="I105" s="56"/>
      <c r="J105" s="56"/>
      <c r="K105" s="57"/>
      <c r="L105" s="62"/>
    </row>
    <row r="106" spans="1:17" ht="13.5" thickTop="1">
      <c r="A106" s="176"/>
      <c r="B106" s="177"/>
      <c r="C106" s="60"/>
      <c r="D106" s="178" t="str">
        <f>"Sous-total : " &amp;A92&amp;" " &amp;C92</f>
        <v>Sous-total : 3.11 Alimentations divers</v>
      </c>
      <c r="E106" s="178"/>
      <c r="F106" s="178"/>
      <c r="G106" s="179"/>
      <c r="H106" s="36"/>
      <c r="I106" s="37"/>
      <c r="J106" s="37"/>
      <c r="K106" s="38"/>
      <c r="L106" s="61">
        <f>SUBTOTAL(9,L94:L104)</f>
        <v>0</v>
      </c>
    </row>
    <row r="107" spans="1:17">
      <c r="A107" s="23"/>
      <c r="B107" s="24"/>
      <c r="C107" s="25"/>
      <c r="D107" s="24"/>
      <c r="E107" s="24"/>
      <c r="F107" s="24"/>
      <c r="G107" s="40"/>
      <c r="H107" s="41"/>
      <c r="I107" s="42"/>
      <c r="J107" s="42"/>
      <c r="K107" s="43"/>
      <c r="L107" s="44"/>
    </row>
    <row r="108" spans="1:17" ht="13">
      <c r="A108" s="171" t="s">
        <v>51</v>
      </c>
      <c r="B108" s="172"/>
      <c r="C108" s="32" t="s">
        <v>52</v>
      </c>
      <c r="D108" s="33"/>
      <c r="E108" s="34"/>
      <c r="F108" s="34"/>
      <c r="G108" s="35"/>
      <c r="H108" s="36"/>
      <c r="I108" s="37"/>
      <c r="J108" s="37"/>
      <c r="K108" s="38"/>
      <c r="L108" s="39"/>
    </row>
    <row r="109" spans="1:17" outlineLevel="1">
      <c r="A109" s="23"/>
      <c r="B109" s="24"/>
      <c r="C109" s="25"/>
      <c r="D109" s="24"/>
      <c r="E109" s="24"/>
      <c r="F109" s="24"/>
      <c r="G109" s="40"/>
      <c r="H109" s="41"/>
      <c r="I109" s="42"/>
      <c r="J109" s="42"/>
      <c r="K109" s="43"/>
      <c r="L109" s="44"/>
    </row>
    <row r="110" spans="1:17" ht="14.5" outlineLevel="1">
      <c r="A110" s="23"/>
      <c r="B110" s="52"/>
      <c r="C110" s="53"/>
      <c r="D110" s="54"/>
      <c r="E110" s="54"/>
      <c r="F110" s="54"/>
      <c r="G110" s="55" t="s">
        <v>53</v>
      </c>
      <c r="H110" s="14" t="s">
        <v>2</v>
      </c>
      <c r="I110" s="49">
        <v>150</v>
      </c>
      <c r="J110" s="49"/>
      <c r="K110" s="50"/>
      <c r="L110" s="51">
        <f t="shared" ref="L110:L113" si="13">I110*K110</f>
        <v>0</v>
      </c>
      <c r="N110" s="9"/>
      <c r="O110" s="9"/>
      <c r="P110" s="9"/>
      <c r="Q110" s="11"/>
    </row>
    <row r="111" spans="1:17" ht="14.5" outlineLevel="1">
      <c r="A111" s="23"/>
      <c r="B111" s="52"/>
      <c r="C111" s="53"/>
      <c r="D111" s="54"/>
      <c r="E111" s="54"/>
      <c r="F111" s="54"/>
      <c r="G111" s="124" t="s">
        <v>54</v>
      </c>
      <c r="H111" s="14" t="s">
        <v>2</v>
      </c>
      <c r="I111" s="49">
        <v>31</v>
      </c>
      <c r="J111" s="49"/>
      <c r="K111" s="50"/>
      <c r="L111" s="51">
        <f t="shared" si="13"/>
        <v>0</v>
      </c>
      <c r="N111" s="9"/>
      <c r="O111" s="9"/>
      <c r="P111" s="9"/>
      <c r="Q111" s="11"/>
    </row>
    <row r="112" spans="1:17" ht="14.5" outlineLevel="1">
      <c r="A112" s="23"/>
      <c r="B112" s="52"/>
      <c r="C112" s="53"/>
      <c r="D112" s="54"/>
      <c r="E112" s="54"/>
      <c r="F112" s="54"/>
      <c r="G112" s="124" t="s">
        <v>55</v>
      </c>
      <c r="H112" s="14" t="s">
        <v>2</v>
      </c>
      <c r="I112" s="49">
        <v>22</v>
      </c>
      <c r="J112" s="49"/>
      <c r="K112" s="50"/>
      <c r="L112" s="51">
        <f t="shared" si="13"/>
        <v>0</v>
      </c>
      <c r="N112" s="9"/>
      <c r="O112" s="9"/>
      <c r="P112" s="9"/>
      <c r="Q112" s="11"/>
    </row>
    <row r="113" spans="1:17" ht="14.5" outlineLevel="1">
      <c r="A113" s="23"/>
      <c r="B113" s="52"/>
      <c r="C113" s="53"/>
      <c r="D113" s="54"/>
      <c r="E113" s="54"/>
      <c r="F113" s="54"/>
      <c r="G113" s="124" t="s">
        <v>56</v>
      </c>
      <c r="H113" s="14" t="s">
        <v>2</v>
      </c>
      <c r="I113" s="49">
        <v>7</v>
      </c>
      <c r="J113" s="49"/>
      <c r="K113" s="50"/>
      <c r="L113" s="51">
        <f t="shared" si="13"/>
        <v>0</v>
      </c>
      <c r="N113" s="9"/>
      <c r="O113" s="9"/>
      <c r="P113" s="9"/>
      <c r="Q113" s="11"/>
    </row>
    <row r="114" spans="1:17" ht="13" outlineLevel="1" thickBot="1">
      <c r="A114" s="63"/>
      <c r="B114" s="13"/>
      <c r="C114" s="173"/>
      <c r="D114" s="174"/>
      <c r="E114" s="174"/>
      <c r="F114" s="174"/>
      <c r="G114" s="175"/>
      <c r="H114" s="41"/>
      <c r="I114" s="56"/>
      <c r="J114" s="56"/>
      <c r="K114" s="57"/>
      <c r="L114" s="62"/>
    </row>
    <row r="115" spans="1:17" ht="13.5" thickTop="1">
      <c r="A115" s="176"/>
      <c r="B115" s="177"/>
      <c r="C115" s="60"/>
      <c r="D115" s="178" t="str">
        <f>"Sous-total : " &amp;A108&amp;" " &amp;C108</f>
        <v>Sous-total : 3.12 Appareils d'Eclairage</v>
      </c>
      <c r="E115" s="178"/>
      <c r="F115" s="178"/>
      <c r="G115" s="179"/>
      <c r="H115" s="36"/>
      <c r="I115" s="37"/>
      <c r="J115" s="37"/>
      <c r="K115" s="38"/>
      <c r="L115" s="61">
        <f>SUBTOTAL(9,L110:L113)</f>
        <v>0</v>
      </c>
    </row>
    <row r="116" spans="1:17">
      <c r="A116" s="23"/>
      <c r="B116" s="24"/>
      <c r="C116" s="25"/>
      <c r="D116" s="24"/>
      <c r="E116" s="24"/>
      <c r="F116" s="24"/>
      <c r="G116" s="40"/>
      <c r="H116" s="41"/>
      <c r="I116" s="42"/>
      <c r="J116" s="42"/>
      <c r="K116" s="43"/>
      <c r="L116" s="44"/>
    </row>
    <row r="117" spans="1:17" ht="13">
      <c r="A117" s="171" t="s">
        <v>57</v>
      </c>
      <c r="B117" s="172"/>
      <c r="C117" s="32" t="s">
        <v>58</v>
      </c>
      <c r="D117" s="33"/>
      <c r="E117" s="34"/>
      <c r="F117" s="34"/>
      <c r="G117" s="35"/>
      <c r="H117" s="36"/>
      <c r="I117" s="37"/>
      <c r="J117" s="37"/>
      <c r="K117" s="38"/>
      <c r="L117" s="39"/>
    </row>
    <row r="118" spans="1:17" outlineLevel="1">
      <c r="A118" s="23"/>
      <c r="B118" s="24"/>
      <c r="C118" s="25"/>
      <c r="D118" s="24"/>
      <c r="E118" s="24"/>
      <c r="F118" s="24"/>
      <c r="G118" s="40"/>
      <c r="H118" s="41"/>
      <c r="I118" s="42"/>
      <c r="J118" s="42"/>
      <c r="K118" s="43"/>
      <c r="L118" s="44"/>
    </row>
    <row r="119" spans="1:17" ht="14.5" outlineLevel="1">
      <c r="A119" s="23"/>
      <c r="B119" s="52"/>
      <c r="C119" s="53"/>
      <c r="D119" s="54"/>
      <c r="E119" s="54"/>
      <c r="F119" s="54"/>
      <c r="G119" s="55" t="s">
        <v>59</v>
      </c>
      <c r="H119" s="14" t="s">
        <v>2</v>
      </c>
      <c r="I119" s="49">
        <v>38</v>
      </c>
      <c r="J119" s="49"/>
      <c r="K119" s="50"/>
      <c r="L119" s="51">
        <f t="shared" ref="L119:L120" si="14">I119*K119</f>
        <v>0</v>
      </c>
      <c r="N119" s="9"/>
      <c r="O119" s="9"/>
      <c r="P119" s="9"/>
      <c r="Q119" s="11"/>
    </row>
    <row r="120" spans="1:17" ht="14.5" outlineLevel="1">
      <c r="A120" s="23"/>
      <c r="B120" s="52"/>
      <c r="C120" s="53"/>
      <c r="D120" s="54"/>
      <c r="E120" s="54"/>
      <c r="F120" s="54"/>
      <c r="G120" s="124" t="s">
        <v>60</v>
      </c>
      <c r="H120" s="14" t="s">
        <v>10</v>
      </c>
      <c r="I120" s="49">
        <v>1</v>
      </c>
      <c r="J120" s="49"/>
      <c r="K120" s="50"/>
      <c r="L120" s="51">
        <f t="shared" si="14"/>
        <v>0</v>
      </c>
      <c r="N120" s="9"/>
      <c r="O120" s="9"/>
      <c r="P120" s="9"/>
      <c r="Q120" s="11"/>
    </row>
    <row r="121" spans="1:17" ht="13" outlineLevel="1" thickBot="1">
      <c r="A121" s="63"/>
      <c r="B121" s="13"/>
      <c r="C121" s="173"/>
      <c r="D121" s="174"/>
      <c r="E121" s="174"/>
      <c r="F121" s="174"/>
      <c r="G121" s="175"/>
      <c r="H121" s="41"/>
      <c r="I121" s="56"/>
      <c r="J121" s="56"/>
      <c r="K121" s="57"/>
      <c r="L121" s="62"/>
    </row>
    <row r="122" spans="1:17" ht="13.5" thickTop="1">
      <c r="A122" s="176"/>
      <c r="B122" s="177"/>
      <c r="C122" s="60"/>
      <c r="D122" s="178" t="str">
        <f>"Sous-total : " &amp;A117&amp;" " &amp;C117</f>
        <v>Sous-total : 3.13 Eclairage de sécurité</v>
      </c>
      <c r="E122" s="178"/>
      <c r="F122" s="178"/>
      <c r="G122" s="179"/>
      <c r="H122" s="36"/>
      <c r="I122" s="37"/>
      <c r="J122" s="37"/>
      <c r="K122" s="38"/>
      <c r="L122" s="61">
        <f>SUBTOTAL(9,L119:L120)</f>
        <v>0</v>
      </c>
    </row>
    <row r="123" spans="1:17">
      <c r="A123" s="23"/>
      <c r="B123" s="24"/>
      <c r="C123" s="25"/>
      <c r="D123" s="24"/>
      <c r="E123" s="24"/>
      <c r="F123" s="24"/>
      <c r="G123" s="40"/>
      <c r="H123" s="41"/>
      <c r="I123" s="42"/>
      <c r="J123" s="42"/>
      <c r="K123" s="43"/>
      <c r="L123" s="44"/>
    </row>
    <row r="124" spans="1:17" ht="13">
      <c r="A124" s="171" t="s">
        <v>61</v>
      </c>
      <c r="B124" s="172"/>
      <c r="C124" s="32" t="s">
        <v>134</v>
      </c>
      <c r="D124" s="33"/>
      <c r="E124" s="34"/>
      <c r="F124" s="34"/>
      <c r="G124" s="35"/>
      <c r="H124" s="36"/>
      <c r="I124" s="37"/>
      <c r="J124" s="37"/>
      <c r="K124" s="38"/>
      <c r="L124" s="39"/>
    </row>
    <row r="125" spans="1:17" outlineLevel="1">
      <c r="A125" s="23"/>
      <c r="B125" s="24"/>
      <c r="C125" s="25"/>
      <c r="D125" s="24"/>
      <c r="E125" s="24"/>
      <c r="F125" s="24"/>
      <c r="G125" s="40"/>
      <c r="H125" s="41"/>
      <c r="I125" s="42"/>
      <c r="J125" s="42"/>
      <c r="K125" s="43"/>
      <c r="L125" s="44"/>
    </row>
    <row r="126" spans="1:17" ht="14.5" outlineLevel="1">
      <c r="A126" s="23"/>
      <c r="B126" s="52"/>
      <c r="C126" s="53"/>
      <c r="D126" s="54"/>
      <c r="E126" s="54"/>
      <c r="F126" s="54"/>
      <c r="G126" s="55" t="s">
        <v>135</v>
      </c>
      <c r="H126" s="14" t="s">
        <v>2</v>
      </c>
      <c r="I126" s="49">
        <v>1</v>
      </c>
      <c r="J126" s="49"/>
      <c r="K126" s="50"/>
      <c r="L126" s="51">
        <f t="shared" ref="L126" si="15">I126*K126</f>
        <v>0</v>
      </c>
      <c r="N126" s="9"/>
      <c r="O126" s="9"/>
      <c r="P126" s="9"/>
      <c r="Q126" s="11"/>
    </row>
    <row r="127" spans="1:17" ht="13" outlineLevel="1" thickBot="1">
      <c r="A127" s="63"/>
      <c r="B127" s="13"/>
      <c r="C127" s="173"/>
      <c r="D127" s="174"/>
      <c r="E127" s="174"/>
      <c r="F127" s="174"/>
      <c r="G127" s="175"/>
      <c r="H127" s="41"/>
      <c r="I127" s="56"/>
      <c r="J127" s="56"/>
      <c r="K127" s="57"/>
      <c r="L127" s="62"/>
    </row>
    <row r="128" spans="1:17" ht="13.5" thickTop="1">
      <c r="A128" s="176"/>
      <c r="B128" s="177"/>
      <c r="C128" s="60"/>
      <c r="D128" s="178" t="str">
        <f>"Sous-total : " &amp;A124&amp;" " &amp;C124</f>
        <v>Sous-total : 3.14 Chauffage électrique</v>
      </c>
      <c r="E128" s="178"/>
      <c r="F128" s="178"/>
      <c r="G128" s="179"/>
      <c r="H128" s="36"/>
      <c r="I128" s="37"/>
      <c r="J128" s="37"/>
      <c r="K128" s="38"/>
      <c r="L128" s="61">
        <f>SUBTOTAL(9,L126:L126)</f>
        <v>0</v>
      </c>
    </row>
    <row r="129" spans="1:17">
      <c r="A129" s="23"/>
      <c r="B129" s="24"/>
      <c r="C129" s="25"/>
      <c r="D129" s="24"/>
      <c r="E129" s="24"/>
      <c r="F129" s="24"/>
      <c r="G129" s="40"/>
      <c r="H129" s="41"/>
      <c r="I129" s="42"/>
      <c r="J129" s="42"/>
      <c r="K129" s="43"/>
      <c r="L129" s="44"/>
    </row>
    <row r="130" spans="1:17" ht="13">
      <c r="A130" s="171" t="s">
        <v>66</v>
      </c>
      <c r="B130" s="172"/>
      <c r="C130" s="32" t="s">
        <v>62</v>
      </c>
      <c r="D130" s="33"/>
      <c r="E130" s="34"/>
      <c r="F130" s="34"/>
      <c r="G130" s="35"/>
      <c r="H130" s="36"/>
      <c r="I130" s="37"/>
      <c r="J130" s="37"/>
      <c r="K130" s="38"/>
      <c r="L130" s="39"/>
    </row>
    <row r="131" spans="1:17" outlineLevel="1">
      <c r="A131" s="23"/>
      <c r="B131" s="24"/>
      <c r="C131" s="25"/>
      <c r="D131" s="24"/>
      <c r="E131" s="24"/>
      <c r="F131" s="24"/>
      <c r="G131" s="40"/>
      <c r="H131" s="41"/>
      <c r="I131" s="42"/>
      <c r="J131" s="42"/>
      <c r="K131" s="43"/>
      <c r="L131" s="44"/>
    </row>
    <row r="132" spans="1:17" ht="14.5" outlineLevel="1">
      <c r="A132" s="23"/>
      <c r="B132" s="52"/>
      <c r="C132" s="53"/>
      <c r="D132" s="54"/>
      <c r="E132" s="54"/>
      <c r="F132" s="54"/>
      <c r="G132" s="55" t="s">
        <v>63</v>
      </c>
      <c r="H132" s="14" t="s">
        <v>10</v>
      </c>
      <c r="I132" s="49">
        <v>1</v>
      </c>
      <c r="J132" s="49"/>
      <c r="K132" s="50"/>
      <c r="L132" s="51">
        <f t="shared" ref="L132:L133" si="16">I132*K132</f>
        <v>0</v>
      </c>
      <c r="N132" s="9"/>
      <c r="O132" s="9"/>
      <c r="P132" s="9"/>
      <c r="Q132" s="11"/>
    </row>
    <row r="133" spans="1:17" ht="14.5" outlineLevel="1">
      <c r="A133" s="23"/>
      <c r="B133" s="52"/>
      <c r="C133" s="53"/>
      <c r="D133" s="54"/>
      <c r="E133" s="54"/>
      <c r="F133" s="54"/>
      <c r="G133" s="124" t="s">
        <v>64</v>
      </c>
      <c r="H133" s="14" t="s">
        <v>10</v>
      </c>
      <c r="I133" s="49">
        <v>1</v>
      </c>
      <c r="J133" s="49"/>
      <c r="K133" s="50"/>
      <c r="L133" s="51">
        <f t="shared" si="16"/>
        <v>0</v>
      </c>
      <c r="N133" s="9"/>
      <c r="O133" s="9"/>
      <c r="P133" s="9"/>
      <c r="Q133" s="11"/>
    </row>
    <row r="134" spans="1:17" ht="14.5" outlineLevel="1">
      <c r="A134" s="23"/>
      <c r="B134" s="52"/>
      <c r="C134" s="53"/>
      <c r="D134" s="54"/>
      <c r="E134" s="54"/>
      <c r="F134" s="54"/>
      <c r="G134" s="124" t="s">
        <v>65</v>
      </c>
      <c r="H134" s="14" t="s">
        <v>10</v>
      </c>
      <c r="I134" s="49">
        <v>1</v>
      </c>
      <c r="J134" s="49"/>
      <c r="K134" s="50"/>
      <c r="L134" s="51">
        <f t="shared" ref="L134" si="17">I134*K134</f>
        <v>0</v>
      </c>
      <c r="N134" s="9"/>
      <c r="O134" s="9"/>
      <c r="P134" s="9"/>
      <c r="Q134" s="11"/>
    </row>
    <row r="135" spans="1:17" ht="13" outlineLevel="1" thickBot="1">
      <c r="A135" s="63"/>
      <c r="B135" s="13"/>
      <c r="C135" s="173"/>
      <c r="D135" s="174"/>
      <c r="E135" s="174"/>
      <c r="F135" s="174"/>
      <c r="G135" s="175"/>
      <c r="H135" s="41"/>
      <c r="I135" s="56"/>
      <c r="J135" s="56"/>
      <c r="K135" s="57"/>
      <c r="L135" s="62"/>
    </row>
    <row r="136" spans="1:17" ht="13.5" thickTop="1">
      <c r="A136" s="176"/>
      <c r="B136" s="177"/>
      <c r="C136" s="60"/>
      <c r="D136" s="178" t="str">
        <f>"Sous-total : " &amp;A130&amp;" " &amp;C130</f>
        <v>Sous-total : 3.15 Réseau de terre</v>
      </c>
      <c r="E136" s="178"/>
      <c r="F136" s="178"/>
      <c r="G136" s="179"/>
      <c r="H136" s="36"/>
      <c r="I136" s="37"/>
      <c r="J136" s="37"/>
      <c r="K136" s="38"/>
      <c r="L136" s="61">
        <f>SUBTOTAL(9,L132:L134)</f>
        <v>0</v>
      </c>
    </row>
    <row r="137" spans="1:17">
      <c r="A137" s="23"/>
      <c r="B137" s="24"/>
      <c r="C137" s="25"/>
      <c r="D137" s="24"/>
      <c r="E137" s="24"/>
      <c r="F137" s="24"/>
      <c r="G137" s="40"/>
      <c r="H137" s="41"/>
      <c r="I137" s="42"/>
      <c r="J137" s="42"/>
      <c r="K137" s="43"/>
      <c r="L137" s="44"/>
    </row>
    <row r="138" spans="1:17" ht="13">
      <c r="A138" s="171" t="s">
        <v>80</v>
      </c>
      <c r="B138" s="172"/>
      <c r="C138" s="32" t="s">
        <v>67</v>
      </c>
      <c r="D138" s="33"/>
      <c r="E138" s="34"/>
      <c r="F138" s="34"/>
      <c r="G138" s="35"/>
      <c r="H138" s="36"/>
      <c r="I138" s="37"/>
      <c r="J138" s="37"/>
      <c r="K138" s="38"/>
      <c r="L138" s="39"/>
    </row>
    <row r="139" spans="1:17" outlineLevel="1">
      <c r="A139" s="23"/>
      <c r="B139" s="24"/>
      <c r="C139" s="25"/>
      <c r="D139" s="24"/>
      <c r="E139" s="24"/>
      <c r="F139" s="24"/>
      <c r="G139" s="40"/>
      <c r="H139" s="41"/>
      <c r="I139" s="42"/>
      <c r="J139" s="42"/>
      <c r="K139" s="43"/>
      <c r="L139" s="44"/>
    </row>
    <row r="140" spans="1:17" ht="14.5" outlineLevel="1">
      <c r="A140" s="23"/>
      <c r="B140" s="52"/>
      <c r="C140" s="53"/>
      <c r="D140" s="54"/>
      <c r="E140" s="54"/>
      <c r="F140" s="54"/>
      <c r="G140" s="55" t="s">
        <v>37</v>
      </c>
      <c r="H140" s="14" t="s">
        <v>10</v>
      </c>
      <c r="I140" s="49">
        <v>1</v>
      </c>
      <c r="J140" s="49"/>
      <c r="K140" s="50"/>
      <c r="L140" s="51">
        <f t="shared" ref="L140:L145" si="18">I140*K140</f>
        <v>0</v>
      </c>
      <c r="N140" s="9"/>
      <c r="O140" s="9"/>
      <c r="P140" s="9"/>
      <c r="Q140" s="11"/>
    </row>
    <row r="141" spans="1:17" ht="14.5" outlineLevel="1">
      <c r="A141" s="23"/>
      <c r="B141" s="52"/>
      <c r="C141" s="53"/>
      <c r="D141" s="54"/>
      <c r="E141" s="54"/>
      <c r="F141" s="54"/>
      <c r="G141" s="55" t="s">
        <v>82</v>
      </c>
      <c r="H141" s="14" t="s">
        <v>10</v>
      </c>
      <c r="I141" s="49">
        <v>1</v>
      </c>
      <c r="J141" s="49"/>
      <c r="K141" s="50"/>
      <c r="L141" s="51">
        <f t="shared" si="18"/>
        <v>0</v>
      </c>
      <c r="N141" s="9"/>
      <c r="O141" s="9"/>
      <c r="P141" s="9"/>
      <c r="Q141" s="11"/>
    </row>
    <row r="142" spans="1:17" ht="14.5" outlineLevel="1">
      <c r="A142" s="23"/>
      <c r="B142" s="52"/>
      <c r="C142" s="53"/>
      <c r="D142" s="54"/>
      <c r="E142" s="54"/>
      <c r="F142" s="54"/>
      <c r="G142" s="124" t="s">
        <v>81</v>
      </c>
      <c r="H142" s="14" t="s">
        <v>10</v>
      </c>
      <c r="I142" s="49">
        <v>1</v>
      </c>
      <c r="J142" s="49"/>
      <c r="K142" s="50"/>
      <c r="L142" s="51">
        <f t="shared" si="18"/>
        <v>0</v>
      </c>
      <c r="N142" s="9"/>
      <c r="O142" s="9"/>
      <c r="P142" s="9"/>
      <c r="Q142" s="11"/>
    </row>
    <row r="143" spans="1:17" ht="14.5" outlineLevel="1">
      <c r="A143" s="23"/>
      <c r="B143" s="52"/>
      <c r="C143" s="53"/>
      <c r="D143" s="54"/>
      <c r="E143" s="54"/>
      <c r="F143" s="54"/>
      <c r="G143" s="124" t="s">
        <v>68</v>
      </c>
      <c r="H143" s="14" t="s">
        <v>10</v>
      </c>
      <c r="I143" s="49">
        <v>1</v>
      </c>
      <c r="J143" s="49"/>
      <c r="K143" s="50"/>
      <c r="L143" s="51">
        <f t="shared" si="18"/>
        <v>0</v>
      </c>
      <c r="N143" s="9"/>
      <c r="O143" s="9"/>
      <c r="P143" s="9"/>
      <c r="Q143" s="11"/>
    </row>
    <row r="144" spans="1:17" ht="14.5" outlineLevel="1">
      <c r="A144" s="23"/>
      <c r="B144" s="52"/>
      <c r="C144" s="53"/>
      <c r="D144" s="54"/>
      <c r="E144" s="54"/>
      <c r="F144" s="54"/>
      <c r="G144" s="124" t="s">
        <v>69</v>
      </c>
      <c r="H144" s="14" t="s">
        <v>2</v>
      </c>
      <c r="I144" s="49">
        <v>139</v>
      </c>
      <c r="J144" s="49"/>
      <c r="K144" s="50"/>
      <c r="L144" s="51">
        <f t="shared" si="18"/>
        <v>0</v>
      </c>
      <c r="N144" s="9"/>
      <c r="O144" s="9"/>
      <c r="P144" s="9"/>
      <c r="Q144" s="11"/>
    </row>
    <row r="145" spans="1:17" ht="14.5" outlineLevel="1">
      <c r="A145" s="23"/>
      <c r="B145" s="52"/>
      <c r="C145" s="53"/>
      <c r="D145" s="54"/>
      <c r="E145" s="54"/>
      <c r="F145" s="54"/>
      <c r="G145" s="124" t="s">
        <v>70</v>
      </c>
      <c r="H145" s="14" t="s">
        <v>10</v>
      </c>
      <c r="I145" s="49">
        <v>1</v>
      </c>
      <c r="J145" s="49"/>
      <c r="K145" s="50"/>
      <c r="L145" s="51">
        <f t="shared" si="18"/>
        <v>0</v>
      </c>
      <c r="N145" s="9"/>
      <c r="O145" s="9"/>
      <c r="P145" s="9"/>
      <c r="Q145" s="11"/>
    </row>
    <row r="146" spans="1:17" ht="13" outlineLevel="1" thickBot="1">
      <c r="A146" s="63"/>
      <c r="B146" s="13"/>
      <c r="C146" s="173"/>
      <c r="D146" s="174"/>
      <c r="E146" s="174"/>
      <c r="F146" s="174"/>
      <c r="G146" s="175"/>
      <c r="H146" s="41"/>
      <c r="I146" s="56"/>
      <c r="J146" s="56"/>
      <c r="K146" s="57"/>
      <c r="L146" s="62"/>
    </row>
    <row r="147" spans="1:17" ht="13.5" thickTop="1">
      <c r="A147" s="176"/>
      <c r="B147" s="177"/>
      <c r="C147" s="60"/>
      <c r="D147" s="178" t="str">
        <f>"Sous-total : " &amp;A138&amp;" " &amp;C138</f>
        <v>Sous-total : 3.16 Câblage VDI</v>
      </c>
      <c r="E147" s="178"/>
      <c r="F147" s="178"/>
      <c r="G147" s="179"/>
      <c r="H147" s="36"/>
      <c r="I147" s="37"/>
      <c r="J147" s="37"/>
      <c r="K147" s="38"/>
      <c r="L147" s="61">
        <f>SUBTOTAL(9,L140:L145)</f>
        <v>0</v>
      </c>
    </row>
    <row r="148" spans="1:17">
      <c r="A148" s="23"/>
      <c r="B148" s="24"/>
      <c r="C148" s="25"/>
      <c r="D148" s="24"/>
      <c r="E148" s="24"/>
      <c r="F148" s="24"/>
      <c r="G148" s="40"/>
      <c r="H148" s="41"/>
      <c r="I148" s="42"/>
      <c r="J148" s="42"/>
      <c r="K148" s="43"/>
      <c r="L148" s="44"/>
    </row>
    <row r="149" spans="1:17" ht="13">
      <c r="A149" s="171" t="s">
        <v>112</v>
      </c>
      <c r="B149" s="172"/>
      <c r="C149" s="32" t="s">
        <v>90</v>
      </c>
      <c r="D149" s="33"/>
      <c r="E149" s="34"/>
      <c r="F149" s="34"/>
      <c r="G149" s="35"/>
      <c r="H149" s="36"/>
      <c r="I149" s="37"/>
      <c r="J149" s="37"/>
      <c r="K149" s="38"/>
      <c r="L149" s="39"/>
    </row>
    <row r="150" spans="1:17" outlineLevel="1">
      <c r="A150" s="23"/>
      <c r="B150" s="24"/>
      <c r="C150" s="25"/>
      <c r="D150" s="24"/>
      <c r="E150" s="24"/>
      <c r="F150" s="24"/>
      <c r="G150" s="40"/>
      <c r="H150" s="41"/>
      <c r="I150" s="42"/>
      <c r="J150" s="42"/>
      <c r="K150" s="43"/>
      <c r="L150" s="44"/>
    </row>
    <row r="151" spans="1:17" ht="14.5" outlineLevel="1">
      <c r="A151" s="23"/>
      <c r="B151" s="52"/>
      <c r="C151" s="53"/>
      <c r="D151" s="54"/>
      <c r="E151" s="54"/>
      <c r="F151" s="54"/>
      <c r="G151" s="55" t="s">
        <v>91</v>
      </c>
      <c r="H151" s="14" t="s">
        <v>2</v>
      </c>
      <c r="I151" s="49">
        <v>33</v>
      </c>
      <c r="J151" s="49"/>
      <c r="K151" s="50"/>
      <c r="L151" s="51">
        <f t="shared" ref="L151:L160" si="19">I151*K151</f>
        <v>0</v>
      </c>
      <c r="N151" s="9"/>
      <c r="O151" s="9"/>
      <c r="P151" s="9"/>
      <c r="Q151" s="11"/>
    </row>
    <row r="152" spans="1:17" ht="14.5" outlineLevel="1">
      <c r="A152" s="23"/>
      <c r="B152" s="52"/>
      <c r="C152" s="53"/>
      <c r="D152" s="54"/>
      <c r="E152" s="54"/>
      <c r="F152" s="54"/>
      <c r="G152" s="55" t="s">
        <v>92</v>
      </c>
      <c r="H152" s="14" t="s">
        <v>2</v>
      </c>
      <c r="I152" s="49">
        <v>19</v>
      </c>
      <c r="J152" s="49"/>
      <c r="K152" s="50"/>
      <c r="L152" s="51">
        <f t="shared" si="19"/>
        <v>0</v>
      </c>
      <c r="N152" s="9"/>
      <c r="O152" s="9"/>
      <c r="P152" s="9"/>
      <c r="Q152" s="11"/>
    </row>
    <row r="153" spans="1:17" ht="14.5" outlineLevel="1">
      <c r="A153" s="23"/>
      <c r="B153" s="52"/>
      <c r="C153" s="53"/>
      <c r="D153" s="54"/>
      <c r="E153" s="54"/>
      <c r="F153" s="54"/>
      <c r="G153" s="55" t="s">
        <v>93</v>
      </c>
      <c r="H153" s="14" t="s">
        <v>2</v>
      </c>
      <c r="I153" s="49">
        <v>3</v>
      </c>
      <c r="J153" s="49"/>
      <c r="K153" s="50"/>
      <c r="L153" s="51">
        <f t="shared" si="19"/>
        <v>0</v>
      </c>
      <c r="N153" s="9"/>
      <c r="O153" s="9"/>
      <c r="P153" s="9"/>
      <c r="Q153" s="11"/>
    </row>
    <row r="154" spans="1:17" ht="14.5" outlineLevel="1">
      <c r="A154" s="23"/>
      <c r="B154" s="52"/>
      <c r="C154" s="53"/>
      <c r="D154" s="54"/>
      <c r="E154" s="54"/>
      <c r="F154" s="54"/>
      <c r="G154" s="55" t="s">
        <v>94</v>
      </c>
      <c r="H154" s="14" t="s">
        <v>2</v>
      </c>
      <c r="I154" s="49">
        <v>4</v>
      </c>
      <c r="J154" s="49"/>
      <c r="K154" s="50"/>
      <c r="L154" s="51">
        <f t="shared" si="19"/>
        <v>0</v>
      </c>
      <c r="N154" s="9"/>
      <c r="O154" s="9"/>
      <c r="P154" s="9"/>
      <c r="Q154" s="11"/>
    </row>
    <row r="155" spans="1:17" ht="14.5" outlineLevel="1">
      <c r="A155" s="23"/>
      <c r="B155" s="52"/>
      <c r="C155" s="53"/>
      <c r="D155" s="54"/>
      <c r="E155" s="54"/>
      <c r="F155" s="54"/>
      <c r="G155" s="55" t="s">
        <v>123</v>
      </c>
      <c r="H155" s="14" t="s">
        <v>2</v>
      </c>
      <c r="I155" s="49">
        <v>9</v>
      </c>
      <c r="J155" s="49"/>
      <c r="K155" s="50"/>
      <c r="L155" s="51">
        <f t="shared" si="19"/>
        <v>0</v>
      </c>
      <c r="N155" s="9"/>
      <c r="O155" s="9"/>
      <c r="P155" s="9"/>
      <c r="Q155" s="11"/>
    </row>
    <row r="156" spans="1:17" ht="14.5" outlineLevel="1">
      <c r="A156" s="23"/>
      <c r="B156" s="52"/>
      <c r="C156" s="53"/>
      <c r="D156" s="54"/>
      <c r="E156" s="54"/>
      <c r="F156" s="54"/>
      <c r="G156" s="55" t="s">
        <v>95</v>
      </c>
      <c r="H156" s="14" t="s">
        <v>10</v>
      </c>
      <c r="I156" s="49">
        <v>1</v>
      </c>
      <c r="J156" s="49"/>
      <c r="K156" s="50"/>
      <c r="L156" s="51">
        <f t="shared" si="19"/>
        <v>0</v>
      </c>
      <c r="N156" s="9"/>
      <c r="O156" s="9"/>
      <c r="P156" s="9"/>
      <c r="Q156" s="11"/>
    </row>
    <row r="157" spans="1:17" ht="14.5" outlineLevel="1">
      <c r="A157" s="23"/>
      <c r="B157" s="52"/>
      <c r="C157" s="53"/>
      <c r="D157" s="54"/>
      <c r="E157" s="54"/>
      <c r="F157" s="54"/>
      <c r="G157" s="55" t="s">
        <v>96</v>
      </c>
      <c r="H157" s="14" t="s">
        <v>10</v>
      </c>
      <c r="I157" s="49">
        <v>1</v>
      </c>
      <c r="J157" s="49"/>
      <c r="K157" s="50"/>
      <c r="L157" s="51">
        <f t="shared" si="19"/>
        <v>0</v>
      </c>
      <c r="N157" s="9"/>
      <c r="O157" s="9"/>
      <c r="P157" s="9"/>
      <c r="Q157" s="11"/>
    </row>
    <row r="158" spans="1:17" ht="14.5" outlineLevel="1">
      <c r="A158" s="23"/>
      <c r="B158" s="52"/>
      <c r="C158" s="53"/>
      <c r="D158" s="54"/>
      <c r="E158" s="54"/>
      <c r="F158" s="54"/>
      <c r="G158" s="55" t="s">
        <v>97</v>
      </c>
      <c r="H158" s="14" t="s">
        <v>10</v>
      </c>
      <c r="I158" s="49">
        <v>1</v>
      </c>
      <c r="J158" s="49"/>
      <c r="K158" s="50"/>
      <c r="L158" s="51">
        <f t="shared" si="19"/>
        <v>0</v>
      </c>
      <c r="N158" s="9"/>
      <c r="O158" s="9"/>
      <c r="P158" s="9"/>
      <c r="Q158" s="11"/>
    </row>
    <row r="159" spans="1:17" ht="14.5" outlineLevel="1">
      <c r="A159" s="23"/>
      <c r="B159" s="52"/>
      <c r="C159" s="53"/>
      <c r="D159" s="54"/>
      <c r="E159" s="54"/>
      <c r="F159" s="54"/>
      <c r="G159" s="55" t="s">
        <v>77</v>
      </c>
      <c r="H159" s="14" t="s">
        <v>10</v>
      </c>
      <c r="I159" s="49">
        <v>1</v>
      </c>
      <c r="J159" s="49"/>
      <c r="K159" s="50"/>
      <c r="L159" s="51">
        <f t="shared" si="19"/>
        <v>0</v>
      </c>
      <c r="N159" s="9"/>
      <c r="O159" s="9"/>
      <c r="P159" s="9"/>
      <c r="Q159" s="11"/>
    </row>
    <row r="160" spans="1:17" ht="14.5" outlineLevel="1">
      <c r="A160" s="23"/>
      <c r="B160" s="52"/>
      <c r="C160" s="53"/>
      <c r="D160" s="54"/>
      <c r="E160" s="54"/>
      <c r="F160" s="54"/>
      <c r="G160" s="55" t="s">
        <v>79</v>
      </c>
      <c r="H160" s="14" t="s">
        <v>10</v>
      </c>
      <c r="I160" s="49">
        <v>1</v>
      </c>
      <c r="J160" s="49"/>
      <c r="K160" s="50"/>
      <c r="L160" s="51">
        <f t="shared" si="19"/>
        <v>0</v>
      </c>
      <c r="N160" s="9"/>
      <c r="O160" s="9"/>
      <c r="P160" s="9"/>
      <c r="Q160" s="11"/>
    </row>
    <row r="161" spans="1:17" ht="14.5" outlineLevel="1">
      <c r="A161" s="23"/>
      <c r="B161" s="24"/>
      <c r="C161" s="53"/>
      <c r="D161" s="47"/>
      <c r="E161" s="47"/>
      <c r="F161" s="47"/>
      <c r="G161" s="59"/>
      <c r="H161" s="41"/>
      <c r="I161" s="56"/>
      <c r="J161" s="56"/>
      <c r="K161" s="57"/>
      <c r="L161" s="62"/>
      <c r="N161" s="9"/>
      <c r="O161" s="9"/>
      <c r="P161" s="9"/>
      <c r="Q161" s="11"/>
    </row>
    <row r="162" spans="1:17" ht="13" outlineLevel="1" thickBot="1">
      <c r="A162" s="63"/>
      <c r="B162" s="13"/>
      <c r="C162" s="173"/>
      <c r="D162" s="174"/>
      <c r="E162" s="174"/>
      <c r="F162" s="174"/>
      <c r="G162" s="175"/>
      <c r="H162" s="41"/>
      <c r="I162" s="56"/>
      <c r="J162" s="56"/>
      <c r="K162" s="57"/>
      <c r="L162" s="62"/>
    </row>
    <row r="163" spans="1:17" ht="13.5" thickTop="1">
      <c r="A163" s="176"/>
      <c r="B163" s="177"/>
      <c r="C163" s="60"/>
      <c r="D163" s="178" t="str">
        <f>"Sous-total : " &amp;A149 &amp;" " &amp;C149</f>
        <v>Sous-total : 3.17 Système de sécurité incendie</v>
      </c>
      <c r="E163" s="178"/>
      <c r="F163" s="178"/>
      <c r="G163" s="179"/>
      <c r="H163" s="36"/>
      <c r="I163" s="37"/>
      <c r="J163" s="37"/>
      <c r="K163" s="38"/>
      <c r="L163" s="61">
        <f>SUBTOTAL(9,L151:L161)</f>
        <v>0</v>
      </c>
    </row>
    <row r="164" spans="1:17" ht="13">
      <c r="A164" s="23"/>
      <c r="B164" s="24"/>
      <c r="C164" s="60"/>
      <c r="D164" s="26"/>
      <c r="E164" s="26"/>
      <c r="F164" s="26"/>
      <c r="G164" s="27"/>
      <c r="H164" s="10"/>
      <c r="I164" s="28"/>
      <c r="J164" s="28"/>
      <c r="K164" s="29"/>
      <c r="L164" s="128"/>
    </row>
    <row r="165" spans="1:17" ht="13">
      <c r="A165" s="171" t="s">
        <v>136</v>
      </c>
      <c r="B165" s="172"/>
      <c r="C165" s="32" t="s">
        <v>71</v>
      </c>
      <c r="D165" s="33"/>
      <c r="E165" s="34"/>
      <c r="F165" s="34"/>
      <c r="G165" s="35"/>
      <c r="H165" s="36"/>
      <c r="I165" s="37"/>
      <c r="J165" s="37"/>
      <c r="K165" s="38"/>
      <c r="L165" s="39"/>
    </row>
    <row r="166" spans="1:17" outlineLevel="1">
      <c r="A166" s="23"/>
      <c r="B166" s="24"/>
      <c r="C166" s="25"/>
      <c r="D166" s="24"/>
      <c r="E166" s="24"/>
      <c r="F166" s="24"/>
      <c r="G166" s="40"/>
      <c r="H166" s="41"/>
      <c r="I166" s="42"/>
      <c r="J166" s="42"/>
      <c r="K166" s="43"/>
      <c r="L166" s="44"/>
    </row>
    <row r="167" spans="1:17" ht="14.5" outlineLevel="1">
      <c r="A167" s="23"/>
      <c r="B167" s="52"/>
      <c r="C167" s="53"/>
      <c r="D167" s="54"/>
      <c r="E167" s="54"/>
      <c r="F167" s="54"/>
      <c r="G167" s="55" t="s">
        <v>72</v>
      </c>
      <c r="H167" s="14" t="s">
        <v>2</v>
      </c>
      <c r="I167" s="125">
        <v>4</v>
      </c>
      <c r="J167" s="125"/>
      <c r="K167" s="50"/>
      <c r="L167" s="51">
        <f t="shared" ref="L167:L173" si="20">I167*K167</f>
        <v>0</v>
      </c>
      <c r="N167" s="9"/>
      <c r="O167" s="9"/>
      <c r="P167" s="9"/>
      <c r="Q167" s="11"/>
    </row>
    <row r="168" spans="1:17" ht="14.5" outlineLevel="1">
      <c r="A168" s="23"/>
      <c r="B168" s="52"/>
      <c r="C168" s="53"/>
      <c r="D168" s="54"/>
      <c r="E168" s="54"/>
      <c r="F168" s="54"/>
      <c r="G168" s="124" t="s">
        <v>73</v>
      </c>
      <c r="H168" s="14" t="s">
        <v>2</v>
      </c>
      <c r="I168" s="49">
        <v>3</v>
      </c>
      <c r="J168" s="49"/>
      <c r="K168" s="50"/>
      <c r="L168" s="51">
        <f t="shared" si="20"/>
        <v>0</v>
      </c>
      <c r="N168" s="9"/>
      <c r="O168" s="9"/>
      <c r="P168" s="9"/>
      <c r="Q168" s="11"/>
    </row>
    <row r="169" spans="1:17" ht="14.5" outlineLevel="1">
      <c r="A169" s="23"/>
      <c r="B169" s="52"/>
      <c r="C169" s="53"/>
      <c r="D169" s="54"/>
      <c r="E169" s="54"/>
      <c r="F169" s="54"/>
      <c r="G169" s="124" t="s">
        <v>74</v>
      </c>
      <c r="H169" s="14" t="s">
        <v>10</v>
      </c>
      <c r="I169" s="49">
        <v>1</v>
      </c>
      <c r="J169" s="49"/>
      <c r="K169" s="50"/>
      <c r="L169" s="51">
        <f t="shared" ref="L169" si="21">I169*K169</f>
        <v>0</v>
      </c>
      <c r="N169" s="9"/>
      <c r="O169" s="9"/>
      <c r="P169" s="9"/>
      <c r="Q169" s="11"/>
    </row>
    <row r="170" spans="1:17" ht="14.5" outlineLevel="1">
      <c r="A170" s="23"/>
      <c r="B170" s="52"/>
      <c r="C170" s="53"/>
      <c r="D170" s="54"/>
      <c r="E170" s="54"/>
      <c r="F170" s="54"/>
      <c r="G170" s="124" t="s">
        <v>75</v>
      </c>
      <c r="H170" s="14" t="s">
        <v>10</v>
      </c>
      <c r="I170" s="49">
        <v>1</v>
      </c>
      <c r="J170" s="49"/>
      <c r="K170" s="50"/>
      <c r="L170" s="51">
        <f t="shared" si="20"/>
        <v>0</v>
      </c>
      <c r="N170" s="9"/>
      <c r="O170" s="9"/>
      <c r="P170" s="9"/>
      <c r="Q170" s="11"/>
    </row>
    <row r="171" spans="1:17" ht="14.5" outlineLevel="1">
      <c r="A171" s="23"/>
      <c r="B171" s="52"/>
      <c r="C171" s="53"/>
      <c r="D171" s="54"/>
      <c r="E171" s="54"/>
      <c r="F171" s="54"/>
      <c r="G171" s="124" t="s">
        <v>76</v>
      </c>
      <c r="H171" s="14" t="s">
        <v>10</v>
      </c>
      <c r="I171" s="49">
        <v>1</v>
      </c>
      <c r="J171" s="49"/>
      <c r="K171" s="50"/>
      <c r="L171" s="51">
        <f t="shared" si="20"/>
        <v>0</v>
      </c>
      <c r="N171" s="9"/>
      <c r="O171" s="9"/>
      <c r="P171" s="9"/>
      <c r="Q171" s="11"/>
    </row>
    <row r="172" spans="1:17" ht="14.5" outlineLevel="1">
      <c r="A172" s="23"/>
      <c r="B172" s="52"/>
      <c r="C172" s="53"/>
      <c r="D172" s="54"/>
      <c r="E172" s="54"/>
      <c r="F172" s="54"/>
      <c r="G172" s="124" t="s">
        <v>104</v>
      </c>
      <c r="H172" s="14" t="s">
        <v>10</v>
      </c>
      <c r="I172" s="49">
        <v>1</v>
      </c>
      <c r="J172" s="49"/>
      <c r="K172" s="50"/>
      <c r="L172" s="51">
        <f t="shared" si="20"/>
        <v>0</v>
      </c>
      <c r="N172" s="9"/>
      <c r="O172" s="9"/>
      <c r="P172" s="9"/>
      <c r="Q172" s="11"/>
    </row>
    <row r="173" spans="1:17" ht="14.5" outlineLevel="1">
      <c r="A173" s="23"/>
      <c r="B173" s="52"/>
      <c r="C173" s="53"/>
      <c r="D173" s="54"/>
      <c r="E173" s="54"/>
      <c r="F173" s="54"/>
      <c r="G173" s="124" t="s">
        <v>77</v>
      </c>
      <c r="H173" s="14" t="s">
        <v>10</v>
      </c>
      <c r="I173" s="49">
        <v>1</v>
      </c>
      <c r="J173" s="49"/>
      <c r="K173" s="50"/>
      <c r="L173" s="51">
        <f t="shared" si="20"/>
        <v>0</v>
      </c>
      <c r="N173" s="9"/>
      <c r="O173" s="9"/>
      <c r="P173" s="9"/>
      <c r="Q173" s="11"/>
    </row>
    <row r="174" spans="1:17" ht="14.5" outlineLevel="1">
      <c r="A174" s="23"/>
      <c r="B174" s="52"/>
      <c r="C174" s="53"/>
      <c r="D174" s="54"/>
      <c r="E174" s="54"/>
      <c r="F174" s="54"/>
      <c r="G174" s="124" t="s">
        <v>78</v>
      </c>
      <c r="H174" s="14" t="s">
        <v>10</v>
      </c>
      <c r="I174" s="49">
        <v>1</v>
      </c>
      <c r="J174" s="49"/>
      <c r="K174" s="50"/>
      <c r="L174" s="51">
        <f t="shared" ref="L174" si="22">I174*K174</f>
        <v>0</v>
      </c>
      <c r="N174" s="9"/>
      <c r="O174" s="9"/>
      <c r="P174" s="9"/>
      <c r="Q174" s="11"/>
    </row>
    <row r="175" spans="1:17" ht="13" outlineLevel="1" thickBot="1">
      <c r="A175" s="63"/>
      <c r="B175" s="13"/>
      <c r="C175" s="173"/>
      <c r="D175" s="174"/>
      <c r="E175" s="174"/>
      <c r="F175" s="174"/>
      <c r="G175" s="175"/>
      <c r="H175" s="41"/>
      <c r="I175" s="56"/>
      <c r="J175" s="56"/>
      <c r="K175" s="57"/>
      <c r="L175" s="62"/>
    </row>
    <row r="176" spans="1:17" ht="13.5" thickTop="1">
      <c r="A176" s="176"/>
      <c r="B176" s="177"/>
      <c r="C176" s="60"/>
      <c r="D176" s="178" t="str">
        <f>"Sous-total : " &amp;A165&amp;" " &amp;C165</f>
        <v>Sous-total : 3.18 Contrôle d'accès</v>
      </c>
      <c r="E176" s="178"/>
      <c r="F176" s="178"/>
      <c r="G176" s="179"/>
      <c r="H176" s="36"/>
      <c r="I176" s="37"/>
      <c r="J176" s="37"/>
      <c r="K176" s="38"/>
      <c r="L176" s="61">
        <f>SUBTOTAL(9,L167:L174)</f>
        <v>0</v>
      </c>
    </row>
    <row r="177" spans="1:12">
      <c r="A177" s="23"/>
      <c r="B177" s="24"/>
      <c r="C177" s="25"/>
      <c r="D177" s="24"/>
      <c r="E177" s="24"/>
      <c r="F177" s="24"/>
      <c r="G177" s="40"/>
      <c r="H177" s="41"/>
      <c r="I177" s="42"/>
      <c r="J177" s="42"/>
      <c r="K177" s="43"/>
      <c r="L177" s="44"/>
    </row>
    <row r="178" spans="1:12" ht="13.5" thickBot="1">
      <c r="A178" s="66"/>
      <c r="B178" s="67"/>
      <c r="C178" s="68"/>
      <c r="D178" s="69"/>
      <c r="E178" s="26"/>
      <c r="F178" s="26"/>
      <c r="G178" s="26"/>
      <c r="H178" s="10"/>
      <c r="I178" s="70"/>
      <c r="J178" s="70"/>
      <c r="K178" s="71"/>
      <c r="L178" s="30"/>
    </row>
    <row r="179" spans="1:12" ht="18">
      <c r="A179" s="216" t="s">
        <v>16</v>
      </c>
      <c r="B179" s="217"/>
      <c r="C179" s="217"/>
      <c r="D179" s="217"/>
      <c r="E179" s="217"/>
      <c r="F179" s="217"/>
      <c r="G179" s="217"/>
      <c r="H179" s="217"/>
      <c r="I179" s="217"/>
      <c r="J179" s="217"/>
      <c r="K179" s="217"/>
      <c r="L179" s="218"/>
    </row>
    <row r="180" spans="1:12" ht="13">
      <c r="A180" s="66"/>
      <c r="B180" s="67"/>
      <c r="C180" s="68"/>
      <c r="D180" s="69"/>
      <c r="E180" s="26"/>
      <c r="F180" s="26"/>
      <c r="G180" s="26"/>
      <c r="H180" s="10"/>
      <c r="I180" s="70"/>
      <c r="J180" s="70"/>
      <c r="K180" s="71"/>
      <c r="L180" s="30"/>
    </row>
    <row r="181" spans="1:12" ht="15" customHeight="1">
      <c r="A181" s="45"/>
      <c r="B181" s="72"/>
      <c r="C181" s="73"/>
      <c r="D181" s="74"/>
      <c r="E181" s="75"/>
      <c r="G181" s="75"/>
      <c r="H181" s="75"/>
      <c r="K181" s="76"/>
      <c r="L181" s="77"/>
    </row>
    <row r="182" spans="1:12" ht="15" customHeight="1">
      <c r="A182" s="219" t="str">
        <f>A14</f>
        <v>1.3</v>
      </c>
      <c r="B182" s="220"/>
      <c r="C182" s="73"/>
      <c r="D182" s="74" t="str">
        <f>C14</f>
        <v>Eléments à fournir par l'entreprise</v>
      </c>
      <c r="E182" s="75"/>
      <c r="G182" s="75"/>
      <c r="H182" s="75"/>
      <c r="K182" s="76"/>
      <c r="L182" s="130">
        <f>L20</f>
        <v>0</v>
      </c>
    </row>
    <row r="183" spans="1:12" ht="15" customHeight="1">
      <c r="A183" s="45"/>
      <c r="B183" s="72"/>
      <c r="C183" s="73"/>
      <c r="D183" s="74"/>
      <c r="E183" s="75"/>
      <c r="G183" s="75"/>
      <c r="H183" s="75"/>
      <c r="K183" s="76"/>
      <c r="L183" s="131"/>
    </row>
    <row r="184" spans="1:12" ht="15" customHeight="1">
      <c r="A184" s="219" t="s">
        <v>28</v>
      </c>
      <c r="B184" s="220"/>
      <c r="C184" s="73"/>
      <c r="D184" s="74" t="s">
        <v>27</v>
      </c>
      <c r="E184" s="75"/>
      <c r="G184" s="75"/>
      <c r="H184" s="75"/>
      <c r="K184" s="76"/>
      <c r="L184" s="130">
        <f>+L31</f>
        <v>0</v>
      </c>
    </row>
    <row r="185" spans="1:12" ht="15" customHeight="1">
      <c r="A185" s="45"/>
      <c r="B185" s="72"/>
      <c r="C185" s="73"/>
      <c r="D185" s="74"/>
      <c r="E185" s="75"/>
      <c r="G185" s="75"/>
      <c r="H185" s="75"/>
      <c r="K185" s="76"/>
      <c r="L185" s="131"/>
    </row>
    <row r="186" spans="1:12" ht="15" customHeight="1">
      <c r="A186" s="219" t="s">
        <v>105</v>
      </c>
      <c r="B186" s="220"/>
      <c r="C186" s="73"/>
      <c r="D186" s="74" t="s">
        <v>106</v>
      </c>
      <c r="E186" s="75"/>
      <c r="G186" s="75"/>
      <c r="H186" s="75"/>
      <c r="K186" s="76"/>
      <c r="L186" s="130">
        <f>+L40</f>
        <v>0</v>
      </c>
    </row>
    <row r="187" spans="1:12" ht="15" customHeight="1">
      <c r="A187" s="45"/>
      <c r="B187" s="72"/>
      <c r="C187" s="73"/>
      <c r="D187" s="74"/>
      <c r="E187" s="75"/>
      <c r="G187" s="75"/>
      <c r="H187" s="75"/>
      <c r="K187" s="76"/>
      <c r="L187" s="131"/>
    </row>
    <row r="188" spans="1:12" ht="15" customHeight="1">
      <c r="A188" s="221" t="str">
        <f>A42</f>
        <v>3.4</v>
      </c>
      <c r="B188" s="222"/>
      <c r="C188" s="73"/>
      <c r="D188" s="74" t="str">
        <f>C42</f>
        <v>Tableau divisionnaire TD S2 D2</v>
      </c>
      <c r="E188" s="75"/>
      <c r="G188" s="75"/>
      <c r="H188" s="75"/>
      <c r="K188" s="76"/>
      <c r="L188" s="130">
        <f>L47</f>
        <v>0</v>
      </c>
    </row>
    <row r="189" spans="1:12" ht="15" customHeight="1">
      <c r="A189" s="45"/>
      <c r="B189" s="72"/>
      <c r="C189" s="73"/>
      <c r="D189" s="74"/>
      <c r="E189" s="75"/>
      <c r="G189" s="75"/>
      <c r="H189" s="75"/>
      <c r="K189" s="76"/>
      <c r="L189" s="131"/>
    </row>
    <row r="190" spans="1:12" ht="15" customHeight="1">
      <c r="A190" s="221" t="str">
        <f>A49</f>
        <v>3.5</v>
      </c>
      <c r="B190" s="222"/>
      <c r="C190" s="73"/>
      <c r="D190" s="74" t="str">
        <f>C49</f>
        <v>Tableau divisionnaire TDO S2 D2 Ond</v>
      </c>
      <c r="E190" s="75"/>
      <c r="G190" s="75"/>
      <c r="H190" s="75"/>
      <c r="K190" s="76"/>
      <c r="L190" s="130">
        <f>L54</f>
        <v>0</v>
      </c>
    </row>
    <row r="191" spans="1:12" ht="15" customHeight="1">
      <c r="A191" s="78"/>
      <c r="B191" s="79"/>
      <c r="C191" s="73"/>
      <c r="D191" s="74"/>
      <c r="E191" s="75"/>
      <c r="G191" s="75"/>
      <c r="H191" s="75"/>
      <c r="K191" s="76"/>
      <c r="L191" s="132"/>
    </row>
    <row r="192" spans="1:12" ht="15" customHeight="1">
      <c r="A192" s="219" t="str">
        <f>A56</f>
        <v>3.6</v>
      </c>
      <c r="B192" s="220"/>
      <c r="C192" s="73"/>
      <c r="D192" s="74" t="str">
        <f>C56</f>
        <v>Tableau divisionnaire TD S2 D1</v>
      </c>
      <c r="E192" s="75"/>
      <c r="G192" s="75"/>
      <c r="H192" s="75"/>
      <c r="K192" s="76"/>
      <c r="L192" s="130">
        <f>L61</f>
        <v>0</v>
      </c>
    </row>
    <row r="193" spans="1:12" ht="15" customHeight="1">
      <c r="A193" s="45"/>
      <c r="B193" s="72"/>
      <c r="C193" s="73"/>
      <c r="D193" s="74"/>
      <c r="E193" s="75"/>
      <c r="G193" s="75"/>
      <c r="H193" s="75"/>
      <c r="K193" s="76"/>
      <c r="L193" s="131"/>
    </row>
    <row r="194" spans="1:12" ht="15" customHeight="1">
      <c r="A194" s="219" t="str">
        <f>A63</f>
        <v>3.7</v>
      </c>
      <c r="B194" s="220"/>
      <c r="C194" s="73"/>
      <c r="D194" s="74" t="str">
        <f>C63</f>
        <v>Tableau divisionnaire TDO S2 D1 Ond</v>
      </c>
      <c r="E194" s="75"/>
      <c r="G194" s="75"/>
      <c r="H194" s="75"/>
      <c r="K194" s="76"/>
      <c r="L194" s="130">
        <f>L68</f>
        <v>0</v>
      </c>
    </row>
    <row r="195" spans="1:12" ht="15" customHeight="1">
      <c r="A195" s="45"/>
      <c r="B195" s="72"/>
      <c r="C195" s="73"/>
      <c r="D195" s="74"/>
      <c r="E195" s="75"/>
      <c r="G195" s="75"/>
      <c r="H195" s="75"/>
      <c r="K195" s="76"/>
      <c r="L195" s="131"/>
    </row>
    <row r="196" spans="1:12" ht="15" customHeight="1">
      <c r="A196" s="219" t="str">
        <f>A70</f>
        <v>3.9</v>
      </c>
      <c r="B196" s="220"/>
      <c r="C196" s="73"/>
      <c r="D196" s="74" t="str">
        <f>C70</f>
        <v>Distribution secondaire</v>
      </c>
      <c r="E196" s="75"/>
      <c r="G196" s="75"/>
      <c r="H196" s="75"/>
      <c r="K196" s="76"/>
      <c r="L196" s="130">
        <f>L80</f>
        <v>0</v>
      </c>
    </row>
    <row r="197" spans="1:12" ht="15" customHeight="1">
      <c r="A197" s="45"/>
      <c r="B197" s="72"/>
      <c r="C197" s="73"/>
      <c r="D197" s="74"/>
      <c r="E197" s="75"/>
      <c r="G197" s="75"/>
      <c r="H197" s="75"/>
      <c r="K197" s="76"/>
      <c r="L197" s="131"/>
    </row>
    <row r="198" spans="1:12" ht="15" customHeight="1">
      <c r="A198" s="219" t="str">
        <f>A82</f>
        <v>3.10</v>
      </c>
      <c r="B198" s="220"/>
      <c r="C198" s="73"/>
      <c r="D198" s="74" t="str">
        <f>C82</f>
        <v>Appareillage</v>
      </c>
      <c r="E198" s="75"/>
      <c r="G198" s="75"/>
      <c r="H198" s="75"/>
      <c r="K198" s="76"/>
      <c r="L198" s="130">
        <f>L90</f>
        <v>0</v>
      </c>
    </row>
    <row r="199" spans="1:12" ht="15" customHeight="1">
      <c r="A199" s="45"/>
      <c r="B199" s="72"/>
      <c r="C199" s="73"/>
      <c r="D199" s="74"/>
      <c r="E199" s="75"/>
      <c r="G199" s="75"/>
      <c r="H199" s="75"/>
      <c r="K199" s="76"/>
      <c r="L199" s="131"/>
    </row>
    <row r="200" spans="1:12" ht="15" customHeight="1">
      <c r="A200" s="221" t="str">
        <f>A92</f>
        <v>3.11</v>
      </c>
      <c r="B200" s="222"/>
      <c r="C200" s="73"/>
      <c r="D200" s="74" t="str">
        <f>C92</f>
        <v>Alimentations divers</v>
      </c>
      <c r="E200" s="75"/>
      <c r="G200" s="75"/>
      <c r="H200" s="75"/>
      <c r="K200" s="76"/>
      <c r="L200" s="130">
        <f>L106</f>
        <v>0</v>
      </c>
    </row>
    <row r="201" spans="1:12" ht="15" customHeight="1">
      <c r="A201" s="45"/>
      <c r="B201" s="72"/>
      <c r="C201" s="73"/>
      <c r="D201" s="74"/>
      <c r="E201" s="75"/>
      <c r="G201" s="75"/>
      <c r="H201" s="75"/>
      <c r="K201" s="76"/>
      <c r="L201" s="131"/>
    </row>
    <row r="202" spans="1:12" ht="15" customHeight="1">
      <c r="A202" s="221" t="str">
        <f>A108</f>
        <v>3.12</v>
      </c>
      <c r="B202" s="222"/>
      <c r="C202" s="73"/>
      <c r="D202" s="74" t="str">
        <f>C108</f>
        <v>Appareils d'Eclairage</v>
      </c>
      <c r="E202" s="75"/>
      <c r="G202" s="75"/>
      <c r="H202" s="75"/>
      <c r="K202" s="76"/>
      <c r="L202" s="130">
        <f>L115</f>
        <v>0</v>
      </c>
    </row>
    <row r="203" spans="1:12" ht="15" customHeight="1">
      <c r="A203" s="78"/>
      <c r="B203" s="79"/>
      <c r="C203" s="73"/>
      <c r="D203" s="74"/>
      <c r="E203" s="75"/>
      <c r="G203" s="75"/>
      <c r="H203" s="75"/>
      <c r="K203" s="76"/>
      <c r="L203" s="132"/>
    </row>
    <row r="204" spans="1:12" ht="15" customHeight="1">
      <c r="A204" s="219" t="str">
        <f>A117</f>
        <v>3.13</v>
      </c>
      <c r="B204" s="220"/>
      <c r="C204" s="73"/>
      <c r="D204" s="74" t="str">
        <f>C117</f>
        <v>Eclairage de sécurité</v>
      </c>
      <c r="E204" s="75"/>
      <c r="G204" s="75"/>
      <c r="H204" s="75"/>
      <c r="K204" s="76"/>
      <c r="L204" s="130">
        <f>L122</f>
        <v>0</v>
      </c>
    </row>
    <row r="205" spans="1:12" ht="15" customHeight="1">
      <c r="A205" s="45"/>
      <c r="B205" s="72"/>
      <c r="C205" s="73"/>
      <c r="D205" s="74"/>
      <c r="E205" s="75"/>
      <c r="G205" s="75"/>
      <c r="H205" s="75"/>
      <c r="K205" s="76"/>
      <c r="L205" s="131"/>
    </row>
    <row r="206" spans="1:12" ht="15" customHeight="1">
      <c r="A206" s="219" t="str">
        <f>A124</f>
        <v>3.14</v>
      </c>
      <c r="B206" s="220"/>
      <c r="C206" s="73"/>
      <c r="D206" s="74" t="str">
        <f>C124</f>
        <v>Chauffage électrique</v>
      </c>
      <c r="E206" s="75"/>
      <c r="G206" s="75"/>
      <c r="H206" s="75"/>
      <c r="K206" s="76"/>
      <c r="L206" s="130">
        <f>L128</f>
        <v>0</v>
      </c>
    </row>
    <row r="207" spans="1:12" ht="15" customHeight="1">
      <c r="A207" s="45"/>
      <c r="B207" s="72"/>
      <c r="C207" s="73"/>
      <c r="D207" s="74"/>
      <c r="E207" s="75"/>
      <c r="G207" s="75"/>
      <c r="H207" s="75"/>
      <c r="K207" s="76"/>
      <c r="L207" s="131"/>
    </row>
    <row r="208" spans="1:12" ht="15" customHeight="1">
      <c r="A208" s="219" t="str">
        <f>A130</f>
        <v>3.15</v>
      </c>
      <c r="B208" s="220"/>
      <c r="C208" s="73"/>
      <c r="D208" s="74" t="str">
        <f>C130</f>
        <v>Réseau de terre</v>
      </c>
      <c r="E208" s="75"/>
      <c r="G208" s="75"/>
      <c r="H208" s="75"/>
      <c r="K208" s="76"/>
      <c r="L208" s="130">
        <f>L136</f>
        <v>0</v>
      </c>
    </row>
    <row r="209" spans="1:17" ht="15" customHeight="1">
      <c r="A209" s="45"/>
      <c r="B209" s="72"/>
      <c r="C209" s="73"/>
      <c r="D209" s="74"/>
      <c r="E209" s="75"/>
      <c r="G209" s="75"/>
      <c r="H209" s="75"/>
      <c r="K209" s="76"/>
      <c r="L209" s="131"/>
    </row>
    <row r="210" spans="1:17" ht="15" customHeight="1">
      <c r="A210" s="221" t="str">
        <f>A138</f>
        <v>3.16</v>
      </c>
      <c r="B210" s="222"/>
      <c r="C210" s="73"/>
      <c r="D210" s="74" t="str">
        <f>C138</f>
        <v>Câblage VDI</v>
      </c>
      <c r="E210" s="75"/>
      <c r="G210" s="75"/>
      <c r="H210" s="75"/>
      <c r="K210" s="76"/>
      <c r="L210" s="130">
        <f>L147</f>
        <v>0</v>
      </c>
    </row>
    <row r="211" spans="1:17" ht="15" customHeight="1">
      <c r="A211" s="126"/>
      <c r="B211" s="127"/>
      <c r="C211" s="73"/>
      <c r="D211" s="74"/>
      <c r="E211" s="75"/>
      <c r="G211" s="75"/>
      <c r="H211" s="75"/>
      <c r="K211" s="76"/>
      <c r="L211" s="131"/>
    </row>
    <row r="212" spans="1:17" ht="15" customHeight="1">
      <c r="A212" s="221" t="str">
        <f>A149</f>
        <v>3.17</v>
      </c>
      <c r="B212" s="222"/>
      <c r="C212" s="73"/>
      <c r="D212" s="74" t="str">
        <f>C149</f>
        <v>Système de sécurité incendie</v>
      </c>
      <c r="E212" s="75"/>
      <c r="G212" s="75"/>
      <c r="H212" s="75"/>
      <c r="K212" s="76"/>
      <c r="L212" s="130">
        <f>L163</f>
        <v>0</v>
      </c>
    </row>
    <row r="213" spans="1:17" ht="15" customHeight="1">
      <c r="A213" s="45"/>
      <c r="B213" s="72"/>
      <c r="C213" s="73"/>
      <c r="D213" s="74"/>
      <c r="E213" s="75"/>
      <c r="G213" s="75"/>
      <c r="H213" s="75"/>
      <c r="K213" s="76"/>
      <c r="L213" s="131"/>
    </row>
    <row r="214" spans="1:17" ht="15" customHeight="1">
      <c r="A214" s="221" t="str">
        <f>A165</f>
        <v>3.18</v>
      </c>
      <c r="B214" s="222"/>
      <c r="C214" s="73"/>
      <c r="D214" s="74" t="str">
        <f>C165</f>
        <v>Contrôle d'accès</v>
      </c>
      <c r="E214" s="75"/>
      <c r="G214" s="75"/>
      <c r="H214" s="75"/>
      <c r="K214" s="76"/>
      <c r="L214" s="130">
        <f>L176</f>
        <v>0</v>
      </c>
    </row>
    <row r="215" spans="1:17" ht="15" customHeight="1">
      <c r="A215" s="78"/>
      <c r="B215" s="79"/>
      <c r="C215" s="73"/>
      <c r="D215" s="74"/>
      <c r="E215" s="75"/>
      <c r="G215" s="75"/>
      <c r="H215" s="75"/>
      <c r="K215" s="76"/>
      <c r="L215" s="80"/>
    </row>
    <row r="216" spans="1:17" ht="15" customHeight="1">
      <c r="A216" s="45"/>
      <c r="B216" s="72"/>
      <c r="C216" s="73"/>
      <c r="E216" s="75"/>
      <c r="G216" s="75"/>
      <c r="H216" s="75"/>
      <c r="K216" s="76"/>
      <c r="L216" s="81"/>
    </row>
    <row r="217" spans="1:17" ht="15" customHeight="1">
      <c r="A217" s="45"/>
      <c r="B217" s="72"/>
      <c r="C217" s="73"/>
      <c r="E217" s="75"/>
      <c r="G217" s="75"/>
      <c r="H217" s="75"/>
      <c r="K217" s="76"/>
      <c r="L217" s="81"/>
    </row>
    <row r="218" spans="1:17" ht="15" customHeight="1">
      <c r="A218" s="82"/>
      <c r="B218" s="83"/>
      <c r="C218" s="73"/>
      <c r="E218" s="75"/>
      <c r="G218" s="215" t="s">
        <v>17</v>
      </c>
      <c r="H218" s="215"/>
      <c r="I218" s="215"/>
      <c r="J218" s="135"/>
      <c r="K218" s="76"/>
      <c r="L218" s="84">
        <f>L182+L188+L190+L192+L194+L196+L198+L200+L202+L204+L208+L210+L214+L212+L184+L186</f>
        <v>0</v>
      </c>
    </row>
    <row r="219" spans="1:17" ht="8.15" customHeight="1" thickBot="1">
      <c r="A219" s="82"/>
      <c r="B219" s="83"/>
      <c r="C219" s="73"/>
      <c r="G219" s="74"/>
      <c r="H219" s="14"/>
      <c r="K219" s="76"/>
      <c r="L219" s="85"/>
    </row>
    <row r="220" spans="1:17" ht="15" customHeight="1" thickTop="1">
      <c r="A220" s="82"/>
      <c r="B220" s="83"/>
      <c r="C220" s="73"/>
      <c r="G220" s="74"/>
      <c r="H220" s="14"/>
      <c r="K220" s="76"/>
      <c r="L220" s="86"/>
    </row>
    <row r="221" spans="1:17" ht="15" customHeight="1">
      <c r="A221" s="82"/>
      <c r="B221" s="83"/>
      <c r="C221" s="73"/>
      <c r="E221" s="75"/>
      <c r="G221" s="215" t="s">
        <v>18</v>
      </c>
      <c r="H221" s="215"/>
      <c r="I221" s="215"/>
      <c r="J221" s="135"/>
      <c r="K221" s="76"/>
      <c r="L221" s="84">
        <f>L218*20%</f>
        <v>0</v>
      </c>
    </row>
    <row r="222" spans="1:17" ht="8.15" customHeight="1" thickBot="1">
      <c r="A222" s="82"/>
      <c r="B222" s="83"/>
      <c r="C222" s="73"/>
      <c r="E222" s="75"/>
      <c r="G222" s="74"/>
      <c r="H222" s="14"/>
      <c r="K222" s="76"/>
      <c r="L222" s="85"/>
    </row>
    <row r="223" spans="1:17" ht="15" customHeight="1" thickTop="1">
      <c r="A223" s="82"/>
      <c r="B223" s="83"/>
      <c r="C223" s="73"/>
      <c r="E223" s="75"/>
      <c r="G223" s="74"/>
      <c r="H223" s="14"/>
      <c r="K223" s="76"/>
      <c r="L223" s="62"/>
      <c r="P223" s="14"/>
      <c r="Q223" s="14"/>
    </row>
    <row r="224" spans="1:17" ht="15" customHeight="1">
      <c r="A224" s="82"/>
      <c r="B224" s="83"/>
      <c r="C224" s="73"/>
      <c r="E224" s="75"/>
      <c r="G224" s="215" t="s">
        <v>19</v>
      </c>
      <c r="H224" s="215"/>
      <c r="I224" s="215"/>
      <c r="J224" s="135"/>
      <c r="K224" s="76"/>
      <c r="L224" s="84">
        <f>L221+L218</f>
        <v>0</v>
      </c>
      <c r="N224" s="14"/>
      <c r="O224" s="14"/>
      <c r="P224" s="14"/>
      <c r="Q224" s="14"/>
    </row>
    <row r="225" spans="1:17" ht="8.15" customHeight="1" thickBot="1">
      <c r="A225" s="82"/>
      <c r="B225" s="83"/>
      <c r="C225" s="73"/>
      <c r="H225" s="14"/>
      <c r="K225" s="87"/>
      <c r="L225" s="85"/>
      <c r="N225" s="14"/>
      <c r="O225" s="14"/>
      <c r="P225" s="14"/>
      <c r="Q225" s="14"/>
    </row>
    <row r="226" spans="1:17" ht="15" customHeight="1" thickTop="1">
      <c r="A226" s="82"/>
      <c r="B226" s="83"/>
      <c r="C226" s="73"/>
      <c r="H226" s="14"/>
      <c r="K226" s="87"/>
      <c r="L226" s="88"/>
      <c r="N226" s="14"/>
      <c r="O226" s="14"/>
      <c r="P226" s="14"/>
      <c r="Q226" s="14"/>
    </row>
    <row r="227" spans="1:17" ht="15" customHeight="1" thickBot="1">
      <c r="A227" s="89"/>
      <c r="B227" s="90"/>
      <c r="C227" s="91"/>
      <c r="D227" s="92"/>
      <c r="E227" s="92"/>
      <c r="F227" s="92"/>
      <c r="G227" s="92"/>
      <c r="H227" s="93"/>
      <c r="I227" s="93"/>
      <c r="J227" s="93"/>
      <c r="K227" s="94"/>
      <c r="L227" s="95"/>
      <c r="N227" s="14"/>
      <c r="O227" s="14"/>
      <c r="P227" s="14"/>
      <c r="Q227" s="14"/>
    </row>
    <row r="228" spans="1:17" ht="15" customHeight="1">
      <c r="B228" s="83"/>
      <c r="C228" s="73"/>
      <c r="H228" s="14"/>
      <c r="K228" s="87"/>
      <c r="L228" s="97"/>
      <c r="N228" s="14"/>
      <c r="O228" s="14"/>
      <c r="P228" s="14"/>
      <c r="Q228" s="14"/>
    </row>
    <row r="229" spans="1:17" ht="15" customHeight="1">
      <c r="B229" s="83"/>
      <c r="C229" s="73"/>
      <c r="H229" s="14"/>
      <c r="K229" s="87"/>
      <c r="L229" s="97"/>
      <c r="N229" s="14"/>
      <c r="O229" s="14"/>
      <c r="P229" s="14"/>
      <c r="Q229" s="14"/>
    </row>
    <row r="230" spans="1:17" s="14" customFormat="1" ht="15" customHeight="1">
      <c r="A230" s="96"/>
      <c r="B230" s="83"/>
      <c r="C230" s="73"/>
      <c r="D230" s="13"/>
      <c r="E230" s="13"/>
      <c r="F230" s="13"/>
      <c r="G230" s="13"/>
      <c r="K230" s="87"/>
      <c r="L230" s="97"/>
      <c r="M230" s="12"/>
    </row>
    <row r="231" spans="1:17" s="14" customFormat="1" ht="15" customHeight="1">
      <c r="A231" s="96"/>
      <c r="B231" s="83"/>
      <c r="C231" s="73"/>
      <c r="D231" s="13"/>
      <c r="E231" s="13"/>
      <c r="F231" s="13"/>
      <c r="G231" s="13"/>
      <c r="K231" s="87"/>
      <c r="L231" s="97"/>
      <c r="M231" s="12"/>
    </row>
    <row r="232" spans="1:17" s="14" customFormat="1" ht="15" customHeight="1">
      <c r="A232" s="96"/>
      <c r="B232" s="83"/>
      <c r="C232" s="73"/>
      <c r="D232" s="13"/>
      <c r="E232" s="13"/>
      <c r="F232" s="13"/>
      <c r="G232" s="13"/>
      <c r="K232" s="98"/>
      <c r="L232" s="97"/>
      <c r="M232" s="12"/>
    </row>
    <row r="233" spans="1:17" s="14" customFormat="1" ht="15" customHeight="1">
      <c r="A233" s="96"/>
      <c r="B233" s="83"/>
      <c r="C233" s="73"/>
      <c r="D233" s="13"/>
      <c r="E233" s="13"/>
      <c r="F233" s="13"/>
      <c r="G233" s="13"/>
      <c r="K233" s="87"/>
      <c r="L233" s="97"/>
      <c r="M233" s="12"/>
    </row>
    <row r="234" spans="1:17" s="14" customFormat="1" ht="15" customHeight="1">
      <c r="A234" s="96"/>
      <c r="B234" s="83"/>
      <c r="C234" s="73"/>
      <c r="D234" s="13"/>
      <c r="E234" s="13"/>
      <c r="F234" s="99"/>
      <c r="G234" s="99"/>
      <c r="K234" s="87"/>
      <c r="L234" s="97"/>
      <c r="M234" s="12"/>
    </row>
    <row r="235" spans="1:17" s="14" customFormat="1" ht="15" customHeight="1">
      <c r="A235" s="96"/>
      <c r="B235" s="83"/>
      <c r="C235" s="73"/>
      <c r="D235" s="13"/>
      <c r="E235" s="13"/>
      <c r="F235" s="99"/>
      <c r="G235" s="99"/>
      <c r="K235" s="87"/>
      <c r="L235" s="97"/>
      <c r="M235" s="12"/>
    </row>
    <row r="236" spans="1:17" s="14" customFormat="1" ht="15" customHeight="1">
      <c r="A236" s="96"/>
      <c r="B236" s="83"/>
      <c r="C236" s="73"/>
      <c r="D236" s="13"/>
      <c r="E236" s="75"/>
      <c r="F236" s="13"/>
      <c r="G236" s="13"/>
      <c r="H236" s="100"/>
      <c r="I236" s="13"/>
      <c r="J236" s="13"/>
      <c r="K236" s="87"/>
      <c r="L236" s="97"/>
      <c r="M236" s="12"/>
    </row>
    <row r="237" spans="1:17" s="14" customFormat="1" ht="15" customHeight="1">
      <c r="A237" s="96"/>
      <c r="B237" s="83"/>
      <c r="C237" s="73"/>
      <c r="D237" s="13"/>
      <c r="E237" s="75"/>
      <c r="F237" s="13"/>
      <c r="G237" s="13"/>
      <c r="H237" s="73"/>
      <c r="I237" s="13"/>
      <c r="J237" s="13"/>
      <c r="K237" s="87"/>
      <c r="L237" s="97"/>
      <c r="M237" s="12"/>
    </row>
    <row r="238" spans="1:17" s="14" customFormat="1" ht="15" customHeight="1">
      <c r="A238" s="96"/>
      <c r="B238" s="83"/>
      <c r="C238" s="73"/>
      <c r="D238" s="13"/>
      <c r="E238" s="13"/>
      <c r="F238" s="13"/>
      <c r="G238" s="13"/>
      <c r="H238" s="73"/>
      <c r="I238" s="13"/>
      <c r="J238" s="13"/>
      <c r="K238" s="87"/>
      <c r="L238" s="97"/>
      <c r="M238" s="12"/>
    </row>
    <row r="239" spans="1:17" s="14" customFormat="1" ht="15" customHeight="1">
      <c r="A239" s="96"/>
      <c r="B239" s="83"/>
      <c r="C239" s="73"/>
      <c r="D239" s="13"/>
      <c r="E239" s="13"/>
      <c r="F239" s="13"/>
      <c r="G239" s="13"/>
      <c r="H239" s="73"/>
      <c r="I239" s="13"/>
      <c r="J239" s="13"/>
      <c r="K239" s="87"/>
      <c r="L239" s="97"/>
      <c r="M239" s="12"/>
    </row>
    <row r="240" spans="1:17" s="14" customFormat="1" ht="15" customHeight="1">
      <c r="A240" s="96"/>
      <c r="B240" s="83"/>
      <c r="C240" s="73"/>
      <c r="D240" s="13"/>
      <c r="E240" s="13"/>
      <c r="F240" s="13"/>
      <c r="G240" s="13"/>
      <c r="H240" s="73"/>
      <c r="I240" s="13"/>
      <c r="J240" s="13"/>
      <c r="K240" s="87"/>
      <c r="L240" s="97"/>
      <c r="M240" s="12"/>
    </row>
    <row r="241" spans="1:13" s="14" customFormat="1" ht="15" customHeight="1">
      <c r="A241" s="96"/>
      <c r="B241" s="83"/>
      <c r="C241" s="73"/>
      <c r="D241" s="13"/>
      <c r="E241" s="73"/>
      <c r="F241" s="13"/>
      <c r="G241" s="13"/>
      <c r="H241" s="73"/>
      <c r="I241" s="13"/>
      <c r="J241" s="13"/>
      <c r="K241" s="87"/>
      <c r="L241" s="97"/>
      <c r="M241" s="12"/>
    </row>
    <row r="242" spans="1:13" s="14" customFormat="1" ht="15" customHeight="1" thickBot="1">
      <c r="A242" s="101"/>
      <c r="B242" s="102"/>
      <c r="C242" s="103"/>
      <c r="D242" s="104"/>
      <c r="E242" s="104"/>
      <c r="F242" s="104"/>
      <c r="G242" s="104"/>
      <c r="H242" s="105"/>
      <c r="I242" s="104"/>
      <c r="J242" s="104"/>
      <c r="K242" s="106"/>
      <c r="L242" s="107"/>
      <c r="M242" s="12"/>
    </row>
    <row r="243" spans="1:13" s="14" customFormat="1" ht="15" customHeight="1">
      <c r="A243" s="82"/>
      <c r="B243" s="83"/>
      <c r="C243" s="73"/>
      <c r="D243" s="13"/>
      <c r="E243" s="13"/>
      <c r="F243" s="13"/>
      <c r="G243" s="13"/>
      <c r="I243" s="13"/>
      <c r="J243" s="13"/>
      <c r="K243" s="87"/>
      <c r="L243" s="88"/>
      <c r="M243" s="12"/>
    </row>
    <row r="244" spans="1:13" s="14" customFormat="1" ht="15" customHeight="1">
      <c r="A244" s="82"/>
      <c r="B244" s="83"/>
      <c r="C244" s="73"/>
      <c r="D244" s="13"/>
      <c r="E244" s="13"/>
      <c r="F244" s="13"/>
      <c r="G244" s="13"/>
      <c r="I244" s="13"/>
      <c r="J244" s="13"/>
      <c r="K244" s="87"/>
      <c r="L244" s="88"/>
      <c r="M244" s="12"/>
    </row>
    <row r="245" spans="1:13" s="14" customFormat="1" ht="15" customHeight="1">
      <c r="A245" s="82"/>
      <c r="B245" s="83"/>
      <c r="C245" s="73"/>
      <c r="D245" s="13"/>
      <c r="E245" s="13"/>
      <c r="F245" s="13"/>
      <c r="G245" s="13"/>
      <c r="I245" s="13"/>
      <c r="J245" s="13"/>
      <c r="K245" s="87"/>
      <c r="L245" s="88"/>
      <c r="M245" s="12"/>
    </row>
    <row r="246" spans="1:13" s="14" customFormat="1" ht="15" customHeight="1" thickBot="1">
      <c r="A246" s="89"/>
      <c r="B246" s="90"/>
      <c r="C246" s="91"/>
      <c r="D246" s="92"/>
      <c r="E246" s="92"/>
      <c r="F246" s="92"/>
      <c r="G246" s="92"/>
      <c r="H246" s="93"/>
      <c r="I246" s="92"/>
      <c r="J246" s="92"/>
      <c r="K246" s="94"/>
      <c r="L246" s="95"/>
      <c r="M246" s="12"/>
    </row>
    <row r="247" spans="1:13" s="14" customFormat="1" ht="15" customHeight="1">
      <c r="A247" s="96"/>
      <c r="B247" s="108"/>
      <c r="C247" s="109"/>
      <c r="D247" s="110"/>
      <c r="E247" s="110"/>
      <c r="F247" s="13"/>
      <c r="G247" s="13"/>
      <c r="H247" s="111"/>
      <c r="I247" s="111"/>
      <c r="J247" s="111"/>
      <c r="K247" s="112"/>
      <c r="L247" s="113"/>
      <c r="M247" s="12"/>
    </row>
    <row r="248" spans="1:13" s="14" customFormat="1" ht="15" customHeight="1">
      <c r="A248" s="96"/>
      <c r="B248" s="108"/>
      <c r="C248" s="73"/>
      <c r="D248" s="13"/>
      <c r="E248" s="13"/>
      <c r="F248" s="13"/>
      <c r="G248" s="13"/>
      <c r="K248" s="87"/>
      <c r="L248" s="114"/>
      <c r="M248" s="12"/>
    </row>
    <row r="249" spans="1:13" s="14" customFormat="1" ht="15" customHeight="1">
      <c r="A249" s="96"/>
      <c r="B249" s="108"/>
      <c r="C249" s="73"/>
      <c r="D249" s="13"/>
      <c r="E249" s="13"/>
      <c r="F249" s="13"/>
      <c r="G249" s="13"/>
      <c r="K249" s="87"/>
      <c r="L249" s="114"/>
      <c r="M249" s="12"/>
    </row>
    <row r="250" spans="1:13" s="14" customFormat="1" ht="15" customHeight="1">
      <c r="A250" s="96"/>
      <c r="B250" s="108"/>
      <c r="C250" s="73"/>
      <c r="D250" s="13"/>
      <c r="E250" s="13"/>
      <c r="F250" s="13"/>
      <c r="G250" s="13"/>
      <c r="K250" s="87"/>
      <c r="L250" s="114"/>
      <c r="M250" s="12"/>
    </row>
    <row r="251" spans="1:13" s="14" customFormat="1" ht="15" customHeight="1">
      <c r="A251" s="96"/>
      <c r="B251" s="108"/>
      <c r="C251" s="73"/>
      <c r="D251" s="13"/>
      <c r="E251" s="13"/>
      <c r="F251" s="13"/>
      <c r="G251" s="13"/>
      <c r="K251" s="87"/>
      <c r="L251" s="114"/>
      <c r="M251" s="12"/>
    </row>
    <row r="252" spans="1:13" s="14" customFormat="1" ht="15" customHeight="1">
      <c r="A252" s="96"/>
      <c r="B252" s="108"/>
      <c r="C252" s="73"/>
      <c r="D252" s="13"/>
      <c r="E252" s="13"/>
      <c r="F252" s="13"/>
      <c r="G252" s="13"/>
      <c r="K252" s="87"/>
      <c r="L252" s="114"/>
      <c r="M252" s="12"/>
    </row>
    <row r="253" spans="1:13" s="14" customFormat="1" ht="15" customHeight="1">
      <c r="A253" s="96"/>
      <c r="B253" s="108"/>
      <c r="C253" s="73"/>
      <c r="D253" s="13"/>
      <c r="E253" s="13"/>
      <c r="F253" s="13"/>
      <c r="G253" s="13"/>
      <c r="K253" s="87"/>
      <c r="L253" s="114"/>
      <c r="M253" s="12"/>
    </row>
    <row r="254" spans="1:13" s="14" customFormat="1" ht="15" customHeight="1">
      <c r="A254" s="96"/>
      <c r="B254" s="108"/>
      <c r="C254" s="73"/>
      <c r="D254" s="13"/>
      <c r="E254" s="13"/>
      <c r="F254" s="13"/>
      <c r="G254" s="13"/>
      <c r="K254" s="87"/>
      <c r="L254" s="114"/>
      <c r="M254" s="12"/>
    </row>
    <row r="255" spans="1:13" s="14" customFormat="1" ht="15" customHeight="1">
      <c r="A255" s="96"/>
      <c r="B255" s="108"/>
      <c r="C255" s="73"/>
      <c r="D255" s="13"/>
      <c r="E255" s="13"/>
      <c r="F255" s="13"/>
      <c r="G255" s="13"/>
      <c r="K255" s="87"/>
      <c r="L255" s="114"/>
      <c r="M255" s="12"/>
    </row>
    <row r="256" spans="1:13" s="14" customFormat="1" ht="15" customHeight="1">
      <c r="A256" s="96"/>
      <c r="B256" s="108"/>
      <c r="C256" s="73"/>
      <c r="D256" s="13"/>
      <c r="E256" s="13"/>
      <c r="F256" s="13"/>
      <c r="G256" s="13"/>
      <c r="K256" s="87"/>
      <c r="L256" s="114"/>
      <c r="M256" s="12"/>
    </row>
    <row r="257" spans="1:13" s="14" customFormat="1" ht="15" customHeight="1">
      <c r="A257" s="96"/>
      <c r="B257" s="108"/>
      <c r="C257" s="73"/>
      <c r="D257" s="13"/>
      <c r="E257" s="13"/>
      <c r="F257" s="13"/>
      <c r="G257" s="13"/>
      <c r="K257" s="87"/>
      <c r="L257" s="114"/>
      <c r="M257" s="12"/>
    </row>
    <row r="258" spans="1:13" s="14" customFormat="1" ht="15" customHeight="1">
      <c r="A258" s="96"/>
      <c r="B258" s="108"/>
      <c r="C258" s="73"/>
      <c r="D258" s="13"/>
      <c r="E258" s="13"/>
      <c r="F258" s="13"/>
      <c r="G258" s="13"/>
      <c r="K258" s="87"/>
      <c r="L258" s="114"/>
      <c r="M258" s="12"/>
    </row>
    <row r="259" spans="1:13" s="14" customFormat="1" ht="15" customHeight="1">
      <c r="A259" s="96"/>
      <c r="B259" s="108"/>
      <c r="C259" s="73"/>
      <c r="D259" s="13"/>
      <c r="E259" s="13"/>
      <c r="F259" s="13"/>
      <c r="G259" s="13"/>
      <c r="K259" s="87"/>
      <c r="L259" s="114"/>
      <c r="M259" s="12"/>
    </row>
    <row r="260" spans="1:13" s="14" customFormat="1" ht="15" customHeight="1">
      <c r="A260" s="96"/>
      <c r="B260" s="108"/>
      <c r="C260" s="73"/>
      <c r="D260" s="13"/>
      <c r="E260" s="13"/>
      <c r="F260" s="13"/>
      <c r="G260" s="13"/>
      <c r="K260" s="87"/>
      <c r="L260" s="114"/>
      <c r="M260" s="12"/>
    </row>
    <row r="261" spans="1:13" s="14" customFormat="1" ht="15" customHeight="1">
      <c r="A261" s="96"/>
      <c r="B261" s="108"/>
      <c r="C261" s="73"/>
      <c r="D261" s="13"/>
      <c r="E261" s="13"/>
      <c r="F261" s="13"/>
      <c r="G261" s="13"/>
      <c r="K261" s="87"/>
      <c r="L261" s="114"/>
      <c r="M261" s="12"/>
    </row>
    <row r="262" spans="1:13" s="14" customFormat="1" ht="15" customHeight="1">
      <c r="A262" s="96"/>
      <c r="B262" s="108"/>
      <c r="C262" s="73"/>
      <c r="D262" s="13"/>
      <c r="E262" s="13"/>
      <c r="F262" s="13"/>
      <c r="G262" s="13"/>
      <c r="K262" s="87"/>
      <c r="L262" s="114"/>
      <c r="M262" s="12"/>
    </row>
    <row r="263" spans="1:13" s="14" customFormat="1" ht="15" customHeight="1">
      <c r="A263" s="96"/>
      <c r="B263" s="108"/>
      <c r="C263" s="73"/>
      <c r="D263" s="13"/>
      <c r="E263" s="13"/>
      <c r="F263" s="13"/>
      <c r="G263" s="13"/>
      <c r="K263" s="87"/>
      <c r="L263" s="114"/>
      <c r="M263" s="12"/>
    </row>
    <row r="264" spans="1:13" s="14" customFormat="1" ht="15" customHeight="1">
      <c r="A264" s="96"/>
      <c r="B264" s="108"/>
      <c r="C264" s="73"/>
      <c r="D264" s="13"/>
      <c r="E264" s="13"/>
      <c r="F264" s="13"/>
      <c r="G264" s="13"/>
      <c r="K264" s="87"/>
      <c r="L264" s="114"/>
      <c r="M264" s="12"/>
    </row>
    <row r="265" spans="1:13" s="14" customFormat="1" ht="15" customHeight="1">
      <c r="A265" s="96"/>
      <c r="B265" s="108"/>
      <c r="C265" s="73"/>
      <c r="D265" s="13"/>
      <c r="E265" s="13"/>
      <c r="F265" s="13"/>
      <c r="G265" s="13"/>
      <c r="K265" s="87"/>
      <c r="L265" s="114"/>
      <c r="M265" s="12"/>
    </row>
    <row r="266" spans="1:13" s="14" customFormat="1" ht="15" customHeight="1">
      <c r="A266" s="96"/>
      <c r="B266" s="108"/>
      <c r="C266" s="73"/>
      <c r="D266" s="13"/>
      <c r="E266" s="13"/>
      <c r="F266" s="13"/>
      <c r="G266" s="13"/>
      <c r="K266" s="87"/>
      <c r="L266" s="114"/>
      <c r="M266" s="12"/>
    </row>
    <row r="267" spans="1:13" s="14" customFormat="1" ht="15" customHeight="1">
      <c r="A267" s="96"/>
      <c r="B267" s="108"/>
      <c r="C267" s="73"/>
      <c r="D267" s="13"/>
      <c r="E267" s="13"/>
      <c r="F267" s="13"/>
      <c r="G267" s="13"/>
      <c r="K267" s="87"/>
      <c r="L267" s="114"/>
      <c r="M267" s="12"/>
    </row>
    <row r="268" spans="1:13" s="14" customFormat="1" ht="15" customHeight="1">
      <c r="A268" s="96"/>
      <c r="B268" s="108"/>
      <c r="C268" s="73"/>
      <c r="D268" s="13"/>
      <c r="E268" s="13"/>
      <c r="F268" s="13"/>
      <c r="G268" s="13"/>
      <c r="K268" s="87"/>
      <c r="L268" s="114"/>
      <c r="M268" s="12"/>
    </row>
    <row r="269" spans="1:13" s="14" customFormat="1" ht="15" customHeight="1">
      <c r="A269" s="96"/>
      <c r="B269" s="108"/>
      <c r="C269" s="73"/>
      <c r="D269" s="13"/>
      <c r="E269" s="13"/>
      <c r="F269" s="13"/>
      <c r="G269" s="13"/>
      <c r="K269" s="87"/>
      <c r="L269" s="114"/>
      <c r="M269" s="12"/>
    </row>
    <row r="270" spans="1:13" s="14" customFormat="1" ht="15" customHeight="1">
      <c r="A270" s="96"/>
      <c r="B270" s="108"/>
      <c r="C270" s="73"/>
      <c r="D270" s="13"/>
      <c r="E270" s="13"/>
      <c r="F270" s="13"/>
      <c r="G270" s="13"/>
      <c r="K270" s="87"/>
      <c r="L270" s="114"/>
      <c r="M270" s="12"/>
    </row>
    <row r="271" spans="1:13" s="14" customFormat="1" ht="15" customHeight="1">
      <c r="A271" s="96"/>
      <c r="B271" s="108"/>
      <c r="C271" s="73"/>
      <c r="D271" s="13"/>
      <c r="E271" s="13"/>
      <c r="F271" s="13"/>
      <c r="G271" s="13"/>
      <c r="K271" s="87"/>
      <c r="L271" s="114"/>
      <c r="M271" s="12"/>
    </row>
    <row r="272" spans="1:13" s="14" customFormat="1" ht="15" customHeight="1">
      <c r="A272" s="96"/>
      <c r="B272" s="108"/>
      <c r="C272" s="73"/>
      <c r="D272" s="13"/>
      <c r="E272" s="13"/>
      <c r="F272" s="13"/>
      <c r="G272" s="13"/>
      <c r="K272" s="87"/>
      <c r="L272" s="114"/>
      <c r="M272" s="12"/>
    </row>
    <row r="273" spans="1:13" s="14" customFormat="1" ht="15" customHeight="1">
      <c r="A273" s="96"/>
      <c r="B273" s="108"/>
      <c r="C273" s="73"/>
      <c r="D273" s="13"/>
      <c r="E273" s="13"/>
      <c r="F273" s="13"/>
      <c r="G273" s="13"/>
      <c r="K273" s="87"/>
      <c r="L273" s="114"/>
      <c r="M273" s="12"/>
    </row>
    <row r="274" spans="1:13" s="14" customFormat="1" ht="15" customHeight="1">
      <c r="A274" s="96"/>
      <c r="B274" s="108"/>
      <c r="C274" s="73"/>
      <c r="D274" s="13"/>
      <c r="E274" s="13"/>
      <c r="F274" s="13"/>
      <c r="G274" s="13"/>
      <c r="K274" s="87"/>
      <c r="L274" s="114"/>
      <c r="M274" s="12"/>
    </row>
    <row r="275" spans="1:13" s="14" customFormat="1" ht="15" customHeight="1">
      <c r="A275" s="96"/>
      <c r="B275" s="108"/>
      <c r="C275" s="73"/>
      <c r="D275" s="13"/>
      <c r="E275" s="13"/>
      <c r="F275" s="13"/>
      <c r="G275" s="13"/>
      <c r="K275" s="87"/>
      <c r="L275" s="114"/>
      <c r="M275" s="12"/>
    </row>
    <row r="276" spans="1:13" s="14" customFormat="1" ht="15" customHeight="1">
      <c r="A276" s="96"/>
      <c r="B276" s="108"/>
      <c r="C276" s="73"/>
      <c r="D276" s="13"/>
      <c r="E276" s="13"/>
      <c r="F276" s="13"/>
      <c r="G276" s="13"/>
      <c r="K276" s="87"/>
      <c r="L276" s="114"/>
      <c r="M276" s="12"/>
    </row>
    <row r="277" spans="1:13" s="14" customFormat="1" ht="15" customHeight="1">
      <c r="A277" s="96"/>
      <c r="B277" s="108"/>
      <c r="C277" s="73"/>
      <c r="D277" s="13"/>
      <c r="E277" s="13"/>
      <c r="F277" s="13"/>
      <c r="G277" s="13"/>
      <c r="K277" s="87"/>
      <c r="L277" s="114"/>
      <c r="M277" s="12"/>
    </row>
    <row r="278" spans="1:13" s="14" customFormat="1" ht="15" customHeight="1">
      <c r="A278" s="96"/>
      <c r="B278" s="108"/>
      <c r="C278" s="73"/>
      <c r="D278" s="13"/>
      <c r="E278" s="13"/>
      <c r="F278" s="13"/>
      <c r="G278" s="13"/>
      <c r="K278" s="87"/>
      <c r="L278" s="114"/>
      <c r="M278" s="12"/>
    </row>
    <row r="279" spans="1:13" s="14" customFormat="1" ht="15" customHeight="1">
      <c r="A279" s="96"/>
      <c r="B279" s="108"/>
      <c r="C279" s="73"/>
      <c r="D279" s="13"/>
      <c r="E279" s="13"/>
      <c r="F279" s="13"/>
      <c r="G279" s="13"/>
      <c r="K279" s="87"/>
      <c r="L279" s="114"/>
      <c r="M279" s="12"/>
    </row>
    <row r="280" spans="1:13" s="14" customFormat="1" ht="15" customHeight="1">
      <c r="A280" s="96"/>
      <c r="B280" s="108"/>
      <c r="C280" s="73"/>
      <c r="D280" s="13"/>
      <c r="E280" s="13"/>
      <c r="F280" s="13"/>
      <c r="G280" s="13"/>
      <c r="K280" s="87"/>
      <c r="L280" s="114"/>
      <c r="M280" s="12"/>
    </row>
    <row r="281" spans="1:13" s="14" customFormat="1" ht="15" customHeight="1">
      <c r="A281" s="96"/>
      <c r="B281" s="108"/>
      <c r="C281" s="73"/>
      <c r="D281" s="13"/>
      <c r="E281" s="13"/>
      <c r="F281" s="13"/>
      <c r="G281" s="13"/>
      <c r="K281" s="87"/>
      <c r="L281" s="114"/>
      <c r="M281" s="12"/>
    </row>
    <row r="282" spans="1:13" s="14" customFormat="1" ht="15" customHeight="1">
      <c r="A282" s="96"/>
      <c r="B282" s="108"/>
      <c r="C282" s="73"/>
      <c r="D282" s="13"/>
      <c r="E282" s="13"/>
      <c r="F282" s="13"/>
      <c r="G282" s="13"/>
      <c r="K282" s="87"/>
      <c r="L282" s="114"/>
      <c r="M282" s="12"/>
    </row>
    <row r="283" spans="1:13" s="14" customFormat="1" ht="15" customHeight="1">
      <c r="A283" s="96"/>
      <c r="B283" s="108"/>
      <c r="C283" s="73"/>
      <c r="D283" s="13"/>
      <c r="E283" s="13"/>
      <c r="F283" s="13"/>
      <c r="G283" s="13"/>
      <c r="K283" s="87"/>
      <c r="L283" s="114"/>
      <c r="M283" s="12"/>
    </row>
    <row r="284" spans="1:13" s="14" customFormat="1" ht="15" customHeight="1">
      <c r="A284" s="96"/>
      <c r="B284" s="108"/>
      <c r="C284" s="73"/>
      <c r="D284" s="13"/>
      <c r="E284" s="13"/>
      <c r="F284" s="13"/>
      <c r="G284" s="13"/>
      <c r="K284" s="87"/>
      <c r="L284" s="114"/>
      <c r="M284" s="12"/>
    </row>
    <row r="285" spans="1:13" s="14" customFormat="1" ht="15" customHeight="1">
      <c r="A285" s="96"/>
      <c r="B285" s="108"/>
      <c r="C285" s="73"/>
      <c r="D285" s="13"/>
      <c r="E285" s="13"/>
      <c r="F285" s="13"/>
      <c r="G285" s="13"/>
      <c r="K285" s="87"/>
      <c r="L285" s="114"/>
      <c r="M285" s="12"/>
    </row>
    <row r="286" spans="1:13" s="14" customFormat="1" ht="15" customHeight="1">
      <c r="A286" s="96"/>
      <c r="B286" s="108"/>
      <c r="C286" s="73"/>
      <c r="D286" s="13"/>
      <c r="E286" s="13"/>
      <c r="F286" s="13"/>
      <c r="G286" s="13"/>
      <c r="K286" s="87"/>
      <c r="L286" s="114"/>
      <c r="M286" s="12"/>
    </row>
    <row r="287" spans="1:13" s="14" customFormat="1" ht="15" customHeight="1">
      <c r="A287" s="96"/>
      <c r="B287" s="108"/>
      <c r="C287" s="73"/>
      <c r="D287" s="13"/>
      <c r="E287" s="13"/>
      <c r="F287" s="13"/>
      <c r="G287" s="13"/>
      <c r="K287" s="87"/>
      <c r="L287" s="114"/>
      <c r="M287" s="12"/>
    </row>
    <row r="288" spans="1:13" s="14" customFormat="1" ht="15" customHeight="1">
      <c r="A288" s="96"/>
      <c r="B288" s="108"/>
      <c r="C288" s="73"/>
      <c r="D288" s="13"/>
      <c r="E288" s="13"/>
      <c r="F288" s="13"/>
      <c r="G288" s="13"/>
      <c r="K288" s="87"/>
      <c r="L288" s="114"/>
      <c r="M288" s="12"/>
    </row>
    <row r="289" spans="1:13" s="14" customFormat="1" ht="15" customHeight="1">
      <c r="A289" s="96"/>
      <c r="B289" s="108"/>
      <c r="C289" s="73"/>
      <c r="D289" s="13"/>
      <c r="E289" s="13"/>
      <c r="F289" s="13"/>
      <c r="G289" s="13"/>
      <c r="K289" s="87"/>
      <c r="L289" s="114"/>
      <c r="M289" s="12"/>
    </row>
    <row r="290" spans="1:13" s="14" customFormat="1" ht="15" customHeight="1">
      <c r="A290" s="96"/>
      <c r="B290" s="108"/>
      <c r="C290" s="73"/>
      <c r="D290" s="13"/>
      <c r="E290" s="13"/>
      <c r="F290" s="13"/>
      <c r="G290" s="13"/>
      <c r="K290" s="87"/>
      <c r="L290" s="114"/>
      <c r="M290" s="12"/>
    </row>
    <row r="291" spans="1:13" s="14" customFormat="1" ht="15" customHeight="1">
      <c r="A291" s="96"/>
      <c r="B291" s="108"/>
      <c r="C291" s="73"/>
      <c r="D291" s="13"/>
      <c r="E291" s="13"/>
      <c r="F291" s="13"/>
      <c r="G291" s="13"/>
      <c r="K291" s="87"/>
      <c r="L291" s="114"/>
      <c r="M291" s="12"/>
    </row>
    <row r="292" spans="1:13" s="14" customFormat="1" ht="15" customHeight="1">
      <c r="A292" s="96"/>
      <c r="B292" s="108"/>
      <c r="C292" s="73"/>
      <c r="D292" s="13"/>
      <c r="E292" s="13"/>
      <c r="F292" s="13"/>
      <c r="G292" s="13"/>
      <c r="K292" s="87"/>
      <c r="L292" s="114"/>
      <c r="M292" s="12"/>
    </row>
    <row r="293" spans="1:13" s="14" customFormat="1" ht="15" customHeight="1">
      <c r="A293" s="96"/>
      <c r="B293" s="108"/>
      <c r="C293" s="73"/>
      <c r="D293" s="13"/>
      <c r="E293" s="13"/>
      <c r="F293" s="13"/>
      <c r="G293" s="13"/>
      <c r="K293" s="87"/>
      <c r="L293" s="114"/>
      <c r="M293" s="12"/>
    </row>
    <row r="294" spans="1:13" s="14" customFormat="1" ht="15" customHeight="1">
      <c r="A294" s="96"/>
      <c r="B294" s="108"/>
      <c r="C294" s="73"/>
      <c r="D294" s="13"/>
      <c r="E294" s="13"/>
      <c r="F294" s="13"/>
      <c r="G294" s="13"/>
      <c r="K294" s="87"/>
      <c r="L294" s="114"/>
      <c r="M294" s="12"/>
    </row>
    <row r="295" spans="1:13" s="14" customFormat="1" ht="15" customHeight="1">
      <c r="A295" s="96"/>
      <c r="B295" s="108"/>
      <c r="C295" s="73"/>
      <c r="D295" s="13"/>
      <c r="E295" s="13"/>
      <c r="F295" s="13"/>
      <c r="G295" s="13"/>
      <c r="K295" s="87"/>
      <c r="L295" s="114"/>
      <c r="M295" s="12"/>
    </row>
    <row r="296" spans="1:13" s="14" customFormat="1" ht="15" customHeight="1">
      <c r="A296" s="96"/>
      <c r="B296" s="108"/>
      <c r="C296" s="73"/>
      <c r="D296" s="13"/>
      <c r="E296" s="13"/>
      <c r="F296" s="13"/>
      <c r="G296" s="13"/>
      <c r="K296" s="87"/>
      <c r="L296" s="114"/>
      <c r="M296" s="12"/>
    </row>
    <row r="297" spans="1:13" s="14" customFormat="1" ht="15" customHeight="1">
      <c r="A297" s="96"/>
      <c r="B297" s="108"/>
      <c r="C297" s="73"/>
      <c r="D297" s="13"/>
      <c r="E297" s="13"/>
      <c r="F297" s="13"/>
      <c r="G297" s="13"/>
      <c r="K297" s="87"/>
      <c r="L297" s="114"/>
      <c r="M297" s="12"/>
    </row>
    <row r="298" spans="1:13" s="14" customFormat="1" ht="15" customHeight="1">
      <c r="A298" s="96"/>
      <c r="B298" s="108"/>
      <c r="C298" s="73"/>
      <c r="D298" s="13"/>
      <c r="E298" s="13"/>
      <c r="F298" s="13"/>
      <c r="G298" s="13"/>
      <c r="K298" s="87"/>
      <c r="L298" s="114"/>
      <c r="M298" s="12"/>
    </row>
    <row r="299" spans="1:13" s="14" customFormat="1" ht="15" customHeight="1">
      <c r="A299" s="96"/>
      <c r="B299" s="108"/>
      <c r="C299" s="73"/>
      <c r="D299" s="13"/>
      <c r="E299" s="13"/>
      <c r="F299" s="13"/>
      <c r="G299" s="13"/>
      <c r="K299" s="87"/>
      <c r="L299" s="114"/>
      <c r="M299" s="12"/>
    </row>
    <row r="300" spans="1:13" s="14" customFormat="1" ht="15" customHeight="1">
      <c r="A300" s="96"/>
      <c r="B300" s="108"/>
      <c r="C300" s="73"/>
      <c r="D300" s="13"/>
      <c r="E300" s="13"/>
      <c r="F300" s="13"/>
      <c r="G300" s="13"/>
      <c r="K300" s="87"/>
      <c r="L300" s="114"/>
      <c r="M300" s="12"/>
    </row>
    <row r="301" spans="1:13" s="14" customFormat="1" ht="15" customHeight="1">
      <c r="A301" s="96"/>
      <c r="B301" s="108"/>
      <c r="C301" s="73"/>
      <c r="D301" s="13"/>
      <c r="E301" s="13"/>
      <c r="F301" s="13"/>
      <c r="G301" s="13"/>
      <c r="K301" s="87"/>
      <c r="L301" s="114"/>
      <c r="M301" s="12"/>
    </row>
    <row r="302" spans="1:13" s="14" customFormat="1" ht="15" customHeight="1">
      <c r="A302" s="96"/>
      <c r="B302" s="108"/>
      <c r="C302" s="73"/>
      <c r="D302" s="13"/>
      <c r="E302" s="13"/>
      <c r="F302" s="13"/>
      <c r="G302" s="13"/>
      <c r="K302" s="87"/>
      <c r="L302" s="114"/>
      <c r="M302" s="12"/>
    </row>
    <row r="303" spans="1:13" s="14" customFormat="1" ht="15" customHeight="1">
      <c r="A303" s="96"/>
      <c r="B303" s="108"/>
      <c r="C303" s="73"/>
      <c r="D303" s="13"/>
      <c r="E303" s="13"/>
      <c r="F303" s="13"/>
      <c r="G303" s="13"/>
      <c r="K303" s="87"/>
      <c r="L303" s="114"/>
      <c r="M303" s="12"/>
    </row>
    <row r="304" spans="1:13" s="14" customFormat="1" ht="15" customHeight="1">
      <c r="A304" s="96"/>
      <c r="B304" s="108"/>
      <c r="C304" s="73"/>
      <c r="D304" s="13"/>
      <c r="E304" s="13"/>
      <c r="F304" s="13"/>
      <c r="G304" s="13"/>
      <c r="K304" s="87"/>
      <c r="L304" s="114"/>
      <c r="M304" s="12"/>
    </row>
    <row r="305" spans="1:13" s="14" customFormat="1" ht="15" customHeight="1">
      <c r="A305" s="96"/>
      <c r="B305" s="108"/>
      <c r="C305" s="73"/>
      <c r="D305" s="13"/>
      <c r="E305" s="13"/>
      <c r="F305" s="13"/>
      <c r="G305" s="13"/>
      <c r="K305" s="87"/>
      <c r="L305" s="114"/>
      <c r="M305" s="12"/>
    </row>
    <row r="306" spans="1:13" s="14" customFormat="1" ht="15" customHeight="1">
      <c r="A306" s="96"/>
      <c r="B306" s="108"/>
      <c r="C306" s="73"/>
      <c r="D306" s="13"/>
      <c r="E306" s="13"/>
      <c r="F306" s="13"/>
      <c r="G306" s="13"/>
      <c r="K306" s="87"/>
      <c r="L306" s="114"/>
      <c r="M306" s="12"/>
    </row>
    <row r="307" spans="1:13" s="14" customFormat="1" ht="15" customHeight="1">
      <c r="A307" s="96"/>
      <c r="B307" s="108"/>
      <c r="C307" s="73"/>
      <c r="D307" s="13"/>
      <c r="E307" s="13"/>
      <c r="F307" s="13"/>
      <c r="G307" s="13"/>
      <c r="K307" s="87"/>
      <c r="L307" s="114"/>
      <c r="M307" s="12"/>
    </row>
    <row r="308" spans="1:13" s="14" customFormat="1" ht="15" customHeight="1">
      <c r="A308" s="96"/>
      <c r="B308" s="108"/>
      <c r="C308" s="73"/>
      <c r="D308" s="13"/>
      <c r="E308" s="13"/>
      <c r="F308" s="13"/>
      <c r="G308" s="13"/>
      <c r="K308" s="87"/>
      <c r="L308" s="114"/>
      <c r="M308" s="12"/>
    </row>
    <row r="309" spans="1:13" s="14" customFormat="1" ht="15" customHeight="1">
      <c r="A309" s="96"/>
      <c r="B309" s="108"/>
      <c r="C309" s="73"/>
      <c r="D309" s="13"/>
      <c r="E309" s="13"/>
      <c r="F309" s="13"/>
      <c r="G309" s="13"/>
      <c r="K309" s="87"/>
      <c r="L309" s="114"/>
      <c r="M309" s="12"/>
    </row>
    <row r="310" spans="1:13" s="14" customFormat="1" ht="15" customHeight="1">
      <c r="A310" s="96"/>
      <c r="B310" s="108"/>
      <c r="C310" s="73"/>
      <c r="D310" s="13"/>
      <c r="E310" s="13"/>
      <c r="F310" s="13"/>
      <c r="G310" s="13"/>
      <c r="K310" s="87"/>
      <c r="L310" s="114"/>
      <c r="M310" s="12"/>
    </row>
    <row r="311" spans="1:13" s="14" customFormat="1" ht="15" customHeight="1">
      <c r="A311" s="96"/>
      <c r="B311" s="108"/>
      <c r="C311" s="73"/>
      <c r="D311" s="13"/>
      <c r="E311" s="13"/>
      <c r="F311" s="13"/>
      <c r="G311" s="13"/>
      <c r="K311" s="87"/>
      <c r="L311" s="114"/>
      <c r="M311" s="12"/>
    </row>
    <row r="312" spans="1:13" s="14" customFormat="1" ht="15" customHeight="1">
      <c r="A312" s="96"/>
      <c r="B312" s="108"/>
      <c r="C312" s="73"/>
      <c r="D312" s="13"/>
      <c r="E312" s="13"/>
      <c r="F312" s="13"/>
      <c r="G312" s="13"/>
      <c r="K312" s="87"/>
      <c r="L312" s="114"/>
      <c r="M312" s="12"/>
    </row>
    <row r="313" spans="1:13" s="14" customFormat="1" ht="15" customHeight="1">
      <c r="A313" s="96"/>
      <c r="B313" s="108"/>
      <c r="C313" s="73"/>
      <c r="D313" s="13"/>
      <c r="E313" s="13"/>
      <c r="F313" s="13"/>
      <c r="G313" s="13"/>
      <c r="K313" s="87"/>
      <c r="L313" s="114"/>
      <c r="M313" s="12"/>
    </row>
    <row r="314" spans="1:13" s="14" customFormat="1" ht="15" customHeight="1">
      <c r="A314" s="96"/>
      <c r="B314" s="108"/>
      <c r="C314" s="73"/>
      <c r="D314" s="13"/>
      <c r="E314" s="13"/>
      <c r="F314" s="13"/>
      <c r="G314" s="13"/>
      <c r="K314" s="87"/>
      <c r="L314" s="114"/>
      <c r="M314" s="12"/>
    </row>
    <row r="315" spans="1:13" s="14" customFormat="1" ht="15" customHeight="1">
      <c r="A315" s="96"/>
      <c r="B315" s="108"/>
      <c r="C315" s="73"/>
      <c r="D315" s="13"/>
      <c r="E315" s="13"/>
      <c r="F315" s="13"/>
      <c r="G315" s="13"/>
      <c r="K315" s="87"/>
      <c r="L315" s="114"/>
      <c r="M315" s="12"/>
    </row>
    <row r="316" spans="1:13" s="14" customFormat="1" ht="15" customHeight="1">
      <c r="A316" s="96"/>
      <c r="B316" s="108"/>
      <c r="C316" s="73"/>
      <c r="D316" s="13"/>
      <c r="E316" s="13"/>
      <c r="F316" s="13"/>
      <c r="G316" s="13"/>
      <c r="K316" s="87"/>
      <c r="L316" s="114"/>
      <c r="M316" s="12"/>
    </row>
    <row r="317" spans="1:13" s="14" customFormat="1" ht="15" customHeight="1">
      <c r="A317" s="96"/>
      <c r="B317" s="108"/>
      <c r="C317" s="73"/>
      <c r="D317" s="13"/>
      <c r="E317" s="13"/>
      <c r="F317" s="13"/>
      <c r="G317" s="13"/>
      <c r="K317" s="87"/>
      <c r="L317" s="114"/>
      <c r="M317" s="12"/>
    </row>
    <row r="318" spans="1:13" s="14" customFormat="1" ht="15" customHeight="1">
      <c r="A318" s="96"/>
      <c r="B318" s="108"/>
      <c r="C318" s="73"/>
      <c r="D318" s="13"/>
      <c r="E318" s="13"/>
      <c r="F318" s="13"/>
      <c r="G318" s="13"/>
      <c r="K318" s="87"/>
      <c r="L318" s="114"/>
      <c r="M318" s="12"/>
    </row>
    <row r="319" spans="1:13" s="14" customFormat="1" ht="15" customHeight="1">
      <c r="A319" s="96"/>
      <c r="B319" s="108"/>
      <c r="C319" s="73"/>
      <c r="D319" s="13"/>
      <c r="E319" s="13"/>
      <c r="F319" s="13"/>
      <c r="G319" s="13"/>
      <c r="K319" s="87"/>
      <c r="L319" s="114"/>
      <c r="M319" s="12"/>
    </row>
    <row r="320" spans="1:13" s="14" customFormat="1" ht="15" customHeight="1">
      <c r="A320" s="96"/>
      <c r="B320" s="108"/>
      <c r="C320" s="73"/>
      <c r="D320" s="13"/>
      <c r="E320" s="13"/>
      <c r="F320" s="13"/>
      <c r="G320" s="13"/>
      <c r="K320" s="87"/>
      <c r="L320" s="114"/>
      <c r="M320" s="12"/>
    </row>
    <row r="321" spans="1:13" s="14" customFormat="1" ht="15" customHeight="1">
      <c r="A321" s="96"/>
      <c r="B321" s="108"/>
      <c r="C321" s="73"/>
      <c r="D321" s="13"/>
      <c r="E321" s="13"/>
      <c r="F321" s="13"/>
      <c r="G321" s="13"/>
      <c r="K321" s="87"/>
      <c r="L321" s="114"/>
      <c r="M321" s="12"/>
    </row>
    <row r="322" spans="1:13" s="14" customFormat="1" ht="15" customHeight="1">
      <c r="A322" s="96"/>
      <c r="B322" s="108"/>
      <c r="C322" s="73"/>
      <c r="D322" s="13"/>
      <c r="E322" s="13"/>
      <c r="F322" s="13"/>
      <c r="G322" s="13"/>
      <c r="K322" s="87"/>
      <c r="L322" s="114"/>
      <c r="M322" s="12"/>
    </row>
    <row r="323" spans="1:13" s="14" customFormat="1" ht="15" customHeight="1">
      <c r="A323" s="96"/>
      <c r="B323" s="108"/>
      <c r="C323" s="73"/>
      <c r="D323" s="13"/>
      <c r="E323" s="13"/>
      <c r="F323" s="13"/>
      <c r="G323" s="13"/>
      <c r="K323" s="87"/>
      <c r="L323" s="114"/>
      <c r="M323" s="12"/>
    </row>
    <row r="324" spans="1:13" s="14" customFormat="1" ht="15" customHeight="1">
      <c r="A324" s="96"/>
      <c r="B324" s="108"/>
      <c r="C324" s="73"/>
      <c r="D324" s="13"/>
      <c r="E324" s="13"/>
      <c r="F324" s="13"/>
      <c r="G324" s="13"/>
      <c r="K324" s="87"/>
      <c r="L324" s="114"/>
      <c r="M324" s="12"/>
    </row>
    <row r="325" spans="1:13" s="14" customFormat="1" ht="15" customHeight="1">
      <c r="A325" s="96"/>
      <c r="B325" s="108"/>
      <c r="C325" s="73"/>
      <c r="D325" s="13"/>
      <c r="E325" s="13"/>
      <c r="F325" s="13"/>
      <c r="G325" s="13"/>
      <c r="K325" s="87"/>
      <c r="L325" s="114"/>
      <c r="M325" s="12"/>
    </row>
    <row r="326" spans="1:13" s="14" customFormat="1" ht="15" customHeight="1">
      <c r="A326" s="96"/>
      <c r="B326" s="108"/>
      <c r="C326" s="73"/>
      <c r="D326" s="13"/>
      <c r="E326" s="13"/>
      <c r="F326" s="13"/>
      <c r="G326" s="13"/>
      <c r="K326" s="87"/>
      <c r="L326" s="114"/>
      <c r="M326" s="12"/>
    </row>
    <row r="327" spans="1:13" s="14" customFormat="1" ht="15" customHeight="1">
      <c r="A327" s="96"/>
      <c r="B327" s="108"/>
      <c r="C327" s="73"/>
      <c r="D327" s="13"/>
      <c r="E327" s="13"/>
      <c r="F327" s="13"/>
      <c r="G327" s="13"/>
      <c r="K327" s="87"/>
      <c r="L327" s="114"/>
      <c r="M327" s="12"/>
    </row>
    <row r="328" spans="1:13" s="14" customFormat="1" ht="15" customHeight="1">
      <c r="A328" s="96"/>
      <c r="B328" s="108"/>
      <c r="C328" s="73"/>
      <c r="D328" s="13"/>
      <c r="E328" s="13"/>
      <c r="F328" s="13"/>
      <c r="G328" s="13"/>
      <c r="K328" s="87"/>
      <c r="L328" s="114"/>
      <c r="M328" s="12"/>
    </row>
    <row r="329" spans="1:13" s="14" customFormat="1" ht="15" customHeight="1">
      <c r="A329" s="96"/>
      <c r="B329" s="108"/>
      <c r="C329" s="73"/>
      <c r="D329" s="13"/>
      <c r="E329" s="13"/>
      <c r="F329" s="13"/>
      <c r="G329" s="13"/>
      <c r="K329" s="87"/>
      <c r="L329" s="114"/>
      <c r="M329" s="12"/>
    </row>
    <row r="330" spans="1:13" s="14" customFormat="1" ht="15" customHeight="1">
      <c r="A330" s="96"/>
      <c r="B330" s="108"/>
      <c r="C330" s="73"/>
      <c r="D330" s="13"/>
      <c r="E330" s="13"/>
      <c r="F330" s="13"/>
      <c r="G330" s="13"/>
      <c r="K330" s="87"/>
      <c r="L330" s="114"/>
      <c r="M330" s="12"/>
    </row>
    <row r="331" spans="1:13" s="14" customFormat="1" ht="15" customHeight="1">
      <c r="A331" s="96"/>
      <c r="B331" s="108"/>
      <c r="C331" s="73"/>
      <c r="D331" s="13"/>
      <c r="E331" s="13"/>
      <c r="F331" s="13"/>
      <c r="G331" s="13"/>
      <c r="K331" s="87"/>
      <c r="L331" s="114"/>
      <c r="M331" s="12"/>
    </row>
    <row r="332" spans="1:13" s="14" customFormat="1" ht="15" customHeight="1">
      <c r="A332" s="96"/>
      <c r="B332" s="108"/>
      <c r="C332" s="73"/>
      <c r="D332" s="13"/>
      <c r="E332" s="13"/>
      <c r="F332" s="13"/>
      <c r="G332" s="13"/>
      <c r="K332" s="87"/>
      <c r="L332" s="114"/>
      <c r="M332" s="12"/>
    </row>
    <row r="333" spans="1:13" s="14" customFormat="1" ht="15" customHeight="1">
      <c r="A333" s="96"/>
      <c r="B333" s="108"/>
      <c r="C333" s="73"/>
      <c r="D333" s="13"/>
      <c r="E333" s="13"/>
      <c r="F333" s="13"/>
      <c r="G333" s="13"/>
      <c r="K333" s="87"/>
      <c r="L333" s="114"/>
      <c r="M333" s="12"/>
    </row>
    <row r="334" spans="1:13" s="14" customFormat="1" ht="15" customHeight="1">
      <c r="A334" s="96"/>
      <c r="B334" s="108"/>
      <c r="C334" s="73"/>
      <c r="D334" s="13"/>
      <c r="E334" s="13"/>
      <c r="F334" s="13"/>
      <c r="G334" s="13"/>
      <c r="K334" s="87"/>
      <c r="L334" s="114"/>
      <c r="M334" s="12"/>
    </row>
    <row r="335" spans="1:13" s="14" customFormat="1" ht="15" customHeight="1">
      <c r="A335" s="96"/>
      <c r="B335" s="108"/>
      <c r="C335" s="73"/>
      <c r="D335" s="13"/>
      <c r="E335" s="13"/>
      <c r="F335" s="13"/>
      <c r="G335" s="13"/>
      <c r="K335" s="87"/>
      <c r="L335" s="114"/>
      <c r="M335" s="12"/>
    </row>
    <row r="336" spans="1:13" s="14" customFormat="1" ht="15" customHeight="1">
      <c r="A336" s="96"/>
      <c r="B336" s="108"/>
      <c r="C336" s="73"/>
      <c r="D336" s="13"/>
      <c r="E336" s="13"/>
      <c r="F336" s="13"/>
      <c r="G336" s="13"/>
      <c r="K336" s="87"/>
      <c r="L336" s="114"/>
      <c r="M336" s="12"/>
    </row>
    <row r="337" spans="1:13" s="14" customFormat="1" ht="15" customHeight="1">
      <c r="A337" s="96"/>
      <c r="B337" s="108"/>
      <c r="C337" s="73"/>
      <c r="D337" s="13"/>
      <c r="E337" s="13"/>
      <c r="F337" s="13"/>
      <c r="G337" s="13"/>
      <c r="K337" s="87"/>
      <c r="L337" s="114"/>
      <c r="M337" s="12"/>
    </row>
    <row r="338" spans="1:13" s="14" customFormat="1" ht="15" customHeight="1">
      <c r="A338" s="96"/>
      <c r="B338" s="108"/>
      <c r="C338" s="73"/>
      <c r="D338" s="13"/>
      <c r="E338" s="13"/>
      <c r="F338" s="13"/>
      <c r="G338" s="13"/>
      <c r="K338" s="87"/>
      <c r="L338" s="114"/>
      <c r="M338" s="12"/>
    </row>
    <row r="339" spans="1:13" s="14" customFormat="1" ht="15" customHeight="1">
      <c r="A339" s="96"/>
      <c r="B339" s="108"/>
      <c r="C339" s="73"/>
      <c r="D339" s="13"/>
      <c r="E339" s="13"/>
      <c r="F339" s="13"/>
      <c r="G339" s="13"/>
      <c r="K339" s="87"/>
      <c r="L339" s="114"/>
      <c r="M339" s="12"/>
    </row>
    <row r="340" spans="1:13" s="14" customFormat="1" ht="15" customHeight="1">
      <c r="A340" s="96"/>
      <c r="B340" s="108"/>
      <c r="C340" s="73"/>
      <c r="D340" s="13"/>
      <c r="E340" s="13"/>
      <c r="F340" s="13"/>
      <c r="G340" s="13"/>
      <c r="K340" s="87"/>
      <c r="L340" s="114"/>
      <c r="M340" s="12"/>
    </row>
    <row r="341" spans="1:13" s="14" customFormat="1" ht="15" customHeight="1">
      <c r="A341" s="96"/>
      <c r="B341" s="108"/>
      <c r="C341" s="73"/>
      <c r="D341" s="13"/>
      <c r="E341" s="13"/>
      <c r="F341" s="13"/>
      <c r="G341" s="13"/>
      <c r="K341" s="87"/>
      <c r="L341" s="114"/>
      <c r="M341" s="12"/>
    </row>
    <row r="342" spans="1:13" s="14" customFormat="1" ht="15" customHeight="1">
      <c r="A342" s="96"/>
      <c r="B342" s="108"/>
      <c r="C342" s="73"/>
      <c r="D342" s="13"/>
      <c r="E342" s="13"/>
      <c r="F342" s="13"/>
      <c r="G342" s="13"/>
      <c r="K342" s="87"/>
      <c r="L342" s="114"/>
      <c r="M342" s="12"/>
    </row>
    <row r="343" spans="1:13" s="14" customFormat="1" ht="15" customHeight="1">
      <c r="A343" s="96"/>
      <c r="B343" s="108"/>
      <c r="C343" s="73"/>
      <c r="D343" s="13"/>
      <c r="E343" s="13"/>
      <c r="F343" s="13"/>
      <c r="G343" s="13"/>
      <c r="K343" s="87"/>
      <c r="L343" s="114"/>
      <c r="M343" s="12"/>
    </row>
    <row r="344" spans="1:13" s="14" customFormat="1" ht="15" customHeight="1">
      <c r="A344" s="96"/>
      <c r="B344" s="108"/>
      <c r="C344" s="73"/>
      <c r="D344" s="13"/>
      <c r="E344" s="13"/>
      <c r="F344" s="13"/>
      <c r="G344" s="13"/>
      <c r="K344" s="87"/>
      <c r="L344" s="114"/>
      <c r="M344" s="12"/>
    </row>
    <row r="345" spans="1:13" s="14" customFormat="1" ht="15" customHeight="1">
      <c r="A345" s="96"/>
      <c r="B345" s="108"/>
      <c r="C345" s="73"/>
      <c r="D345" s="13"/>
      <c r="E345" s="13"/>
      <c r="F345" s="13"/>
      <c r="G345" s="13"/>
      <c r="K345" s="87"/>
      <c r="L345" s="114"/>
      <c r="M345" s="12"/>
    </row>
    <row r="346" spans="1:13" s="14" customFormat="1" ht="15" customHeight="1">
      <c r="A346" s="96"/>
      <c r="B346" s="108"/>
      <c r="C346" s="73"/>
      <c r="D346" s="13"/>
      <c r="E346" s="13"/>
      <c r="F346" s="13"/>
      <c r="G346" s="13"/>
      <c r="K346" s="87"/>
      <c r="L346" s="114"/>
      <c r="M346" s="12"/>
    </row>
    <row r="347" spans="1:13" s="14" customFormat="1" ht="15" customHeight="1">
      <c r="A347" s="96"/>
      <c r="B347" s="108"/>
      <c r="C347" s="73"/>
      <c r="D347" s="13"/>
      <c r="E347" s="13"/>
      <c r="F347" s="13"/>
      <c r="G347" s="13"/>
      <c r="K347" s="87"/>
      <c r="L347" s="114"/>
      <c r="M347" s="12"/>
    </row>
    <row r="348" spans="1:13" s="14" customFormat="1" ht="15" customHeight="1">
      <c r="A348" s="96"/>
      <c r="B348" s="108"/>
      <c r="C348" s="73"/>
      <c r="D348" s="13"/>
      <c r="E348" s="13"/>
      <c r="F348" s="13"/>
      <c r="G348" s="13"/>
      <c r="K348" s="87"/>
      <c r="L348" s="114"/>
      <c r="M348" s="12"/>
    </row>
    <row r="349" spans="1:13" s="14" customFormat="1" ht="15" customHeight="1">
      <c r="A349" s="96"/>
      <c r="B349" s="108"/>
      <c r="C349" s="73"/>
      <c r="D349" s="13"/>
      <c r="E349" s="13"/>
      <c r="F349" s="13"/>
      <c r="G349" s="13"/>
      <c r="K349" s="87"/>
      <c r="L349" s="114"/>
      <c r="M349" s="12"/>
    </row>
    <row r="350" spans="1:13" s="14" customFormat="1" ht="15" customHeight="1">
      <c r="A350" s="96"/>
      <c r="B350" s="108"/>
      <c r="C350" s="73"/>
      <c r="D350" s="13"/>
      <c r="E350" s="13"/>
      <c r="F350" s="13"/>
      <c r="G350" s="13"/>
      <c r="K350" s="87"/>
      <c r="L350" s="114"/>
      <c r="M350" s="12"/>
    </row>
    <row r="351" spans="1:13" s="14" customFormat="1" ht="15" customHeight="1">
      <c r="A351" s="96"/>
      <c r="B351" s="108"/>
      <c r="C351" s="73"/>
      <c r="D351" s="13"/>
      <c r="E351" s="13"/>
      <c r="F351" s="13"/>
      <c r="G351" s="13"/>
      <c r="K351" s="87"/>
      <c r="L351" s="114"/>
      <c r="M351" s="12"/>
    </row>
    <row r="352" spans="1:13" s="14" customFormat="1" ht="15" customHeight="1">
      <c r="A352" s="96"/>
      <c r="B352" s="108"/>
      <c r="C352" s="73"/>
      <c r="D352" s="13"/>
      <c r="E352" s="13"/>
      <c r="F352" s="13"/>
      <c r="G352" s="13"/>
      <c r="K352" s="87"/>
      <c r="L352" s="114"/>
      <c r="M352" s="12"/>
    </row>
    <row r="353" spans="1:13" s="14" customFormat="1" ht="15" customHeight="1">
      <c r="A353" s="96"/>
      <c r="B353" s="108"/>
      <c r="C353" s="73"/>
      <c r="D353" s="13"/>
      <c r="E353" s="13"/>
      <c r="F353" s="13"/>
      <c r="G353" s="13"/>
      <c r="K353" s="87"/>
      <c r="L353" s="114"/>
      <c r="M353" s="12"/>
    </row>
    <row r="354" spans="1:13" s="14" customFormat="1">
      <c r="A354" s="96"/>
      <c r="B354" s="108"/>
      <c r="C354" s="73"/>
      <c r="D354" s="13"/>
      <c r="E354" s="13"/>
      <c r="F354" s="13"/>
      <c r="G354" s="13"/>
      <c r="K354" s="87"/>
      <c r="L354" s="114"/>
      <c r="M354" s="12"/>
    </row>
    <row r="355" spans="1:13" s="14" customFormat="1">
      <c r="A355" s="96"/>
      <c r="B355" s="108"/>
      <c r="C355" s="73"/>
      <c r="D355" s="13"/>
      <c r="E355" s="13"/>
      <c r="F355" s="13"/>
      <c r="G355" s="13"/>
      <c r="K355" s="87"/>
      <c r="L355" s="114"/>
      <c r="M355" s="12"/>
    </row>
    <row r="356" spans="1:13" s="14" customFormat="1">
      <c r="A356" s="96"/>
      <c r="B356" s="108"/>
      <c r="C356" s="73"/>
      <c r="D356" s="13"/>
      <c r="E356" s="13"/>
      <c r="F356" s="13"/>
      <c r="G356" s="13"/>
      <c r="K356" s="87"/>
      <c r="L356" s="114"/>
      <c r="M356" s="12"/>
    </row>
    <row r="357" spans="1:13" s="14" customFormat="1">
      <c r="A357" s="96"/>
      <c r="B357" s="108"/>
      <c r="C357" s="73"/>
      <c r="D357" s="13"/>
      <c r="E357" s="13"/>
      <c r="F357" s="13"/>
      <c r="G357" s="13"/>
      <c r="K357" s="87"/>
      <c r="L357" s="114"/>
      <c r="M357" s="12"/>
    </row>
    <row r="358" spans="1:13" s="14" customFormat="1">
      <c r="A358" s="96"/>
      <c r="B358" s="108"/>
      <c r="C358" s="73"/>
      <c r="D358" s="13"/>
      <c r="E358" s="13"/>
      <c r="F358" s="13"/>
      <c r="G358" s="13"/>
      <c r="K358" s="87"/>
      <c r="L358" s="114"/>
      <c r="M358" s="12"/>
    </row>
    <row r="359" spans="1:13" s="14" customFormat="1">
      <c r="A359" s="96"/>
      <c r="B359" s="108"/>
      <c r="C359" s="73"/>
      <c r="D359" s="13"/>
      <c r="E359" s="13"/>
      <c r="F359" s="13"/>
      <c r="G359" s="13"/>
      <c r="K359" s="87"/>
      <c r="L359" s="114"/>
      <c r="M359" s="12"/>
    </row>
    <row r="360" spans="1:13" s="14" customFormat="1">
      <c r="A360" s="96"/>
      <c r="B360" s="108"/>
      <c r="C360" s="73"/>
      <c r="D360" s="13"/>
      <c r="E360" s="13"/>
      <c r="F360" s="13"/>
      <c r="G360" s="13"/>
      <c r="K360" s="87"/>
      <c r="L360" s="114"/>
      <c r="M360" s="12"/>
    </row>
    <row r="361" spans="1:13" s="14" customFormat="1">
      <c r="A361" s="96"/>
      <c r="B361" s="108"/>
      <c r="C361" s="73"/>
      <c r="D361" s="13"/>
      <c r="E361" s="13"/>
      <c r="F361" s="13"/>
      <c r="G361" s="13"/>
      <c r="K361" s="87"/>
      <c r="L361" s="114"/>
      <c r="M361" s="12"/>
    </row>
    <row r="362" spans="1:13" s="14" customFormat="1">
      <c r="A362" s="96"/>
      <c r="B362" s="108"/>
      <c r="C362" s="73"/>
      <c r="D362" s="13"/>
      <c r="E362" s="13"/>
      <c r="F362" s="13"/>
      <c r="G362" s="13"/>
      <c r="K362" s="87"/>
      <c r="L362" s="114"/>
      <c r="M362" s="12"/>
    </row>
    <row r="363" spans="1:13" s="14" customFormat="1">
      <c r="A363" s="96"/>
      <c r="B363" s="108"/>
      <c r="C363" s="73"/>
      <c r="D363" s="13"/>
      <c r="E363" s="13"/>
      <c r="F363" s="13"/>
      <c r="G363" s="13"/>
      <c r="K363" s="87"/>
      <c r="L363" s="114"/>
      <c r="M363" s="12"/>
    </row>
    <row r="364" spans="1:13" s="14" customFormat="1">
      <c r="A364" s="96"/>
      <c r="B364" s="108"/>
      <c r="C364" s="73"/>
      <c r="D364" s="13"/>
      <c r="E364" s="13"/>
      <c r="F364" s="13"/>
      <c r="G364" s="13"/>
      <c r="K364" s="87"/>
      <c r="L364" s="114"/>
      <c r="M364" s="12"/>
    </row>
    <row r="365" spans="1:13" s="14" customFormat="1">
      <c r="A365" s="96"/>
      <c r="B365" s="108"/>
      <c r="C365" s="73"/>
      <c r="D365" s="13"/>
      <c r="E365" s="13"/>
      <c r="F365" s="13"/>
      <c r="G365" s="13"/>
      <c r="K365" s="87"/>
      <c r="L365" s="114"/>
      <c r="M365" s="12"/>
    </row>
    <row r="366" spans="1:13" s="14" customFormat="1">
      <c r="A366" s="96"/>
      <c r="B366" s="108"/>
      <c r="C366" s="73"/>
      <c r="D366" s="13"/>
      <c r="E366" s="13"/>
      <c r="F366" s="13"/>
      <c r="G366" s="13"/>
      <c r="K366" s="87"/>
      <c r="L366" s="114"/>
      <c r="M366" s="12"/>
    </row>
    <row r="367" spans="1:13" s="14" customFormat="1">
      <c r="A367" s="96"/>
      <c r="B367" s="108"/>
      <c r="C367" s="73"/>
      <c r="D367" s="13"/>
      <c r="E367" s="13"/>
      <c r="F367" s="13"/>
      <c r="G367" s="13"/>
      <c r="K367" s="87"/>
      <c r="L367" s="114"/>
      <c r="M367" s="12"/>
    </row>
    <row r="368" spans="1:13" s="14" customFormat="1">
      <c r="A368" s="96"/>
      <c r="B368" s="108"/>
      <c r="C368" s="73"/>
      <c r="D368" s="13"/>
      <c r="E368" s="13"/>
      <c r="F368" s="13"/>
      <c r="G368" s="13"/>
      <c r="K368" s="87"/>
      <c r="L368" s="114"/>
      <c r="M368" s="12"/>
    </row>
    <row r="369" spans="1:17" s="14" customFormat="1">
      <c r="A369" s="96"/>
      <c r="B369" s="108"/>
      <c r="C369" s="73"/>
      <c r="D369" s="13"/>
      <c r="E369" s="13"/>
      <c r="F369" s="13"/>
      <c r="G369" s="13"/>
      <c r="K369" s="87"/>
      <c r="L369" s="114"/>
      <c r="M369" s="12"/>
    </row>
    <row r="370" spans="1:17" s="14" customFormat="1">
      <c r="A370" s="96"/>
      <c r="B370" s="108"/>
      <c r="C370" s="73"/>
      <c r="D370" s="13"/>
      <c r="E370" s="13"/>
      <c r="F370" s="13"/>
      <c r="G370" s="13"/>
      <c r="K370" s="87"/>
      <c r="L370" s="114"/>
      <c r="M370" s="12"/>
    </row>
    <row r="371" spans="1:17" s="14" customFormat="1">
      <c r="A371" s="96"/>
      <c r="B371" s="108"/>
      <c r="C371" s="73"/>
      <c r="D371" s="13"/>
      <c r="E371" s="13"/>
      <c r="F371" s="13"/>
      <c r="G371" s="13"/>
      <c r="K371" s="87"/>
      <c r="L371" s="114"/>
      <c r="M371" s="12"/>
    </row>
    <row r="372" spans="1:17" s="14" customFormat="1">
      <c r="A372" s="96"/>
      <c r="B372" s="108"/>
      <c r="C372" s="73"/>
      <c r="D372" s="13"/>
      <c r="E372" s="13"/>
      <c r="F372" s="13"/>
      <c r="G372" s="13"/>
      <c r="K372" s="87"/>
      <c r="L372" s="114"/>
      <c r="M372" s="12"/>
    </row>
    <row r="373" spans="1:17" s="14" customFormat="1">
      <c r="A373" s="96"/>
      <c r="B373" s="108"/>
      <c r="C373" s="73"/>
      <c r="D373" s="13"/>
      <c r="E373" s="13"/>
      <c r="F373" s="13"/>
      <c r="G373" s="13"/>
      <c r="K373" s="87"/>
      <c r="L373" s="114"/>
      <c r="M373" s="12"/>
    </row>
    <row r="374" spans="1:17" s="14" customFormat="1">
      <c r="A374" s="96"/>
      <c r="B374" s="108"/>
      <c r="C374" s="73"/>
      <c r="D374" s="13"/>
      <c r="E374" s="13"/>
      <c r="F374" s="13"/>
      <c r="G374" s="13"/>
      <c r="K374" s="87"/>
      <c r="L374" s="114"/>
      <c r="M374" s="12"/>
    </row>
    <row r="375" spans="1:17" s="14" customFormat="1">
      <c r="A375" s="96"/>
      <c r="B375" s="108"/>
      <c r="C375" s="73"/>
      <c r="D375" s="13"/>
      <c r="E375" s="13"/>
      <c r="F375" s="13"/>
      <c r="G375" s="13"/>
      <c r="K375" s="87"/>
      <c r="L375" s="114"/>
      <c r="M375" s="12"/>
    </row>
    <row r="376" spans="1:17" s="14" customFormat="1">
      <c r="A376" s="96"/>
      <c r="B376" s="108"/>
      <c r="C376" s="73"/>
      <c r="D376" s="13"/>
      <c r="E376" s="13"/>
      <c r="F376" s="13"/>
      <c r="G376" s="13"/>
      <c r="K376" s="87"/>
      <c r="L376" s="114"/>
      <c r="M376" s="12"/>
    </row>
    <row r="377" spans="1:17" s="14" customFormat="1">
      <c r="A377" s="96"/>
      <c r="B377" s="108"/>
      <c r="C377" s="73"/>
      <c r="D377" s="13"/>
      <c r="E377" s="13"/>
      <c r="F377" s="13"/>
      <c r="G377" s="13"/>
      <c r="K377" s="87"/>
      <c r="L377" s="114"/>
      <c r="M377" s="12"/>
    </row>
    <row r="378" spans="1:17" s="14" customFormat="1">
      <c r="A378" s="96"/>
      <c r="B378" s="108"/>
      <c r="C378" s="73"/>
      <c r="D378" s="13"/>
      <c r="E378" s="13"/>
      <c r="F378" s="13"/>
      <c r="G378" s="13"/>
      <c r="K378" s="87"/>
      <c r="L378" s="114"/>
      <c r="M378" s="12"/>
    </row>
    <row r="379" spans="1:17" s="14" customFormat="1">
      <c r="A379" s="96"/>
      <c r="B379" s="108"/>
      <c r="C379" s="73"/>
      <c r="D379" s="13"/>
      <c r="E379" s="13"/>
      <c r="F379" s="13"/>
      <c r="G379" s="13"/>
      <c r="K379" s="87"/>
      <c r="L379" s="114"/>
      <c r="M379" s="12"/>
    </row>
    <row r="380" spans="1:17" s="14" customFormat="1">
      <c r="A380" s="96"/>
      <c r="B380" s="108"/>
      <c r="C380" s="73"/>
      <c r="D380" s="13"/>
      <c r="E380" s="13"/>
      <c r="F380" s="13"/>
      <c r="G380" s="13"/>
      <c r="K380" s="87"/>
      <c r="L380" s="114"/>
      <c r="M380" s="12"/>
    </row>
    <row r="381" spans="1:17" s="14" customFormat="1">
      <c r="A381" s="96"/>
      <c r="B381" s="108"/>
      <c r="C381" s="73"/>
      <c r="D381" s="13"/>
      <c r="E381" s="13"/>
      <c r="F381" s="13"/>
      <c r="G381" s="13"/>
      <c r="K381" s="87"/>
      <c r="L381" s="114"/>
      <c r="M381" s="12"/>
    </row>
    <row r="382" spans="1:17" s="14" customFormat="1">
      <c r="A382" s="96"/>
      <c r="B382" s="108"/>
      <c r="C382" s="73"/>
      <c r="D382" s="13"/>
      <c r="E382" s="13"/>
      <c r="F382" s="13"/>
      <c r="G382" s="13"/>
      <c r="K382" s="87"/>
      <c r="L382" s="114"/>
      <c r="M382" s="12"/>
    </row>
    <row r="383" spans="1:17" s="14" customFormat="1">
      <c r="A383" s="96"/>
      <c r="B383" s="108"/>
      <c r="C383" s="73"/>
      <c r="D383" s="13"/>
      <c r="E383" s="13"/>
      <c r="F383" s="13"/>
      <c r="G383" s="13"/>
      <c r="K383" s="87"/>
      <c r="L383" s="114"/>
      <c r="M383" s="12"/>
    </row>
    <row r="384" spans="1:17" s="14" customFormat="1">
      <c r="A384" s="96"/>
      <c r="B384" s="108"/>
      <c r="C384" s="73"/>
      <c r="D384" s="13"/>
      <c r="E384" s="13"/>
      <c r="F384" s="13"/>
      <c r="G384" s="13"/>
      <c r="K384" s="87"/>
      <c r="L384" s="114"/>
      <c r="M384" s="12"/>
      <c r="P384" s="13"/>
      <c r="Q384" s="13"/>
    </row>
    <row r="385" spans="1:17" s="14" customFormat="1">
      <c r="A385" s="96"/>
      <c r="B385" s="108"/>
      <c r="C385" s="73"/>
      <c r="D385" s="13"/>
      <c r="E385" s="13"/>
      <c r="F385" s="13"/>
      <c r="G385" s="13"/>
      <c r="K385" s="87"/>
      <c r="L385" s="114"/>
      <c r="M385" s="12"/>
      <c r="N385" s="13"/>
      <c r="O385" s="13"/>
      <c r="P385" s="13"/>
      <c r="Q385" s="13"/>
    </row>
    <row r="386" spans="1:17" s="14" customFormat="1">
      <c r="A386" s="96"/>
      <c r="B386" s="108"/>
      <c r="C386" s="73"/>
      <c r="D386" s="13"/>
      <c r="E386" s="13"/>
      <c r="F386" s="13"/>
      <c r="G386" s="13"/>
      <c r="K386" s="87"/>
      <c r="L386" s="114"/>
      <c r="M386" s="12"/>
      <c r="N386" s="13"/>
      <c r="O386" s="13"/>
      <c r="P386" s="13"/>
      <c r="Q386" s="13"/>
    </row>
    <row r="387" spans="1:17" s="14" customFormat="1">
      <c r="A387" s="96"/>
      <c r="B387" s="108"/>
      <c r="C387" s="73"/>
      <c r="D387" s="13"/>
      <c r="E387" s="13"/>
      <c r="F387" s="13"/>
      <c r="G387" s="13"/>
      <c r="K387" s="87"/>
      <c r="L387" s="114"/>
      <c r="M387" s="12"/>
      <c r="N387" s="13"/>
      <c r="O387" s="13"/>
      <c r="P387" s="13"/>
      <c r="Q387" s="13"/>
    </row>
    <row r="388" spans="1:17" s="14" customFormat="1">
      <c r="A388" s="96"/>
      <c r="B388" s="108"/>
      <c r="C388" s="73"/>
      <c r="D388" s="13"/>
      <c r="E388" s="13"/>
      <c r="F388" s="13"/>
      <c r="G388" s="13"/>
      <c r="K388" s="87"/>
      <c r="L388" s="114"/>
      <c r="M388" s="12"/>
      <c r="N388" s="13"/>
      <c r="O388" s="13"/>
      <c r="P388" s="13"/>
      <c r="Q388" s="13"/>
    </row>
    <row r="389" spans="1:17" s="14" customFormat="1">
      <c r="A389" s="96"/>
      <c r="B389" s="108"/>
      <c r="C389" s="73"/>
      <c r="D389" s="13"/>
      <c r="E389" s="13"/>
      <c r="F389" s="13"/>
      <c r="G389" s="13"/>
      <c r="K389" s="87"/>
      <c r="L389" s="114"/>
      <c r="M389" s="12"/>
      <c r="N389" s="13"/>
      <c r="O389" s="13"/>
      <c r="P389" s="13"/>
      <c r="Q389" s="13"/>
    </row>
    <row r="390" spans="1:17" s="14" customFormat="1">
      <c r="A390" s="96"/>
      <c r="B390" s="108"/>
      <c r="C390" s="73"/>
      <c r="D390" s="13"/>
      <c r="E390" s="13"/>
      <c r="F390" s="13"/>
      <c r="G390" s="13"/>
      <c r="K390" s="87"/>
      <c r="L390" s="114"/>
      <c r="M390" s="12"/>
      <c r="N390" s="13"/>
      <c r="O390" s="13"/>
      <c r="P390" s="13"/>
      <c r="Q390" s="13"/>
    </row>
    <row r="391" spans="1:17">
      <c r="B391" s="108"/>
      <c r="C391" s="73"/>
      <c r="H391" s="14"/>
      <c r="K391" s="87"/>
      <c r="L391" s="114"/>
    </row>
    <row r="392" spans="1:17">
      <c r="B392" s="108"/>
      <c r="C392" s="73"/>
      <c r="H392" s="14"/>
      <c r="K392" s="87"/>
      <c r="L392" s="114"/>
    </row>
    <row r="393" spans="1:17">
      <c r="B393" s="108"/>
      <c r="C393" s="73"/>
      <c r="H393" s="14"/>
      <c r="K393" s="87"/>
      <c r="L393" s="114"/>
    </row>
    <row r="394" spans="1:17">
      <c r="B394" s="108"/>
      <c r="C394" s="73"/>
      <c r="H394" s="14"/>
      <c r="K394" s="87"/>
      <c r="L394" s="114"/>
    </row>
    <row r="395" spans="1:17">
      <c r="B395" s="108"/>
      <c r="C395" s="73"/>
      <c r="H395" s="14"/>
      <c r="K395" s="87"/>
      <c r="L395" s="114"/>
    </row>
    <row r="396" spans="1:17">
      <c r="B396" s="108"/>
      <c r="C396" s="73"/>
      <c r="H396" s="14"/>
      <c r="K396" s="87"/>
      <c r="L396" s="114"/>
    </row>
    <row r="397" spans="1:17">
      <c r="B397" s="108"/>
      <c r="C397" s="73"/>
      <c r="H397" s="14"/>
      <c r="K397" s="87"/>
      <c r="L397" s="114"/>
    </row>
    <row r="398" spans="1:17">
      <c r="B398" s="108"/>
      <c r="C398" s="73"/>
      <c r="H398" s="14"/>
      <c r="K398" s="87"/>
      <c r="L398" s="114"/>
    </row>
    <row r="399" spans="1:17">
      <c r="B399" s="108"/>
      <c r="C399" s="73"/>
      <c r="H399" s="14"/>
      <c r="K399" s="87"/>
      <c r="L399" s="114"/>
    </row>
    <row r="400" spans="1:17">
      <c r="B400" s="108"/>
      <c r="C400" s="73"/>
      <c r="H400" s="14"/>
      <c r="K400" s="87"/>
      <c r="L400" s="114"/>
    </row>
    <row r="401" spans="2:12">
      <c r="B401" s="108"/>
      <c r="C401" s="73"/>
      <c r="H401" s="14"/>
      <c r="K401" s="87"/>
      <c r="L401" s="114"/>
    </row>
    <row r="402" spans="2:12">
      <c r="B402" s="108"/>
      <c r="C402" s="73"/>
      <c r="H402" s="14"/>
      <c r="K402" s="87"/>
      <c r="L402" s="114"/>
    </row>
    <row r="403" spans="2:12">
      <c r="B403" s="108"/>
      <c r="C403" s="73"/>
      <c r="H403" s="14"/>
      <c r="K403" s="87"/>
      <c r="L403" s="114"/>
    </row>
    <row r="404" spans="2:12">
      <c r="B404" s="108"/>
      <c r="C404" s="73"/>
      <c r="H404" s="14"/>
      <c r="K404" s="87"/>
      <c r="L404" s="114"/>
    </row>
    <row r="405" spans="2:12">
      <c r="B405" s="108"/>
      <c r="C405" s="73"/>
      <c r="H405" s="14"/>
      <c r="K405" s="87"/>
      <c r="L405" s="114"/>
    </row>
    <row r="406" spans="2:12">
      <c r="B406" s="108"/>
      <c r="C406" s="73"/>
      <c r="H406" s="14"/>
      <c r="K406" s="87"/>
      <c r="L406" s="114"/>
    </row>
    <row r="407" spans="2:12">
      <c r="B407" s="108"/>
      <c r="C407" s="73"/>
    </row>
    <row r="408" spans="2:12">
      <c r="B408" s="108"/>
      <c r="C408" s="73"/>
    </row>
    <row r="409" spans="2:12">
      <c r="B409" s="108"/>
      <c r="C409" s="73"/>
    </row>
  </sheetData>
  <mergeCells count="104">
    <mergeCell ref="A49:B49"/>
    <mergeCell ref="A54:B54"/>
    <mergeCell ref="D54:G54"/>
    <mergeCell ref="D80:G80"/>
    <mergeCell ref="A124:B124"/>
    <mergeCell ref="A108:B108"/>
    <mergeCell ref="C114:G114"/>
    <mergeCell ref="A115:B115"/>
    <mergeCell ref="D115:G115"/>
    <mergeCell ref="A70:B70"/>
    <mergeCell ref="C79:G79"/>
    <mergeCell ref="A80:B80"/>
    <mergeCell ref="A117:B117"/>
    <mergeCell ref="C121:G121"/>
    <mergeCell ref="A122:B122"/>
    <mergeCell ref="D122:G122"/>
    <mergeCell ref="C89:G89"/>
    <mergeCell ref="A90:B90"/>
    <mergeCell ref="D90:G90"/>
    <mergeCell ref="A92:B92"/>
    <mergeCell ref="C105:G105"/>
    <mergeCell ref="A106:B106"/>
    <mergeCell ref="D106:G106"/>
    <mergeCell ref="G224:I224"/>
    <mergeCell ref="A179:L179"/>
    <mergeCell ref="A182:B182"/>
    <mergeCell ref="A188:B188"/>
    <mergeCell ref="A190:B190"/>
    <mergeCell ref="A196:B196"/>
    <mergeCell ref="A198:B198"/>
    <mergeCell ref="A200:B200"/>
    <mergeCell ref="A202:B202"/>
    <mergeCell ref="A204:B204"/>
    <mergeCell ref="A208:B208"/>
    <mergeCell ref="A210:B210"/>
    <mergeCell ref="A214:B214"/>
    <mergeCell ref="G218:I218"/>
    <mergeCell ref="A194:B194"/>
    <mergeCell ref="A212:B212"/>
    <mergeCell ref="G221:I221"/>
    <mergeCell ref="A206:B206"/>
    <mergeCell ref="A192:B192"/>
    <mergeCell ref="A186:B186"/>
    <mergeCell ref="A184:B184"/>
    <mergeCell ref="A165:B165"/>
    <mergeCell ref="C175:G175"/>
    <mergeCell ref="C135:G135"/>
    <mergeCell ref="C127:G127"/>
    <mergeCell ref="A128:B128"/>
    <mergeCell ref="D128:G128"/>
    <mergeCell ref="A176:B176"/>
    <mergeCell ref="D176:G176"/>
    <mergeCell ref="A149:B149"/>
    <mergeCell ref="A136:B136"/>
    <mergeCell ref="D136:G136"/>
    <mergeCell ref="A130:B130"/>
    <mergeCell ref="A138:B138"/>
    <mergeCell ref="C162:G162"/>
    <mergeCell ref="A163:B163"/>
    <mergeCell ref="C146:G146"/>
    <mergeCell ref="A147:B147"/>
    <mergeCell ref="D147:G147"/>
    <mergeCell ref="A82:B82"/>
    <mergeCell ref="C60:G60"/>
    <mergeCell ref="A63:B63"/>
    <mergeCell ref="A68:B68"/>
    <mergeCell ref="C67:G67"/>
    <mergeCell ref="D68:G68"/>
    <mergeCell ref="D163:G163"/>
    <mergeCell ref="C17:G17"/>
    <mergeCell ref="A12:B12"/>
    <mergeCell ref="A14:B14"/>
    <mergeCell ref="A20:B20"/>
    <mergeCell ref="D20:G20"/>
    <mergeCell ref="C18:G18"/>
    <mergeCell ref="C53:G53"/>
    <mergeCell ref="A61:B61"/>
    <mergeCell ref="D61:G61"/>
    <mergeCell ref="E26:G26"/>
    <mergeCell ref="A22:B22"/>
    <mergeCell ref="A56:B56"/>
    <mergeCell ref="A33:B33"/>
    <mergeCell ref="E35:G35"/>
    <mergeCell ref="C39:G39"/>
    <mergeCell ref="A40:B40"/>
    <mergeCell ref="D40:G40"/>
    <mergeCell ref="A24:B24"/>
    <mergeCell ref="C30:G30"/>
    <mergeCell ref="A31:B31"/>
    <mergeCell ref="D31:G31"/>
    <mergeCell ref="A47:B47"/>
    <mergeCell ref="D47:G47"/>
    <mergeCell ref="A42:B42"/>
    <mergeCell ref="H1:L2"/>
    <mergeCell ref="A10:B11"/>
    <mergeCell ref="C10:G11"/>
    <mergeCell ref="H10:H11"/>
    <mergeCell ref="I10:I11"/>
    <mergeCell ref="K10:K11"/>
    <mergeCell ref="L10:L11"/>
    <mergeCell ref="A3:L8"/>
    <mergeCell ref="A1:G2"/>
    <mergeCell ref="J10:J11"/>
    <mergeCell ref="C46:G46"/>
  </mergeCells>
  <phoneticPr fontId="28" type="noConversion"/>
  <pageMargins left="0.19685039370078741" right="0.19685039370078741" top="0.59055118110236227" bottom="0.59055118110236227" header="0.19685039370078741" footer="0.19685039370078741"/>
  <pageSetup paperSize="9" scale="82" fitToHeight="0" orientation="portrait" r:id="rId1"/>
  <headerFooter>
    <oddHeader>&amp;R&amp;"Arial,Normal"&amp;9&amp;P/&amp;N</oddHeader>
    <oddFooter>&amp;R&amp;10Date d'émission : 7/04/2025
Indice : A</oddFooter>
  </headerFooter>
  <rowBreaks count="4" manualBreakCount="4">
    <brk id="62" max="11" man="1"/>
    <brk id="122" max="11" man="1"/>
    <brk id="137" max="10" man="1"/>
    <brk id="1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Suivi</vt:lpstr>
      <vt:lpstr>ML02 CFO-CFA</vt:lpstr>
      <vt:lpstr>'Page de garde'!_Hlk90045987</vt:lpstr>
      <vt:lpstr>'ML02 CFO-CFA'!Impression_des_titres</vt:lpstr>
      <vt:lpstr>'ML02 CFO-CFA'!Zone_d_impression</vt:lpstr>
      <vt:lpstr>'Page de garde'!Zone_d_impression</vt:lpstr>
      <vt:lpstr>Suivi!Zone_d_impression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commercial2</dc:creator>
  <cp:lastModifiedBy>Michel HILDENBRAND</cp:lastModifiedBy>
  <cp:lastPrinted>2025-04-29T14:43:02Z</cp:lastPrinted>
  <dcterms:created xsi:type="dcterms:W3CDTF">2009-06-12T10:23:37Z</dcterms:created>
  <dcterms:modified xsi:type="dcterms:W3CDTF">2025-04-29T14:44:03Z</dcterms:modified>
</cp:coreProperties>
</file>