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/>
  <mc:AlternateContent xmlns:mc="http://schemas.openxmlformats.org/markup-compatibility/2006">
    <mc:Choice Requires="x15">
      <x15ac:absPath xmlns:x15ac="http://schemas.microsoft.com/office/spreadsheetml/2010/11/ac" url="P:\8700\07-SERVICE_FINANCIER\03-ACHATS_IMMO_COMPTA\01-ACHAT\CONSULTATIONS 2025\2025-8730-001 travaux routiers\Lot 4 FD Lure, Pelissier, Pénitents et Montdenier\"/>
    </mc:Choice>
  </mc:AlternateContent>
  <xr:revisionPtr revIDLastSave="0" documentId="8_{4D63EC61-21D1-4AD8-8A29-AF48F99330A7}" xr6:coauthVersionLast="47" xr6:coauthVersionMax="47" xr10:uidLastSave="{00000000-0000-0000-0000-000000000000}"/>
  <bookViews>
    <workbookView xWindow="-108" yWindow="-108" windowWidth="23256" windowHeight="12456" firstSheet="2" activeTab="4" xr2:uid="{00000000-000D-0000-FFFF-FFFF00000000}"/>
  </bookViews>
  <sheets>
    <sheet name="BPU-DQE-FD_PELICIER" sheetId="13" r:id="rId1"/>
    <sheet name="BPU-DQE-FD-PENITENTS" sheetId="18" r:id="rId2"/>
    <sheet name="BPU-DQE-FD_MONTDENIER" sheetId="14" r:id="rId3"/>
    <sheet name="BPU-DQE-FD_LURE" sheetId="15" r:id="rId4"/>
    <sheet name="TOTAL BPU-DQE LOT UNIQUE MNSQ" sheetId="17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15" i="18" l="1"/>
  <c r="F13" i="18"/>
  <c r="F12" i="18"/>
  <c r="F10" i="18"/>
  <c r="F8" i="18"/>
  <c r="F16" i="18" l="1"/>
  <c r="F19" i="18" s="1"/>
  <c r="F20" i="18" l="1"/>
  <c r="F9" i="17"/>
  <c r="F18" i="15"/>
  <c r="F16" i="15"/>
  <c r="F15" i="15"/>
  <c r="F14" i="15"/>
  <c r="F13" i="15"/>
  <c r="F12" i="15"/>
  <c r="F10" i="15"/>
  <c r="F9" i="15"/>
  <c r="F17" i="14"/>
  <c r="F15" i="14"/>
  <c r="F21" i="18" l="1"/>
  <c r="F11" i="17" s="1"/>
  <c r="F10" i="17"/>
  <c r="F19" i="15"/>
  <c r="F21" i="15" s="1"/>
  <c r="F11" i="14"/>
  <c r="F13" i="14"/>
  <c r="F16" i="14"/>
  <c r="F12" i="14"/>
  <c r="F9" i="14"/>
  <c r="F20" i="15" l="1"/>
  <c r="F18" i="14"/>
  <c r="F11" i="13"/>
  <c r="F9" i="13"/>
  <c r="F20" i="14" l="1"/>
  <c r="F19" i="14"/>
  <c r="F12" i="13"/>
  <c r="F14" i="13" s="1"/>
  <c r="F13" i="13" l="1"/>
</calcChain>
</file>

<file path=xl/sharedStrings.xml><?xml version="1.0" encoding="utf-8"?>
<sst xmlns="http://schemas.openxmlformats.org/spreadsheetml/2006/main" count="132" uniqueCount="50">
  <si>
    <t>Désignation des ouvrages</t>
  </si>
  <si>
    <t>Unité</t>
  </si>
  <si>
    <t>Prix unitaire H.T (en chiffres)</t>
  </si>
  <si>
    <t>u</t>
  </si>
  <si>
    <t>A…………………….., le ………………….</t>
  </si>
  <si>
    <t>Signature du candidat :</t>
  </si>
  <si>
    <t>N° article</t>
  </si>
  <si>
    <t>Travaux d'assainissement</t>
  </si>
  <si>
    <t>Installation de chantier et préparation des emprises</t>
  </si>
  <si>
    <t>Installation du chantier</t>
  </si>
  <si>
    <t>Quantité</t>
  </si>
  <si>
    <t>Total H.T (en chiffres)</t>
  </si>
  <si>
    <t>Total HT</t>
  </si>
  <si>
    <t>TOTAL TTC</t>
  </si>
  <si>
    <t>TVA 20%</t>
  </si>
  <si>
    <t>OFFICE NATIONAL DES FORETS - Agence territoriale des Alpes de Haute-Provence</t>
  </si>
  <si>
    <t>BORDEREAU DES PRIX UNITAIRES ET DETAIL QUANTITATIF ET ESTIMATIF</t>
  </si>
  <si>
    <t>Nivelage</t>
  </si>
  <si>
    <t>Compactage</t>
  </si>
  <si>
    <t>Création de revers d'eau en terrain naturel</t>
  </si>
  <si>
    <t>Création de fossé bordier</t>
  </si>
  <si>
    <t>forfait</t>
  </si>
  <si>
    <t>Réfection de RF en FD du Montdenier</t>
  </si>
  <si>
    <t>Travaux de Mise en forme de la chaussée</t>
  </si>
  <si>
    <t>Reprofilage de revers d'eau en terrain naturel</t>
  </si>
  <si>
    <t>unité</t>
  </si>
  <si>
    <t>Enlèvement et évacuation de collecteurs d'eau en acier</t>
  </si>
  <si>
    <t>Arrasement des bas côtés</t>
  </si>
  <si>
    <t>Entretien/Création de collecteurs d'eau transversaux térassés en déblais</t>
  </si>
  <si>
    <t>Broyage de la végétation des bords de voirie (2 passes, une par côté)</t>
  </si>
  <si>
    <t>Travaux d'entretien de routes forestières - forêts domaniales de Pélicier</t>
  </si>
  <si>
    <t xml:space="preserve">Déroctage Broyage </t>
  </si>
  <si>
    <t>Création de collecteurs d'eau transversaux térassés en déblais (5m de large, 25cm de profondeur, 60° minimum/axe route)</t>
  </si>
  <si>
    <t>km</t>
  </si>
  <si>
    <t>TOTAL DU LOT UNIQUE (toutes forêts)</t>
  </si>
  <si>
    <t>Reprofilage et nivellement (3000 m²)</t>
  </si>
  <si>
    <t>Compactage (3000 m²)</t>
  </si>
  <si>
    <t>Ripage et broyage des matériaux en place</t>
  </si>
  <si>
    <t>Réfection de la RF de Villesèche en FD de LURE</t>
  </si>
  <si>
    <t>Travaux d'élargissement de la plateforme (2 lacets)</t>
  </si>
  <si>
    <t>Création de plateforme de stockage, ou élargissement de route, en terrain meuble</t>
  </si>
  <si>
    <r>
      <t>m</t>
    </r>
    <r>
      <rPr>
        <vertAlign val="superscript"/>
        <sz val="10"/>
        <color rgb="FF000000"/>
        <rFont val="Arial"/>
        <family val="2"/>
      </rPr>
      <t>2</t>
    </r>
  </si>
  <si>
    <t>Travaux de mise en forme de la chaussée</t>
  </si>
  <si>
    <t>sous-total HT</t>
  </si>
  <si>
    <t>TOTAL HT</t>
  </si>
  <si>
    <t>Réfection de RF en FD des Pénitents - Route forestière de la Gariasse</t>
  </si>
  <si>
    <t>Marché 2025-8730-001 - LOT 4 UT Manosque</t>
  </si>
  <si>
    <t>Marché 2025-8730-001- LOT 4 UT Manosque</t>
  </si>
  <si>
    <t>Marché 2025-8730-001  LOT 4 UT Manosque</t>
  </si>
  <si>
    <t>Marché 2025-8730-001 - LOT 4  UT Manosque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</si>
</sst>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9" x14ac:knownFonts="1">
    <font>
      <sz val="11"/>
      <color rgb="FF000000"/>
      <name val="Calibri"/>
    </font>
    <font>
      <sz val="10"/>
      <color rgb="FF000000"/>
      <name val="Arial"/>
      <family val="2"/>
    </font>
    <font>
      <sz val="9"/>
      <color rgb="FF000000"/>
      <name val="Arial"/>
      <family val="2"/>
    </font>
    <font>
      <b/>
      <sz val="11"/>
      <color rgb="FF000000"/>
      <name val="Calibri"/>
      <family val="2"/>
    </font>
    <font>
      <b/>
      <sz val="10"/>
      <color rgb="FF385623"/>
      <name val="Arial"/>
      <family val="2"/>
    </font>
    <font>
      <b/>
      <sz val="12"/>
      <color rgb="FFDA4B44"/>
      <name val="Frutiger LT Std 45 Light"/>
      <family val="2"/>
    </font>
    <font>
      <b/>
      <sz val="18"/>
      <color rgb="FFDA4B44"/>
      <name val="Frutiger LT Std 45 Light"/>
      <family val="2"/>
    </font>
    <font>
      <b/>
      <sz val="16"/>
      <color rgb="FFDA4B44"/>
      <name val="Frutiger LT Std 45 Light"/>
      <family val="2"/>
    </font>
    <font>
      <vertAlign val="superscript"/>
      <sz val="10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ECE5A2"/>
        <bgColor indexed="64"/>
      </patternFill>
    </fill>
    <fill>
      <patternFill patternType="solid">
        <fgColor theme="9" tint="0.79998168889431442"/>
        <bgColor indexed="64"/>
      </patternFill>
    </fill>
  </fills>
  <borders count="2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/>
      <right style="medium">
        <color indexed="64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center" vertical="center"/>
    </xf>
    <xf numFmtId="0" fontId="2" fillId="2" borderId="2" xfId="0" applyFont="1" applyFill="1" applyBorder="1" applyAlignment="1">
      <alignment horizontal="left" vertical="center" wrapText="1"/>
    </xf>
    <xf numFmtId="0" fontId="1" fillId="2" borderId="0" xfId="0" applyFont="1" applyFill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/>
    </xf>
    <xf numFmtId="0" fontId="1" fillId="3" borderId="5" xfId="0" applyFont="1" applyFill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/>
    </xf>
    <xf numFmtId="0" fontId="3" fillId="4" borderId="0" xfId="0" applyFont="1" applyFill="1"/>
    <xf numFmtId="164" fontId="1" fillId="2" borderId="6" xfId="0" applyNumberFormat="1" applyFont="1" applyFill="1" applyBorder="1" applyAlignment="1">
      <alignment horizontal="center" vertical="center"/>
    </xf>
    <xf numFmtId="164" fontId="0" fillId="0" borderId="11" xfId="0" applyNumberForma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/>
    </xf>
    <xf numFmtId="164" fontId="1" fillId="0" borderId="6" xfId="0" applyNumberFormat="1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164" fontId="1" fillId="2" borderId="12" xfId="0" applyNumberFormat="1" applyFont="1" applyFill="1" applyBorder="1" applyAlignment="1">
      <alignment horizontal="center" vertical="center"/>
    </xf>
    <xf numFmtId="164" fontId="1" fillId="2" borderId="13" xfId="0" applyNumberFormat="1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/>
    </xf>
    <xf numFmtId="0" fontId="3" fillId="2" borderId="0" xfId="0" applyFont="1" applyFill="1"/>
    <xf numFmtId="0" fontId="1" fillId="2" borderId="7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5" xfId="0" applyFont="1" applyFill="1" applyBorder="1" applyAlignment="1">
      <alignment horizontal="center" vertical="center"/>
    </xf>
    <xf numFmtId="164" fontId="1" fillId="2" borderId="17" xfId="0" applyNumberFormat="1" applyFont="1" applyFill="1" applyBorder="1" applyAlignment="1">
      <alignment horizontal="center" vertical="center"/>
    </xf>
    <xf numFmtId="0" fontId="1" fillId="2" borderId="18" xfId="0" applyFont="1" applyFill="1" applyBorder="1" applyAlignment="1">
      <alignment horizontal="center" vertical="center" wrapText="1"/>
    </xf>
    <xf numFmtId="164" fontId="1" fillId="2" borderId="16" xfId="0" applyNumberFormat="1" applyFont="1" applyFill="1" applyBorder="1" applyAlignment="1">
      <alignment horizontal="center" vertical="center"/>
    </xf>
    <xf numFmtId="0" fontId="1" fillId="2" borderId="19" xfId="0" applyFont="1" applyFill="1" applyBorder="1" applyAlignment="1">
      <alignment horizontal="center" vertical="center" wrapText="1"/>
    </xf>
    <xf numFmtId="164" fontId="1" fillId="2" borderId="11" xfId="0" applyNumberFormat="1" applyFont="1" applyFill="1" applyBorder="1" applyAlignment="1">
      <alignment horizontal="center" vertical="center"/>
    </xf>
    <xf numFmtId="0" fontId="3" fillId="2" borderId="8" xfId="0" applyFont="1" applyFill="1" applyBorder="1"/>
    <xf numFmtId="0" fontId="1" fillId="0" borderId="15" xfId="0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/>
    </xf>
    <xf numFmtId="164" fontId="1" fillId="2" borderId="21" xfId="0" applyNumberFormat="1" applyFont="1" applyFill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164" fontId="1" fillId="2" borderId="22" xfId="0" applyNumberFormat="1" applyFont="1" applyFill="1" applyBorder="1" applyAlignment="1">
      <alignment horizontal="center" vertical="center"/>
    </xf>
    <xf numFmtId="0" fontId="4" fillId="4" borderId="0" xfId="0" applyFont="1" applyFill="1" applyAlignment="1">
      <alignment horizontal="left" wrapText="1"/>
    </xf>
    <xf numFmtId="0" fontId="4" fillId="4" borderId="10" xfId="0" applyFont="1" applyFill="1" applyBorder="1" applyAlignment="1">
      <alignment horizontal="left" wrapText="1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7" fillId="0" borderId="0" xfId="0" applyFont="1" applyAlignment="1" applyProtection="1">
      <alignment horizontal="center" vertical="center" wrapText="1"/>
      <protection locked="0"/>
    </xf>
    <xf numFmtId="0" fontId="4" fillId="4" borderId="8" xfId="0" applyFont="1" applyFill="1" applyBorder="1" applyAlignment="1">
      <alignment horizontal="left" wrapText="1"/>
    </xf>
    <xf numFmtId="0" fontId="4" fillId="4" borderId="20" xfId="0" applyFont="1" applyFill="1" applyBorder="1" applyAlignment="1">
      <alignment horizontal="left" wrapText="1"/>
    </xf>
    <xf numFmtId="0" fontId="7" fillId="0" borderId="0" xfId="0" applyFont="1" applyAlignment="1">
      <alignment horizontal="center" vertical="center" wrapText="1"/>
    </xf>
    <xf numFmtId="0" fontId="4" fillId="2" borderId="8" xfId="0" applyFont="1" applyFill="1" applyBorder="1" applyAlignment="1">
      <alignment horizontal="left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DA4B44"/>
      <color rgb="FFECE5A2"/>
      <color rgb="FFE3D977"/>
      <color rgb="FF6D6516"/>
      <color rgb="FF38562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A967F7-8C57-404C-89C4-01EB5C8263B1}">
  <dimension ref="A1:F16"/>
  <sheetViews>
    <sheetView workbookViewId="0">
      <selection activeCell="B16" sqref="B16"/>
    </sheetView>
  </sheetViews>
  <sheetFormatPr baseColWidth="10" defaultRowHeight="14.4" x14ac:dyDescent="0.3"/>
  <cols>
    <col min="1" max="1" width="7.33203125" customWidth="1"/>
    <col min="2" max="2" width="67.6640625" customWidth="1"/>
    <col min="3" max="3" width="5" customWidth="1"/>
    <col min="4" max="4" width="13.5546875" customWidth="1"/>
  </cols>
  <sheetData>
    <row r="1" spans="1:6" ht="15.6" x14ac:dyDescent="0.3">
      <c r="A1" s="42" t="s">
        <v>15</v>
      </c>
      <c r="B1" s="42"/>
      <c r="C1" s="42"/>
      <c r="D1" s="42"/>
      <c r="E1" s="42"/>
      <c r="F1" s="42"/>
    </row>
    <row r="2" spans="1:6" ht="22.8" x14ac:dyDescent="0.4">
      <c r="A2" s="43" t="s">
        <v>46</v>
      </c>
      <c r="B2" s="43"/>
      <c r="C2" s="43"/>
      <c r="D2" s="43"/>
      <c r="E2" s="43"/>
      <c r="F2" s="43"/>
    </row>
    <row r="3" spans="1:6" ht="27.75" customHeight="1" x14ac:dyDescent="0.3">
      <c r="A3" s="44" t="s">
        <v>30</v>
      </c>
      <c r="B3" s="44"/>
      <c r="C3" s="44"/>
      <c r="D3" s="44"/>
      <c r="E3" s="44"/>
      <c r="F3" s="44"/>
    </row>
    <row r="4" spans="1:6" x14ac:dyDescent="0.3">
      <c r="A4" s="44"/>
      <c r="B4" s="44"/>
      <c r="C4" s="44"/>
      <c r="D4" s="44"/>
      <c r="E4" s="44"/>
      <c r="F4" s="44"/>
    </row>
    <row r="5" spans="1:6" ht="22.8" x14ac:dyDescent="0.4">
      <c r="A5" s="43" t="s">
        <v>16</v>
      </c>
      <c r="B5" s="43"/>
      <c r="C5" s="43"/>
      <c r="D5" s="43"/>
      <c r="E5" s="43"/>
      <c r="F5" s="43"/>
    </row>
    <row r="6" spans="1:6" ht="15" thickBot="1" x14ac:dyDescent="0.35">
      <c r="A6" s="1"/>
      <c r="B6" s="1"/>
      <c r="C6" s="1"/>
      <c r="D6" s="1"/>
    </row>
    <row r="7" spans="1:6" ht="39.6" x14ac:dyDescent="0.3">
      <c r="A7" s="8" t="s">
        <v>6</v>
      </c>
      <c r="B7" s="9" t="s">
        <v>0</v>
      </c>
      <c r="C7" s="9" t="s">
        <v>1</v>
      </c>
      <c r="D7" s="10" t="s">
        <v>2</v>
      </c>
      <c r="E7" s="10" t="s">
        <v>10</v>
      </c>
      <c r="F7" s="10" t="s">
        <v>11</v>
      </c>
    </row>
    <row r="8" spans="1:6" x14ac:dyDescent="0.3">
      <c r="A8" s="45" t="s">
        <v>8</v>
      </c>
      <c r="B8" s="45"/>
      <c r="C8" s="45"/>
      <c r="D8" s="45"/>
      <c r="E8" s="12"/>
      <c r="F8" s="12"/>
    </row>
    <row r="9" spans="1:6" x14ac:dyDescent="0.3">
      <c r="A9" s="16">
        <v>1</v>
      </c>
      <c r="B9" s="17" t="s">
        <v>9</v>
      </c>
      <c r="C9" s="18" t="s">
        <v>3</v>
      </c>
      <c r="D9" s="19"/>
      <c r="E9" s="20">
        <v>1</v>
      </c>
      <c r="F9" s="13">
        <f>D9*E9</f>
        <v>0</v>
      </c>
    </row>
    <row r="10" spans="1:6" x14ac:dyDescent="0.3">
      <c r="A10" s="40" t="s">
        <v>7</v>
      </c>
      <c r="B10" s="40"/>
      <c r="C10" s="40"/>
      <c r="D10" s="40"/>
      <c r="E10" s="40"/>
      <c r="F10" s="41"/>
    </row>
    <row r="11" spans="1:6" x14ac:dyDescent="0.3">
      <c r="A11" s="23">
        <v>2</v>
      </c>
      <c r="B11" s="4" t="s">
        <v>28</v>
      </c>
      <c r="C11" s="7" t="s">
        <v>3</v>
      </c>
      <c r="D11" s="13"/>
      <c r="E11" s="6">
        <v>30</v>
      </c>
      <c r="F11" s="22">
        <f t="shared" ref="F11" si="0">D11*E11</f>
        <v>0</v>
      </c>
    </row>
    <row r="12" spans="1:6" x14ac:dyDescent="0.3">
      <c r="A12" s="1"/>
      <c r="B12" s="1"/>
      <c r="C12" s="5"/>
      <c r="D12" s="1"/>
      <c r="E12" s="15" t="s">
        <v>12</v>
      </c>
      <c r="F12" s="21">
        <f>SUM(F9:F11)</f>
        <v>0</v>
      </c>
    </row>
    <row r="13" spans="1:6" x14ac:dyDescent="0.3">
      <c r="A13" s="1"/>
      <c r="B13" s="1"/>
      <c r="C13" s="5"/>
      <c r="D13" s="1"/>
      <c r="E13" s="11" t="s">
        <v>14</v>
      </c>
      <c r="F13" s="14">
        <f>+F12*0.2</f>
        <v>0</v>
      </c>
    </row>
    <row r="14" spans="1:6" x14ac:dyDescent="0.3">
      <c r="A14" s="1" t="s">
        <v>4</v>
      </c>
      <c r="B14" s="2"/>
      <c r="C14" s="5"/>
      <c r="D14" s="3"/>
      <c r="E14" s="11" t="s">
        <v>13</v>
      </c>
      <c r="F14" s="14">
        <f>+F12*1.2</f>
        <v>0</v>
      </c>
    </row>
    <row r="15" spans="1:6" x14ac:dyDescent="0.3">
      <c r="A15" s="1"/>
      <c r="B15" s="2"/>
      <c r="C15" s="5"/>
      <c r="D15" s="3"/>
    </row>
    <row r="16" spans="1:6" x14ac:dyDescent="0.3">
      <c r="A16" s="1" t="s">
        <v>5</v>
      </c>
      <c r="B16" s="2"/>
      <c r="C16" s="5"/>
      <c r="D16" s="3"/>
    </row>
  </sheetData>
  <mergeCells count="6">
    <mergeCell ref="A10:F10"/>
    <mergeCell ref="A1:F1"/>
    <mergeCell ref="A2:F2"/>
    <mergeCell ref="A3:F4"/>
    <mergeCell ref="A5:F5"/>
    <mergeCell ref="A8:D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38CD5B-AD12-4AC6-AF00-56CF9ED2468D}">
  <dimension ref="A1:F22"/>
  <sheetViews>
    <sheetView workbookViewId="0">
      <selection activeCell="J4" sqref="J4"/>
    </sheetView>
  </sheetViews>
  <sheetFormatPr baseColWidth="10" defaultRowHeight="14.4" x14ac:dyDescent="0.3"/>
  <cols>
    <col min="1" max="1" width="35.5546875" bestFit="1" customWidth="1"/>
    <col min="2" max="2" width="22.44140625" bestFit="1" customWidth="1"/>
    <col min="6" max="6" width="10.5546875" bestFit="1" customWidth="1"/>
  </cols>
  <sheetData>
    <row r="1" spans="1:6" ht="15.6" x14ac:dyDescent="0.3">
      <c r="A1" s="42" t="s">
        <v>15</v>
      </c>
      <c r="B1" s="42"/>
      <c r="C1" s="42"/>
      <c r="D1" s="42"/>
      <c r="E1" s="42"/>
      <c r="F1" s="42"/>
    </row>
    <row r="2" spans="1:6" ht="22.8" x14ac:dyDescent="0.4">
      <c r="A2" s="43" t="s">
        <v>46</v>
      </c>
      <c r="B2" s="43"/>
      <c r="C2" s="43"/>
      <c r="D2" s="43"/>
      <c r="E2" s="43"/>
      <c r="F2" s="43"/>
    </row>
    <row r="3" spans="1:6" x14ac:dyDescent="0.3">
      <c r="A3" s="47" t="s">
        <v>45</v>
      </c>
      <c r="B3" s="47"/>
      <c r="C3" s="47"/>
      <c r="D3" s="47"/>
      <c r="E3" s="47"/>
      <c r="F3" s="47"/>
    </row>
    <row r="4" spans="1:6" ht="27.75" customHeight="1" x14ac:dyDescent="0.3">
      <c r="A4" s="47"/>
      <c r="B4" s="47"/>
      <c r="C4" s="47"/>
      <c r="D4" s="47"/>
      <c r="E4" s="47"/>
      <c r="F4" s="47"/>
    </row>
    <row r="5" spans="1:6" ht="23.4" thickBot="1" x14ac:dyDescent="0.45">
      <c r="A5" s="43" t="s">
        <v>16</v>
      </c>
      <c r="B5" s="43"/>
      <c r="C5" s="43"/>
      <c r="D5" s="43"/>
      <c r="E5" s="43"/>
      <c r="F5" s="43"/>
    </row>
    <row r="6" spans="1:6" ht="39.6" x14ac:dyDescent="0.3">
      <c r="A6" s="8" t="s">
        <v>6</v>
      </c>
      <c r="B6" s="9" t="s">
        <v>0</v>
      </c>
      <c r="C6" s="9" t="s">
        <v>1</v>
      </c>
      <c r="D6" s="10" t="s">
        <v>2</v>
      </c>
      <c r="E6" s="10" t="s">
        <v>10</v>
      </c>
      <c r="F6" s="10" t="s">
        <v>11</v>
      </c>
    </row>
    <row r="7" spans="1:6" x14ac:dyDescent="0.3">
      <c r="A7" s="46" t="s">
        <v>8</v>
      </c>
      <c r="B7" s="46"/>
      <c r="C7" s="46"/>
      <c r="D7" s="46"/>
      <c r="E7" s="12"/>
      <c r="F7" s="12"/>
    </row>
    <row r="8" spans="1:6" x14ac:dyDescent="0.3">
      <c r="A8" s="25">
        <v>1</v>
      </c>
      <c r="B8" s="26" t="s">
        <v>9</v>
      </c>
      <c r="C8" s="27" t="s">
        <v>3</v>
      </c>
      <c r="D8" s="29"/>
      <c r="E8" s="30">
        <v>1</v>
      </c>
      <c r="F8" s="31">
        <f>D8*E8</f>
        <v>0</v>
      </c>
    </row>
    <row r="9" spans="1:6" x14ac:dyDescent="0.3">
      <c r="A9" s="45" t="s">
        <v>39</v>
      </c>
      <c r="B9" s="45"/>
      <c r="C9" s="45"/>
      <c r="D9" s="45"/>
      <c r="E9" s="12"/>
      <c r="F9" s="12"/>
    </row>
    <row r="10" spans="1:6" ht="34.200000000000003" x14ac:dyDescent="0.3">
      <c r="A10" s="35">
        <v>2</v>
      </c>
      <c r="B10" s="17" t="s">
        <v>40</v>
      </c>
      <c r="C10" s="18" t="s">
        <v>41</v>
      </c>
      <c r="D10" s="19"/>
      <c r="E10" s="20">
        <v>200</v>
      </c>
      <c r="F10" s="19">
        <f>D10*E10</f>
        <v>0</v>
      </c>
    </row>
    <row r="11" spans="1:6" x14ac:dyDescent="0.3">
      <c r="A11" s="45" t="s">
        <v>42</v>
      </c>
      <c r="B11" s="45"/>
      <c r="C11" s="45"/>
      <c r="D11" s="45"/>
      <c r="E11" s="12"/>
      <c r="F11" s="12"/>
    </row>
    <row r="12" spans="1:6" ht="15.6" x14ac:dyDescent="0.3">
      <c r="A12" s="28">
        <v>3</v>
      </c>
      <c r="B12" s="4" t="s">
        <v>17</v>
      </c>
      <c r="C12" s="27" t="s">
        <v>41</v>
      </c>
      <c r="D12" s="13"/>
      <c r="E12" s="30">
        <v>3900</v>
      </c>
      <c r="F12" s="13">
        <f>D12*E12</f>
        <v>0</v>
      </c>
    </row>
    <row r="13" spans="1:6" ht="15.6" x14ac:dyDescent="0.3">
      <c r="A13" s="28">
        <v>4</v>
      </c>
      <c r="B13" s="4" t="s">
        <v>18</v>
      </c>
      <c r="C13" s="27" t="s">
        <v>41</v>
      </c>
      <c r="D13" s="13"/>
      <c r="E13" s="30">
        <v>3900</v>
      </c>
      <c r="F13" s="13">
        <f>D13*E13</f>
        <v>0</v>
      </c>
    </row>
    <row r="14" spans="1:6" x14ac:dyDescent="0.3">
      <c r="A14" s="45" t="s">
        <v>7</v>
      </c>
      <c r="B14" s="45"/>
      <c r="C14" s="45"/>
      <c r="D14" s="45"/>
      <c r="E14" s="12"/>
      <c r="F14" s="12"/>
    </row>
    <row r="15" spans="1:6" ht="22.8" x14ac:dyDescent="0.3">
      <c r="A15" s="28">
        <v>5</v>
      </c>
      <c r="B15" s="26" t="s">
        <v>19</v>
      </c>
      <c r="C15" s="27" t="s">
        <v>3</v>
      </c>
      <c r="D15" s="13"/>
      <c r="E15" s="30">
        <v>30</v>
      </c>
      <c r="F15" s="13">
        <f>D15*E15</f>
        <v>0</v>
      </c>
    </row>
    <row r="16" spans="1:6" x14ac:dyDescent="0.3">
      <c r="A16" s="1"/>
      <c r="B16" s="1"/>
      <c r="C16" s="5"/>
      <c r="D16" s="1"/>
      <c r="E16" s="11" t="s">
        <v>43</v>
      </c>
      <c r="F16" s="33">
        <f>SUM(F8:F15)</f>
        <v>0</v>
      </c>
    </row>
    <row r="17" spans="1:6" x14ac:dyDescent="0.3">
      <c r="A17" s="1"/>
      <c r="B17" s="1"/>
      <c r="C17" s="5"/>
      <c r="D17" s="1"/>
      <c r="E17" s="36"/>
      <c r="F17" s="37"/>
    </row>
    <row r="18" spans="1:6" x14ac:dyDescent="0.3">
      <c r="A18" s="1"/>
      <c r="B18" s="1"/>
      <c r="C18" s="5"/>
      <c r="D18" s="1"/>
      <c r="E18" s="38"/>
      <c r="F18" s="39"/>
    </row>
    <row r="19" spans="1:6" x14ac:dyDescent="0.3">
      <c r="A19" s="1" t="s">
        <v>4</v>
      </c>
      <c r="B19" s="2"/>
      <c r="C19" s="5"/>
      <c r="D19" s="1"/>
      <c r="E19" s="11" t="s">
        <v>44</v>
      </c>
      <c r="F19" s="33">
        <f>F16</f>
        <v>0</v>
      </c>
    </row>
    <row r="20" spans="1:6" x14ac:dyDescent="0.3">
      <c r="A20" s="1"/>
      <c r="B20" s="2"/>
      <c r="C20" s="5"/>
      <c r="D20" s="1"/>
      <c r="E20" s="11" t="s">
        <v>14</v>
      </c>
      <c r="F20" s="14">
        <f>F19*0.2</f>
        <v>0</v>
      </c>
    </row>
    <row r="21" spans="1:6" x14ac:dyDescent="0.3">
      <c r="A21" s="1" t="s">
        <v>5</v>
      </c>
      <c r="B21" s="2"/>
      <c r="C21" s="5"/>
      <c r="D21" s="3"/>
      <c r="E21" s="11" t="s">
        <v>13</v>
      </c>
      <c r="F21" s="14">
        <f>F20+F19</f>
        <v>0</v>
      </c>
    </row>
    <row r="22" spans="1:6" x14ac:dyDescent="0.3">
      <c r="C22" s="5"/>
      <c r="D22" s="3"/>
    </row>
  </sheetData>
  <mergeCells count="8">
    <mergeCell ref="A7:D7"/>
    <mergeCell ref="A9:D9"/>
    <mergeCell ref="A11:D11"/>
    <mergeCell ref="A14:D14"/>
    <mergeCell ref="A1:F1"/>
    <mergeCell ref="A2:F2"/>
    <mergeCell ref="A3:F4"/>
    <mergeCell ref="A5:F5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435487-D0A4-4F86-B24F-7D16666ED872}">
  <dimension ref="A1:F23"/>
  <sheetViews>
    <sheetView workbookViewId="0">
      <selection activeCell="L5" sqref="L5"/>
    </sheetView>
  </sheetViews>
  <sheetFormatPr baseColWidth="10" defaultRowHeight="14.4" x14ac:dyDescent="0.3"/>
  <cols>
    <col min="2" max="2" width="52.6640625" customWidth="1"/>
    <col min="6" max="6" width="18.109375" customWidth="1"/>
  </cols>
  <sheetData>
    <row r="1" spans="1:6" ht="15.6" x14ac:dyDescent="0.3">
      <c r="A1" s="42" t="s">
        <v>15</v>
      </c>
      <c r="B1" s="42"/>
      <c r="C1" s="42"/>
      <c r="D1" s="42"/>
      <c r="E1" s="42"/>
      <c r="F1" s="42"/>
    </row>
    <row r="2" spans="1:6" ht="22.8" x14ac:dyDescent="0.4">
      <c r="A2" s="43" t="s">
        <v>47</v>
      </c>
      <c r="B2" s="43"/>
      <c r="C2" s="43"/>
      <c r="D2" s="43"/>
      <c r="E2" s="43"/>
      <c r="F2" s="43"/>
    </row>
    <row r="3" spans="1:6" x14ac:dyDescent="0.3">
      <c r="A3" s="47" t="s">
        <v>22</v>
      </c>
      <c r="B3" s="47"/>
      <c r="C3" s="47"/>
      <c r="D3" s="47"/>
      <c r="E3" s="47"/>
      <c r="F3" s="47"/>
    </row>
    <row r="4" spans="1:6" ht="27.75" customHeight="1" x14ac:dyDescent="0.3">
      <c r="A4" s="47"/>
      <c r="B4" s="47"/>
      <c r="C4" s="47"/>
      <c r="D4" s="47"/>
      <c r="E4" s="47"/>
      <c r="F4" s="47"/>
    </row>
    <row r="5" spans="1:6" ht="22.8" x14ac:dyDescent="0.4">
      <c r="A5" s="43" t="s">
        <v>16</v>
      </c>
      <c r="B5" s="43"/>
      <c r="C5" s="43"/>
      <c r="D5" s="43"/>
      <c r="E5" s="43"/>
      <c r="F5" s="43"/>
    </row>
    <row r="6" spans="1:6" ht="15" thickBot="1" x14ac:dyDescent="0.35">
      <c r="A6" s="1"/>
      <c r="B6" s="1"/>
      <c r="C6" s="1"/>
      <c r="D6" s="1"/>
    </row>
    <row r="7" spans="1:6" ht="39.6" x14ac:dyDescent="0.3">
      <c r="A7" s="8" t="s">
        <v>6</v>
      </c>
      <c r="B7" s="9" t="s">
        <v>0</v>
      </c>
      <c r="C7" s="9" t="s">
        <v>1</v>
      </c>
      <c r="D7" s="10" t="s">
        <v>2</v>
      </c>
      <c r="E7" s="10" t="s">
        <v>10</v>
      </c>
      <c r="F7" s="10" t="s">
        <v>11</v>
      </c>
    </row>
    <row r="8" spans="1:6" x14ac:dyDescent="0.3">
      <c r="A8" s="45" t="s">
        <v>8</v>
      </c>
      <c r="B8" s="45"/>
      <c r="C8" s="45"/>
      <c r="D8" s="45"/>
      <c r="E8" s="12"/>
      <c r="F8" s="12"/>
    </row>
    <row r="9" spans="1:6" x14ac:dyDescent="0.3">
      <c r="A9" s="25">
        <v>1</v>
      </c>
      <c r="B9" s="26" t="s">
        <v>9</v>
      </c>
      <c r="C9" s="27" t="s">
        <v>21</v>
      </c>
      <c r="D9" s="29"/>
      <c r="E9" s="30">
        <v>1</v>
      </c>
      <c r="F9" s="31">
        <f>D9*E9</f>
        <v>0</v>
      </c>
    </row>
    <row r="10" spans="1:6" x14ac:dyDescent="0.3">
      <c r="A10" s="48" t="s">
        <v>23</v>
      </c>
      <c r="B10" s="48"/>
      <c r="C10" s="48"/>
      <c r="D10" s="48"/>
      <c r="E10" s="24"/>
      <c r="F10" s="24"/>
    </row>
    <row r="11" spans="1:6" x14ac:dyDescent="0.3">
      <c r="A11" s="28">
        <v>2</v>
      </c>
      <c r="B11" s="26" t="s">
        <v>31</v>
      </c>
      <c r="C11" s="27" t="s">
        <v>33</v>
      </c>
      <c r="D11" s="13"/>
      <c r="E11" s="30">
        <v>1900</v>
      </c>
      <c r="F11" s="13">
        <f t="shared" ref="F11:F13" si="0">D11*E11</f>
        <v>0</v>
      </c>
    </row>
    <row r="12" spans="1:6" x14ac:dyDescent="0.3">
      <c r="A12" s="28">
        <v>3</v>
      </c>
      <c r="B12" s="4" t="s">
        <v>17</v>
      </c>
      <c r="C12" s="7" t="s">
        <v>33</v>
      </c>
      <c r="D12" s="13"/>
      <c r="E12" s="6">
        <v>2560</v>
      </c>
      <c r="F12" s="13">
        <f t="shared" si="0"/>
        <v>0</v>
      </c>
    </row>
    <row r="13" spans="1:6" x14ac:dyDescent="0.3">
      <c r="A13" s="28">
        <v>4</v>
      </c>
      <c r="B13" s="4" t="s">
        <v>18</v>
      </c>
      <c r="C13" s="7" t="s">
        <v>33</v>
      </c>
      <c r="D13" s="13"/>
      <c r="E13" s="6">
        <v>2560</v>
      </c>
      <c r="F13" s="13">
        <f t="shared" si="0"/>
        <v>0</v>
      </c>
    </row>
    <row r="14" spans="1:6" x14ac:dyDescent="0.3">
      <c r="A14" s="48" t="s">
        <v>7</v>
      </c>
      <c r="B14" s="48"/>
      <c r="C14" s="48"/>
      <c r="D14" s="48"/>
      <c r="E14" s="24"/>
      <c r="F14" s="24"/>
    </row>
    <row r="15" spans="1:6" x14ac:dyDescent="0.3">
      <c r="A15" s="28">
        <v>5</v>
      </c>
      <c r="B15" s="4" t="s">
        <v>24</v>
      </c>
      <c r="C15" s="7" t="s">
        <v>25</v>
      </c>
      <c r="D15" s="13"/>
      <c r="E15" s="32">
        <v>40</v>
      </c>
      <c r="F15" s="13">
        <f t="shared" ref="F15:F17" si="1">D15*E15</f>
        <v>0</v>
      </c>
    </row>
    <row r="16" spans="1:6" x14ac:dyDescent="0.3">
      <c r="A16" s="28">
        <v>6</v>
      </c>
      <c r="B16" s="4" t="s">
        <v>19</v>
      </c>
      <c r="C16" s="7" t="s">
        <v>25</v>
      </c>
      <c r="D16" s="13"/>
      <c r="E16" s="32">
        <v>17</v>
      </c>
      <c r="F16" s="13">
        <f t="shared" si="1"/>
        <v>0</v>
      </c>
    </row>
    <row r="17" spans="1:6" x14ac:dyDescent="0.3">
      <c r="A17" s="28">
        <v>7</v>
      </c>
      <c r="B17" s="4" t="s">
        <v>20</v>
      </c>
      <c r="C17" s="7" t="s">
        <v>33</v>
      </c>
      <c r="D17" s="13"/>
      <c r="E17" s="32">
        <v>7.0000000000000007E-2</v>
      </c>
      <c r="F17" s="13">
        <f t="shared" si="1"/>
        <v>0</v>
      </c>
    </row>
    <row r="18" spans="1:6" x14ac:dyDescent="0.3">
      <c r="A18" s="1"/>
      <c r="B18" s="2"/>
      <c r="C18" s="5"/>
      <c r="D18" s="3"/>
      <c r="E18" s="32" t="s">
        <v>12</v>
      </c>
      <c r="F18" s="13">
        <f>SUM(F11:F17)</f>
        <v>0</v>
      </c>
    </row>
    <row r="19" spans="1:6" x14ac:dyDescent="0.3">
      <c r="A19" s="1"/>
      <c r="B19" s="2"/>
      <c r="C19" s="5"/>
      <c r="D19" s="3"/>
      <c r="E19" s="32" t="s">
        <v>14</v>
      </c>
      <c r="F19" s="13">
        <f>+F18*0.2</f>
        <v>0</v>
      </c>
    </row>
    <row r="20" spans="1:6" x14ac:dyDescent="0.3">
      <c r="A20" s="1"/>
      <c r="B20" s="2"/>
      <c r="C20" s="5"/>
      <c r="D20" s="3"/>
      <c r="E20" s="11" t="s">
        <v>13</v>
      </c>
      <c r="F20" s="14">
        <f>+F18*1.2</f>
        <v>0</v>
      </c>
    </row>
    <row r="21" spans="1:6" x14ac:dyDescent="0.3">
      <c r="A21" t="s">
        <v>4</v>
      </c>
    </row>
    <row r="23" spans="1:6" x14ac:dyDescent="0.3">
      <c r="A23" t="s">
        <v>5</v>
      </c>
    </row>
  </sheetData>
  <mergeCells count="7">
    <mergeCell ref="A14:D14"/>
    <mergeCell ref="A2:F2"/>
    <mergeCell ref="A1:F1"/>
    <mergeCell ref="A3:F4"/>
    <mergeCell ref="A5:F5"/>
    <mergeCell ref="A8:D8"/>
    <mergeCell ref="A10:D10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007EA5-9CDF-4BE4-850E-A4DDE0DE4EF6}">
  <dimension ref="A1:F23"/>
  <sheetViews>
    <sheetView workbookViewId="0">
      <selection activeCell="I5" sqref="I5"/>
    </sheetView>
  </sheetViews>
  <sheetFormatPr baseColWidth="10" defaultRowHeight="14.4" x14ac:dyDescent="0.3"/>
  <cols>
    <col min="2" max="2" width="52.6640625" customWidth="1"/>
    <col min="6" max="6" width="18.109375" customWidth="1"/>
  </cols>
  <sheetData>
    <row r="1" spans="1:6" ht="15.6" x14ac:dyDescent="0.3">
      <c r="A1" s="42" t="s">
        <v>15</v>
      </c>
      <c r="B1" s="42"/>
      <c r="C1" s="42"/>
      <c r="D1" s="42"/>
      <c r="E1" s="42"/>
      <c r="F1" s="42"/>
    </row>
    <row r="2" spans="1:6" ht="22.8" x14ac:dyDescent="0.4">
      <c r="A2" s="43" t="s">
        <v>48</v>
      </c>
      <c r="B2" s="43"/>
      <c r="C2" s="43"/>
      <c r="D2" s="43"/>
      <c r="E2" s="43"/>
      <c r="F2" s="43"/>
    </row>
    <row r="3" spans="1:6" x14ac:dyDescent="0.3">
      <c r="A3" s="47" t="s">
        <v>38</v>
      </c>
      <c r="B3" s="47"/>
      <c r="C3" s="47"/>
      <c r="D3" s="47"/>
      <c r="E3" s="47"/>
      <c r="F3" s="47"/>
    </row>
    <row r="4" spans="1:6" ht="27.75" customHeight="1" x14ac:dyDescent="0.3">
      <c r="A4" s="47"/>
      <c r="B4" s="47"/>
      <c r="C4" s="47"/>
      <c r="D4" s="47"/>
      <c r="E4" s="47"/>
      <c r="F4" s="47"/>
    </row>
    <row r="5" spans="1:6" ht="22.8" x14ac:dyDescent="0.4">
      <c r="A5" s="43" t="s">
        <v>16</v>
      </c>
      <c r="B5" s="43"/>
      <c r="C5" s="43"/>
      <c r="D5" s="43"/>
      <c r="E5" s="43"/>
      <c r="F5" s="43"/>
    </row>
    <row r="6" spans="1:6" ht="15" thickBot="1" x14ac:dyDescent="0.35">
      <c r="A6" s="1"/>
      <c r="B6" s="1"/>
      <c r="C6" s="1"/>
      <c r="D6" s="1"/>
    </row>
    <row r="7" spans="1:6" ht="39.6" x14ac:dyDescent="0.3">
      <c r="A7" s="8" t="s">
        <v>6</v>
      </c>
      <c r="B7" s="9" t="s">
        <v>0</v>
      </c>
      <c r="C7" s="9" t="s">
        <v>1</v>
      </c>
      <c r="D7" s="10" t="s">
        <v>2</v>
      </c>
      <c r="E7" s="10" t="s">
        <v>10</v>
      </c>
      <c r="F7" s="10" t="s">
        <v>11</v>
      </c>
    </row>
    <row r="8" spans="1:6" x14ac:dyDescent="0.3">
      <c r="A8" s="45" t="s">
        <v>8</v>
      </c>
      <c r="B8" s="45"/>
      <c r="C8" s="45"/>
      <c r="D8" s="45"/>
      <c r="E8" s="12"/>
      <c r="F8" s="12"/>
    </row>
    <row r="9" spans="1:6" x14ac:dyDescent="0.3">
      <c r="A9" s="25">
        <v>1</v>
      </c>
      <c r="B9" s="26" t="s">
        <v>9</v>
      </c>
      <c r="C9" s="27" t="s">
        <v>21</v>
      </c>
      <c r="D9" s="29"/>
      <c r="E9" s="30">
        <v>1</v>
      </c>
      <c r="F9" s="31">
        <f>D9*E9</f>
        <v>0</v>
      </c>
    </row>
    <row r="10" spans="1:6" x14ac:dyDescent="0.3">
      <c r="A10" s="28">
        <v>2</v>
      </c>
      <c r="B10" s="26" t="s">
        <v>26</v>
      </c>
      <c r="C10" s="27" t="s">
        <v>25</v>
      </c>
      <c r="D10" s="13"/>
      <c r="E10" s="30">
        <v>4</v>
      </c>
      <c r="F10" s="13">
        <f>D10*E10</f>
        <v>0</v>
      </c>
    </row>
    <row r="11" spans="1:6" x14ac:dyDescent="0.3">
      <c r="A11" s="48" t="s">
        <v>23</v>
      </c>
      <c r="B11" s="48"/>
      <c r="C11" s="48"/>
      <c r="D11" s="48"/>
      <c r="E11" s="34"/>
      <c r="F11" s="24"/>
    </row>
    <row r="12" spans="1:6" x14ac:dyDescent="0.3">
      <c r="A12" s="28">
        <v>3</v>
      </c>
      <c r="B12" s="4" t="s">
        <v>29</v>
      </c>
      <c r="C12" s="7" t="s">
        <v>33</v>
      </c>
      <c r="D12" s="13"/>
      <c r="E12" s="6">
        <v>0.75</v>
      </c>
      <c r="F12" s="13">
        <f>D12*E12</f>
        <v>0</v>
      </c>
    </row>
    <row r="13" spans="1:6" x14ac:dyDescent="0.3">
      <c r="A13" s="28">
        <v>4</v>
      </c>
      <c r="B13" s="4" t="s">
        <v>27</v>
      </c>
      <c r="C13" s="7" t="s">
        <v>33</v>
      </c>
      <c r="D13" s="13"/>
      <c r="E13" s="6">
        <v>0.75</v>
      </c>
      <c r="F13" s="13">
        <f>D13*E13</f>
        <v>0</v>
      </c>
    </row>
    <row r="14" spans="1:6" x14ac:dyDescent="0.3">
      <c r="A14" s="28">
        <v>5</v>
      </c>
      <c r="B14" s="26" t="s">
        <v>37</v>
      </c>
      <c r="C14" s="27" t="s">
        <v>33</v>
      </c>
      <c r="D14" s="13"/>
      <c r="E14" s="30">
        <v>0.75</v>
      </c>
      <c r="F14" s="13">
        <f>D14*E14</f>
        <v>0</v>
      </c>
    </row>
    <row r="15" spans="1:6" x14ac:dyDescent="0.3">
      <c r="A15" s="28">
        <v>6</v>
      </c>
      <c r="B15" s="26" t="s">
        <v>35</v>
      </c>
      <c r="C15" s="27" t="s">
        <v>33</v>
      </c>
      <c r="D15" s="13"/>
      <c r="E15" s="30">
        <v>0.75</v>
      </c>
      <c r="F15" s="13">
        <f>D15*E15</f>
        <v>0</v>
      </c>
    </row>
    <row r="16" spans="1:6" x14ac:dyDescent="0.3">
      <c r="A16" s="28">
        <v>7</v>
      </c>
      <c r="B16" s="4" t="s">
        <v>36</v>
      </c>
      <c r="C16" s="7" t="s">
        <v>33</v>
      </c>
      <c r="D16" s="13"/>
      <c r="E16" s="6">
        <v>0.75</v>
      </c>
      <c r="F16" s="13">
        <f>D16*E16</f>
        <v>0</v>
      </c>
    </row>
    <row r="17" spans="1:6" x14ac:dyDescent="0.3">
      <c r="A17" s="48" t="s">
        <v>7</v>
      </c>
      <c r="B17" s="48"/>
      <c r="C17" s="48"/>
      <c r="D17" s="48"/>
      <c r="E17" s="24"/>
      <c r="F17" s="24"/>
    </row>
    <row r="18" spans="1:6" ht="22.8" x14ac:dyDescent="0.3">
      <c r="A18" s="28">
        <v>6</v>
      </c>
      <c r="B18" s="4" t="s">
        <v>32</v>
      </c>
      <c r="C18" s="7" t="s">
        <v>25</v>
      </c>
      <c r="D18" s="13"/>
      <c r="E18" s="32">
        <v>12</v>
      </c>
      <c r="F18" s="13">
        <f>D18*E18</f>
        <v>0</v>
      </c>
    </row>
    <row r="19" spans="1:6" x14ac:dyDescent="0.3">
      <c r="A19" s="1"/>
      <c r="B19" s="1"/>
      <c r="C19" s="5"/>
      <c r="D19" s="1"/>
      <c r="E19" s="11" t="s">
        <v>12</v>
      </c>
      <c r="F19" s="33">
        <f>SUM(F9:F18)</f>
        <v>0</v>
      </c>
    </row>
    <row r="20" spans="1:6" x14ac:dyDescent="0.3">
      <c r="A20" s="1"/>
      <c r="B20" s="1"/>
      <c r="C20" s="5"/>
      <c r="D20" s="1"/>
      <c r="E20" s="11" t="s">
        <v>14</v>
      </c>
      <c r="F20" s="14">
        <f>+F19*0.2</f>
        <v>0</v>
      </c>
    </row>
    <row r="21" spans="1:6" x14ac:dyDescent="0.3">
      <c r="A21" s="1" t="s">
        <v>4</v>
      </c>
      <c r="B21" s="2"/>
      <c r="C21" s="5"/>
      <c r="D21" s="3"/>
      <c r="E21" s="11" t="s">
        <v>13</v>
      </c>
      <c r="F21" s="14">
        <f>+F19*1.2</f>
        <v>0</v>
      </c>
    </row>
    <row r="22" spans="1:6" x14ac:dyDescent="0.3">
      <c r="A22" s="1"/>
      <c r="B22" s="2"/>
      <c r="C22" s="5"/>
      <c r="D22" s="3"/>
    </row>
    <row r="23" spans="1:6" x14ac:dyDescent="0.3">
      <c r="A23" s="1" t="s">
        <v>5</v>
      </c>
      <c r="B23" s="2"/>
      <c r="C23" s="5"/>
      <c r="D23" s="3"/>
    </row>
  </sheetData>
  <mergeCells count="7">
    <mergeCell ref="A17:D17"/>
    <mergeCell ref="A1:F1"/>
    <mergeCell ref="A2:F2"/>
    <mergeCell ref="A3:F4"/>
    <mergeCell ref="A5:F5"/>
    <mergeCell ref="A8:D8"/>
    <mergeCell ref="A11:D11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33B201-BB0E-42A0-A878-D9FE41E8EA94}">
  <dimension ref="A1:F13"/>
  <sheetViews>
    <sheetView tabSelected="1" workbookViewId="0">
      <selection activeCell="A3" sqref="A3:F4"/>
    </sheetView>
  </sheetViews>
  <sheetFormatPr baseColWidth="10" defaultRowHeight="14.4" x14ac:dyDescent="0.3"/>
  <cols>
    <col min="2" max="2" width="52.6640625" customWidth="1"/>
    <col min="6" max="6" width="18.109375" customWidth="1"/>
  </cols>
  <sheetData>
    <row r="1" spans="1:6" ht="15.6" x14ac:dyDescent="0.3">
      <c r="A1" s="42" t="s">
        <v>15</v>
      </c>
      <c r="B1" s="42"/>
      <c r="C1" s="42"/>
      <c r="D1" s="42"/>
      <c r="E1" s="42"/>
      <c r="F1" s="42"/>
    </row>
    <row r="2" spans="1:6" ht="22.8" x14ac:dyDescent="0.4">
      <c r="A2" s="43" t="s">
        <v>49</v>
      </c>
      <c r="B2" s="43"/>
      <c r="C2" s="43"/>
      <c r="D2" s="43"/>
      <c r="E2" s="43"/>
      <c r="F2" s="43"/>
    </row>
    <row r="3" spans="1:6" x14ac:dyDescent="0.3">
      <c r="A3" s="47"/>
      <c r="B3" s="47"/>
      <c r="C3" s="47"/>
      <c r="D3" s="47"/>
      <c r="E3" s="47"/>
      <c r="F3" s="47"/>
    </row>
    <row r="4" spans="1:6" ht="27.75" customHeight="1" x14ac:dyDescent="0.3">
      <c r="A4" s="47"/>
      <c r="B4" s="47"/>
      <c r="C4" s="47"/>
      <c r="D4" s="47"/>
      <c r="E4" s="47"/>
      <c r="F4" s="47"/>
    </row>
    <row r="5" spans="1:6" ht="22.8" x14ac:dyDescent="0.4">
      <c r="A5" s="43" t="s">
        <v>16</v>
      </c>
      <c r="B5" s="43"/>
      <c r="C5" s="43"/>
      <c r="D5" s="43"/>
      <c r="E5" s="43"/>
      <c r="F5" s="43"/>
    </row>
    <row r="6" spans="1:6" ht="15" thickBot="1" x14ac:dyDescent="0.35">
      <c r="A6" s="1"/>
      <c r="B6" s="1"/>
      <c r="C6" s="1"/>
      <c r="D6" s="1"/>
    </row>
    <row r="7" spans="1:6" ht="39.6" x14ac:dyDescent="0.3">
      <c r="A7" s="8" t="s">
        <v>6</v>
      </c>
      <c r="B7" s="9" t="s">
        <v>0</v>
      </c>
      <c r="C7" s="9" t="s">
        <v>1</v>
      </c>
      <c r="D7" s="10" t="s">
        <v>2</v>
      </c>
      <c r="E7" s="10" t="s">
        <v>10</v>
      </c>
      <c r="F7" s="10" t="s">
        <v>11</v>
      </c>
    </row>
    <row r="8" spans="1:6" x14ac:dyDescent="0.3">
      <c r="A8" s="45" t="s">
        <v>34</v>
      </c>
      <c r="B8" s="45"/>
      <c r="C8" s="45"/>
      <c r="D8" s="45"/>
      <c r="E8" s="12"/>
      <c r="F8" s="12"/>
    </row>
    <row r="9" spans="1:6" x14ac:dyDescent="0.3">
      <c r="A9" s="1"/>
      <c r="B9" s="1"/>
      <c r="C9" s="5"/>
      <c r="D9" s="1"/>
      <c r="E9" s="11" t="s">
        <v>12</v>
      </c>
      <c r="F9" s="33">
        <f>'BPU-DQE-FD_LURE'!F19+'BPU-DQE-FD_MONTDENIER'!F18+'BPU-DQE-FD_PELICIER'!F12+'BPU-DQE-FD-PENITENTS'!F19</f>
        <v>0</v>
      </c>
    </row>
    <row r="10" spans="1:6" x14ac:dyDescent="0.3">
      <c r="A10" s="1"/>
      <c r="B10" s="1"/>
      <c r="C10" s="5"/>
      <c r="D10" s="1"/>
      <c r="E10" s="11" t="s">
        <v>14</v>
      </c>
      <c r="F10" s="33">
        <f>'BPU-DQE-FD_LURE'!F20+'BPU-DQE-FD_MONTDENIER'!F19+'BPU-DQE-FD_PELICIER'!F13+'BPU-DQE-FD-PENITENTS'!F20</f>
        <v>0</v>
      </c>
    </row>
    <row r="11" spans="1:6" x14ac:dyDescent="0.3">
      <c r="A11" s="1" t="s">
        <v>4</v>
      </c>
      <c r="B11" s="2"/>
      <c r="C11" s="5"/>
      <c r="D11" s="3"/>
      <c r="E11" s="11" t="s">
        <v>13</v>
      </c>
      <c r="F11" s="33">
        <f>'BPU-DQE-FD_LURE'!F21+'BPU-DQE-FD_MONTDENIER'!F20+'BPU-DQE-FD_PELICIER'!F14+'BPU-DQE-FD-PENITENTS'!F21</f>
        <v>0</v>
      </c>
    </row>
    <row r="12" spans="1:6" x14ac:dyDescent="0.3">
      <c r="A12" s="1"/>
      <c r="B12" s="2"/>
      <c r="C12" s="5"/>
      <c r="D12" s="3"/>
    </row>
    <row r="13" spans="1:6" x14ac:dyDescent="0.3">
      <c r="A13" s="1" t="s">
        <v>5</v>
      </c>
      <c r="B13" s="2"/>
      <c r="C13" s="5"/>
      <c r="D13" s="3"/>
    </row>
  </sheetData>
  <mergeCells count="5">
    <mergeCell ref="A8:D8"/>
    <mergeCell ref="A1:F1"/>
    <mergeCell ref="A2:F2"/>
    <mergeCell ref="A3:F4"/>
    <mergeCell ref="A5:F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5</vt:i4>
      </vt:variant>
    </vt:vector>
  </HeadingPairs>
  <TitlesOfParts>
    <vt:vector size="5" baseType="lpstr">
      <vt:lpstr>BPU-DQE-FD_PELICIER</vt:lpstr>
      <vt:lpstr>BPU-DQE-FD-PENITENTS</vt:lpstr>
      <vt:lpstr>BPU-DQE-FD_MONTDENIER</vt:lpstr>
      <vt:lpstr>BPU-DQE-FD_LURE</vt:lpstr>
      <vt:lpstr>TOTAL BPU-DQE LOT UNIQUE MNSQ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AVENAS Victor</dc:creator>
  <cp:lastModifiedBy>VIALARET Florence</cp:lastModifiedBy>
  <cp:lastPrinted>2022-07-11T12:32:40Z</cp:lastPrinted>
  <dcterms:created xsi:type="dcterms:W3CDTF">2018-03-23T17:55:16Z</dcterms:created>
  <dcterms:modified xsi:type="dcterms:W3CDTF">2025-04-25T12:39:28Z</dcterms:modified>
</cp:coreProperties>
</file>