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uromediterraneefr.sharepoint.com/sites/DCPSA-DMIAF/Documents partages/DCE_2025-300_PORTES ANTI-INTRUSION/"/>
    </mc:Choice>
  </mc:AlternateContent>
  <xr:revisionPtr revIDLastSave="1" documentId="8_{7AD77AC0-A938-4907-B914-63C28511FC5C}" xr6:coauthVersionLast="47" xr6:coauthVersionMax="47" xr10:uidLastSave="{ABA6C11C-7C2C-4790-BE1D-DCDDDEF73749}"/>
  <bookViews>
    <workbookView xWindow="28680" yWindow="-120" windowWidth="29040" windowHeight="15990" activeTab="2" xr2:uid="{00000000-000D-0000-FFFF-FFFF00000000}"/>
  </bookViews>
  <sheets>
    <sheet name="BPU" sheetId="2" r:id="rId1"/>
    <sheet name="BPU_SIFOW" sheetId="3" state="hidden" r:id="rId2"/>
    <sheet name="DQE" sheetId="11" r:id="rId3"/>
  </sheets>
  <definedNames>
    <definedName name="_xlnm.Print_Area" localSheetId="0">BPU!$A$1:$F$17</definedName>
    <definedName name="_xlnm.Print_Area" localSheetId="1">BPU_SIFOW!$A$1:$C$5</definedName>
    <definedName name="_xlnm.Print_Area" localSheetId="2">DQE!$A$1:$H$20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11" l="1"/>
  <c r="E14" i="11"/>
  <c r="E13" i="11"/>
  <c r="E11" i="11"/>
  <c r="E12" i="11"/>
  <c r="B12" i="11"/>
  <c r="C12" i="11"/>
  <c r="D12" i="11"/>
  <c r="F12" i="11"/>
  <c r="G12" i="11" s="1"/>
  <c r="B13" i="11"/>
  <c r="C13" i="11"/>
  <c r="D13" i="11"/>
  <c r="F13" i="11"/>
  <c r="G13" i="11"/>
  <c r="B14" i="11"/>
  <c r="C14" i="11"/>
  <c r="D14" i="11"/>
  <c r="F14" i="11"/>
  <c r="G14" i="11" s="1"/>
  <c r="B15" i="11"/>
  <c r="C15" i="11"/>
  <c r="D15" i="11"/>
  <c r="F15" i="11"/>
  <c r="G15" i="11" s="1"/>
  <c r="B16" i="11"/>
  <c r="C16" i="11"/>
  <c r="D16" i="11"/>
  <c r="F16" i="11"/>
  <c r="G16" i="11" s="1"/>
  <c r="B17" i="11"/>
  <c r="C17" i="11"/>
  <c r="D17" i="11"/>
  <c r="F17" i="11"/>
  <c r="G17" i="11" s="1"/>
  <c r="B18" i="11"/>
  <c r="C18" i="11"/>
  <c r="D18" i="11"/>
  <c r="F18" i="11"/>
  <c r="A7" i="3"/>
  <c r="B7" i="3"/>
  <c r="C7" i="3"/>
  <c r="A8" i="3"/>
  <c r="B8" i="3"/>
  <c r="C8" i="3"/>
  <c r="B2" i="3"/>
  <c r="B3" i="3"/>
  <c r="B4" i="3"/>
  <c r="B5" i="3"/>
  <c r="B6" i="3"/>
  <c r="B1" i="3"/>
  <c r="A2" i="3"/>
  <c r="C2" i="3"/>
  <c r="A3" i="3"/>
  <c r="C3" i="3"/>
  <c r="A4" i="3"/>
  <c r="C4" i="3"/>
  <c r="A5" i="3"/>
  <c r="C5" i="3"/>
  <c r="A6" i="3"/>
  <c r="C6" i="3"/>
  <c r="B6" i="11"/>
  <c r="F11" i="11"/>
  <c r="D11" i="11"/>
  <c r="C11" i="11"/>
  <c r="B11" i="11"/>
  <c r="G18" i="11" l="1"/>
  <c r="G11" i="11"/>
  <c r="G19" i="11" s="1"/>
  <c r="C1" i="3" l="1"/>
  <c r="A1" i="3"/>
</calcChain>
</file>

<file path=xl/sharedStrings.xml><?xml version="1.0" encoding="utf-8"?>
<sst xmlns="http://schemas.openxmlformats.org/spreadsheetml/2006/main" count="33" uniqueCount="20">
  <si>
    <t>Etablissement Public d’Aménagement EUROMEDITERRANEE</t>
  </si>
  <si>
    <t>Bordereau des Prix Unitaires (BPU)</t>
  </si>
  <si>
    <t>N° de prix</t>
  </si>
  <si>
    <t>Intitulé</t>
  </si>
  <si>
    <t>Unité</t>
  </si>
  <si>
    <t>Prix unitaire €HT</t>
  </si>
  <si>
    <t>Détail Quantitatif Estimatif (DQE)</t>
  </si>
  <si>
    <t xml:space="preserve">Le DQE se complète automatiquement grâce aux prix unitaires indiqués dans le BPP. </t>
  </si>
  <si>
    <t>Quantité estimative</t>
  </si>
  <si>
    <t>Montant €HT</t>
  </si>
  <si>
    <t>MONTANT TOTAL ESTIMATIF € HT</t>
  </si>
  <si>
    <t>Location et maintenance de portes anti-intrusion</t>
  </si>
  <si>
    <t>Pose d'une porte anti-intrusion</t>
  </si>
  <si>
    <t>Location / maintenance d'une porte anti-intrusion</t>
  </si>
  <si>
    <t>Pose d'un panneau anti-intrusion</t>
  </si>
  <si>
    <t>Location / maintenance d'un panneau anti-intrusion</t>
  </si>
  <si>
    <t>Forfait</t>
  </si>
  <si>
    <t>1 mois</t>
  </si>
  <si>
    <t>6 mois</t>
  </si>
  <si>
    <t>12 mois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</si>
</sst>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>
    <font>
      <sz val="10"/>
      <name val="Arial"/>
    </font>
    <font>
      <sz val="10"/>
      <name val="Arial"/>
      <family val="2"/>
    </font>
    <font>
      <sz val="11"/>
      <name val="SolexRegular"/>
    </font>
    <font>
      <sz val="12"/>
      <name val="Arial Narrow"/>
      <family val="2"/>
    </font>
    <font>
      <b/>
      <sz val="22"/>
      <name val="SolexRegular"/>
    </font>
    <font>
      <sz val="10"/>
      <name val="Arial"/>
      <family val="2"/>
    </font>
    <font>
      <sz val="8"/>
      <name val="Arial"/>
    </font>
    <font>
      <sz val="10"/>
      <color theme="1"/>
      <name val="Aptos Display"/>
      <family val="2"/>
    </font>
    <font>
      <b/>
      <sz val="10"/>
      <name val="Aptos Display"/>
      <family val="2"/>
    </font>
    <font>
      <sz val="10"/>
      <name val="Aptos Display"/>
      <family val="2"/>
    </font>
    <font>
      <b/>
      <sz val="11"/>
      <color theme="0"/>
      <name val="Aptos Display"/>
      <family val="2"/>
    </font>
    <font>
      <b/>
      <sz val="18"/>
      <name val="Arial"/>
      <family val="2"/>
    </font>
    <font>
      <sz val="14"/>
      <color rgb="FFFF0000"/>
      <name val="Aptos Display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3" fillId="0" borderId="2" xfId="0" applyFont="1" applyBorder="1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vertical="center"/>
    </xf>
    <xf numFmtId="0" fontId="7" fillId="2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0" fillId="3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164" fontId="9" fillId="4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0" fillId="3" borderId="3" xfId="0" applyFont="1" applyFill="1" applyBorder="1" applyAlignment="1">
      <alignment horizontal="right" vertical="center" wrapText="1"/>
    </xf>
    <xf numFmtId="0" fontId="10" fillId="3" borderId="4" xfId="0" applyFont="1" applyFill="1" applyBorder="1" applyAlignment="1">
      <alignment horizontal="right" vertical="center" wrapText="1"/>
    </xf>
    <xf numFmtId="0" fontId="10" fillId="3" borderId="5" xfId="0" applyFont="1" applyFill="1" applyBorder="1" applyAlignment="1">
      <alignment horizontal="right" vertical="center" wrapText="1"/>
    </xf>
  </cellXfs>
  <cellStyles count="2">
    <cellStyle name="Normal" xfId="0" builtinId="0"/>
    <cellStyle name="Normal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1724025</xdr:colOff>
      <xdr:row>1</xdr:row>
      <xdr:rowOff>19050</xdr:rowOff>
    </xdr:from>
    <xdr:to>
      <xdr:col>3</xdr:col>
      <xdr:colOff>190500</xdr:colOff>
      <xdr:row>3</xdr:row>
      <xdr:rowOff>142875</xdr:rowOff>
    </xdr:to>
    <xdr:pic>
      <xdr:nvPicPr>
        <xdr:cNvPr id="2059" name="Image 1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9937" b="17403"/>
        <a:stretch>
          <a:fillRect/>
        </a:stretch>
      </xdr:blipFill>
      <xdr:spPr bwMode="auto">
        <a:xfrm>
          <a:off x="3143250" y="180975"/>
          <a:ext cx="216217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2600325</xdr:colOff>
      <xdr:row>1</xdr:row>
      <xdr:rowOff>28575</xdr:rowOff>
    </xdr:from>
    <xdr:to>
      <xdr:col>3</xdr:col>
      <xdr:colOff>1081368</xdr:colOff>
      <xdr:row>3</xdr:row>
      <xdr:rowOff>152400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BED3B29-531F-402C-8FF0-2935E3D10B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9937" b="17403"/>
        <a:stretch>
          <a:fillRect/>
        </a:stretch>
      </xdr:blipFill>
      <xdr:spPr bwMode="auto">
        <a:xfrm>
          <a:off x="4019550" y="190500"/>
          <a:ext cx="216217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E16"/>
  <sheetViews>
    <sheetView view="pageBreakPreview" zoomScaleNormal="100" zoomScaleSheetLayoutView="100" workbookViewId="0">
      <selection activeCell="C38" sqref="C38"/>
    </sheetView>
  </sheetViews>
  <sheetFormatPr baseColWidth="10" defaultColWidth="11.42578125" defaultRowHeight="12.75"/>
  <cols>
    <col min="1" max="1" width="8" customWidth="1"/>
    <col min="2" max="2" width="13.28515625" style="11" customWidth="1"/>
    <col min="3" max="3" width="55.42578125" style="11" customWidth="1"/>
    <col min="4" max="4" width="19" style="2" customWidth="1"/>
    <col min="5" max="5" width="19.28515625" style="2" customWidth="1"/>
    <col min="6" max="6" width="7.42578125" customWidth="1"/>
  </cols>
  <sheetData>
    <row r="1" spans="2:5" ht="12.75" customHeight="1">
      <c r="B1" s="19" t="s">
        <v>0</v>
      </c>
      <c r="C1" s="19"/>
      <c r="D1" s="19"/>
      <c r="E1" s="19"/>
    </row>
    <row r="5" spans="2:5" ht="27.75" customHeight="1">
      <c r="B5" s="18" t="s">
        <v>1</v>
      </c>
      <c r="C5" s="18"/>
      <c r="D5" s="18"/>
      <c r="E5" s="18"/>
    </row>
    <row r="6" spans="2:5" ht="42.75" customHeight="1">
      <c r="B6" s="17" t="s">
        <v>11</v>
      </c>
      <c r="C6" s="17"/>
      <c r="D6" s="17"/>
      <c r="E6" s="17"/>
    </row>
    <row r="8" spans="2:5" ht="15">
      <c r="B8" s="7" t="s">
        <v>2</v>
      </c>
      <c r="C8" s="7" t="s">
        <v>3</v>
      </c>
      <c r="D8" s="7" t="s">
        <v>4</v>
      </c>
      <c r="E8" s="7" t="s">
        <v>5</v>
      </c>
    </row>
    <row r="9" spans="2:5" s="1" customFormat="1" ht="13.5">
      <c r="B9" s="10">
        <v>1</v>
      </c>
      <c r="C9" s="6" t="s">
        <v>12</v>
      </c>
      <c r="D9" s="8" t="s">
        <v>16</v>
      </c>
      <c r="E9" s="15"/>
    </row>
    <row r="10" spans="2:5" s="1" customFormat="1" ht="13.5">
      <c r="B10" s="10">
        <v>2</v>
      </c>
      <c r="C10" s="6" t="s">
        <v>13</v>
      </c>
      <c r="D10" s="8" t="s">
        <v>17</v>
      </c>
      <c r="E10" s="15"/>
    </row>
    <row r="11" spans="2:5" s="1" customFormat="1" ht="13.5">
      <c r="B11" s="10">
        <v>3</v>
      </c>
      <c r="C11" s="6" t="s">
        <v>13</v>
      </c>
      <c r="D11" s="8" t="s">
        <v>18</v>
      </c>
      <c r="E11" s="15"/>
    </row>
    <row r="12" spans="2:5" s="1" customFormat="1" ht="13.5">
      <c r="B12" s="10">
        <v>4</v>
      </c>
      <c r="C12" s="6" t="s">
        <v>13</v>
      </c>
      <c r="D12" s="8" t="s">
        <v>19</v>
      </c>
      <c r="E12" s="15"/>
    </row>
    <row r="13" spans="2:5" s="1" customFormat="1" ht="13.5">
      <c r="B13" s="10">
        <v>5</v>
      </c>
      <c r="C13" s="6" t="s">
        <v>14</v>
      </c>
      <c r="D13" s="8" t="s">
        <v>16</v>
      </c>
      <c r="E13" s="15"/>
    </row>
    <row r="14" spans="2:5" s="1" customFormat="1" ht="13.5">
      <c r="B14" s="10">
        <v>6</v>
      </c>
      <c r="C14" s="6" t="s">
        <v>15</v>
      </c>
      <c r="D14" s="8" t="s">
        <v>17</v>
      </c>
      <c r="E14" s="15"/>
    </row>
    <row r="15" spans="2:5" s="1" customFormat="1" ht="13.5">
      <c r="B15" s="10">
        <v>7</v>
      </c>
      <c r="C15" s="6" t="s">
        <v>15</v>
      </c>
      <c r="D15" s="8" t="s">
        <v>18</v>
      </c>
      <c r="E15" s="15"/>
    </row>
    <row r="16" spans="2:5" s="1" customFormat="1" ht="13.5">
      <c r="B16" s="10">
        <v>8</v>
      </c>
      <c r="C16" s="6" t="s">
        <v>15</v>
      </c>
      <c r="D16" s="8" t="s">
        <v>19</v>
      </c>
      <c r="E16" s="15"/>
    </row>
  </sheetData>
  <mergeCells count="3">
    <mergeCell ref="B6:E6"/>
    <mergeCell ref="B5:E5"/>
    <mergeCell ref="B1:E1"/>
  </mergeCells>
  <phoneticPr fontId="6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8"/>
  <sheetViews>
    <sheetView zoomScaleNormal="100" zoomScaleSheetLayoutView="100" workbookViewId="0">
      <selection activeCell="C12" sqref="C12"/>
    </sheetView>
  </sheetViews>
  <sheetFormatPr baseColWidth="10" defaultColWidth="11.42578125" defaultRowHeight="12.75"/>
  <cols>
    <col min="1" max="1" width="13.28515625" style="4" customWidth="1"/>
    <col min="2" max="2" width="80.85546875" style="4" customWidth="1"/>
    <col min="3" max="3" width="19.28515625" style="5" customWidth="1"/>
  </cols>
  <sheetData>
    <row r="1" spans="1:3" s="1" customFormat="1" ht="15.75">
      <c r="A1" s="3">
        <f>BPU!B9</f>
        <v>1</v>
      </c>
      <c r="B1" s="3" t="str">
        <f>CONCATENATE(BPU!C9," - ",BPU!D9)</f>
        <v>Pose d'une porte anti-intrusion - Forfait</v>
      </c>
      <c r="C1" s="3">
        <f>BPU!E9</f>
        <v>0</v>
      </c>
    </row>
    <row r="2" spans="1:3" s="1" customFormat="1" ht="15.75">
      <c r="A2" s="3">
        <f>BPU!B10</f>
        <v>2</v>
      </c>
      <c r="B2" s="3" t="str">
        <f>CONCATENATE(BPU!C10," - ",BPU!D10)</f>
        <v>Location / maintenance d'une porte anti-intrusion - 1 mois</v>
      </c>
      <c r="C2" s="3">
        <f>BPU!E10</f>
        <v>0</v>
      </c>
    </row>
    <row r="3" spans="1:3" s="1" customFormat="1" ht="15.75">
      <c r="A3" s="3">
        <f>BPU!B11</f>
        <v>3</v>
      </c>
      <c r="B3" s="3" t="str">
        <f>CONCATENATE(BPU!C11," - ",BPU!D11)</f>
        <v>Location / maintenance d'une porte anti-intrusion - 6 mois</v>
      </c>
      <c r="C3" s="3">
        <f>BPU!E11</f>
        <v>0</v>
      </c>
    </row>
    <row r="4" spans="1:3" s="1" customFormat="1" ht="15.75">
      <c r="A4" s="3">
        <f>BPU!B12</f>
        <v>4</v>
      </c>
      <c r="B4" s="3" t="str">
        <f>CONCATENATE(BPU!C12," - ",BPU!D12)</f>
        <v>Location / maintenance d'une porte anti-intrusion - 12 mois</v>
      </c>
      <c r="C4" s="3">
        <f>BPU!E12</f>
        <v>0</v>
      </c>
    </row>
    <row r="5" spans="1:3" s="1" customFormat="1" ht="15.75">
      <c r="A5" s="3">
        <f>BPU!B13</f>
        <v>5</v>
      </c>
      <c r="B5" s="3" t="str">
        <f>CONCATENATE(BPU!C13," - ",BPU!D13)</f>
        <v>Pose d'un panneau anti-intrusion - Forfait</v>
      </c>
      <c r="C5" s="3">
        <f>BPU!E13</f>
        <v>0</v>
      </c>
    </row>
    <row r="6" spans="1:3" ht="15.75">
      <c r="A6" s="3">
        <f>BPU!B14</f>
        <v>6</v>
      </c>
      <c r="B6" s="3" t="str">
        <f>CONCATENATE(BPU!C14," - ",BPU!D14)</f>
        <v>Location / maintenance d'un panneau anti-intrusion - 1 mois</v>
      </c>
      <c r="C6" s="3">
        <f>BPU!E14</f>
        <v>0</v>
      </c>
    </row>
    <row r="7" spans="1:3" ht="15.75">
      <c r="A7" s="3">
        <f>BPU!B15</f>
        <v>7</v>
      </c>
      <c r="B7" s="3" t="str">
        <f>CONCATENATE(BPU!C15," - ",BPU!D15)</f>
        <v>Location / maintenance d'un panneau anti-intrusion - 6 mois</v>
      </c>
      <c r="C7" s="3">
        <f>BPU!E15</f>
        <v>0</v>
      </c>
    </row>
    <row r="8" spans="1:3" ht="15.75">
      <c r="A8" s="3">
        <f>BPU!B16</f>
        <v>8</v>
      </c>
      <c r="B8" s="3" t="str">
        <f>CONCATENATE(BPU!C16," - ",BPU!D16)</f>
        <v>Location / maintenance d'un panneau anti-intrusion - 12 mois</v>
      </c>
      <c r="C8" s="3">
        <f>BPU!E16</f>
        <v>0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46FFB4-AE23-4582-9F9D-B21214F759D2}">
  <sheetPr>
    <pageSetUpPr fitToPage="1"/>
  </sheetPr>
  <dimension ref="B1:G19"/>
  <sheetViews>
    <sheetView tabSelected="1" view="pageBreakPreview" zoomScale="85" zoomScaleNormal="100" zoomScaleSheetLayoutView="85" workbookViewId="0">
      <selection activeCell="F11" sqref="F11"/>
    </sheetView>
  </sheetViews>
  <sheetFormatPr baseColWidth="10" defaultColWidth="11.42578125" defaultRowHeight="12.75"/>
  <cols>
    <col min="1" max="1" width="8" customWidth="1"/>
    <col min="2" max="2" width="13.28515625" style="11" customWidth="1"/>
    <col min="3" max="3" width="55.42578125" style="11" customWidth="1"/>
    <col min="4" max="4" width="18.5703125" style="2" customWidth="1"/>
    <col min="5" max="5" width="14.7109375" style="2" customWidth="1"/>
    <col min="6" max="7" width="19.28515625" style="2" customWidth="1"/>
    <col min="8" max="8" width="7.5703125" customWidth="1"/>
  </cols>
  <sheetData>
    <row r="1" spans="2:7" ht="12.75" customHeight="1">
      <c r="B1" s="19" t="s">
        <v>0</v>
      </c>
      <c r="C1" s="19"/>
      <c r="D1" s="19"/>
      <c r="E1" s="19"/>
      <c r="F1" s="19"/>
      <c r="G1" s="19"/>
    </row>
    <row r="5" spans="2:7" ht="27.75" customHeight="1">
      <c r="B5" s="18" t="s">
        <v>6</v>
      </c>
      <c r="C5" s="18"/>
      <c r="D5" s="18"/>
      <c r="E5" s="18"/>
      <c r="F5" s="18"/>
      <c r="G5" s="18"/>
    </row>
    <row r="6" spans="2:7" ht="51" customHeight="1">
      <c r="B6" s="17" t="str">
        <f>BPU!B6</f>
        <v>Location et maintenance de portes anti-intrusion</v>
      </c>
      <c r="C6" s="17"/>
      <c r="D6" s="17"/>
      <c r="E6" s="17"/>
      <c r="F6" s="17"/>
      <c r="G6" s="17"/>
    </row>
    <row r="7" spans="2:7" ht="15" customHeight="1">
      <c r="B7" s="9"/>
      <c r="C7" s="9"/>
      <c r="D7" s="9"/>
      <c r="E7" s="9"/>
      <c r="F7" s="9"/>
      <c r="G7" s="9"/>
    </row>
    <row r="8" spans="2:7" ht="18" customHeight="1">
      <c r="B8" s="20" t="s">
        <v>7</v>
      </c>
      <c r="C8" s="20"/>
      <c r="D8" s="20"/>
      <c r="E8" s="20"/>
      <c r="F8" s="20"/>
      <c r="G8" s="20"/>
    </row>
    <row r="10" spans="2:7" ht="30" customHeight="1">
      <c r="B10" s="7" t="s">
        <v>2</v>
      </c>
      <c r="C10" s="7" t="s">
        <v>3</v>
      </c>
      <c r="D10" s="7" t="s">
        <v>4</v>
      </c>
      <c r="E10" s="12" t="s">
        <v>8</v>
      </c>
      <c r="F10" s="7" t="s">
        <v>5</v>
      </c>
      <c r="G10" s="7" t="s">
        <v>9</v>
      </c>
    </row>
    <row r="11" spans="2:7" s="1" customFormat="1" ht="13.5">
      <c r="B11" s="10">
        <f>BPU!B9</f>
        <v>1</v>
      </c>
      <c r="C11" s="6" t="str">
        <f>BPU!C9</f>
        <v>Pose d'une porte anti-intrusion</v>
      </c>
      <c r="D11" s="8" t="str">
        <f>BPU!D9</f>
        <v>Forfait</v>
      </c>
      <c r="E11" s="16">
        <f>5*4</f>
        <v>20</v>
      </c>
      <c r="F11" s="13">
        <f>BPU!E9</f>
        <v>0</v>
      </c>
      <c r="G11" s="13">
        <f>E11*F11</f>
        <v>0</v>
      </c>
    </row>
    <row r="12" spans="2:7" s="1" customFormat="1" ht="13.5">
      <c r="B12" s="10">
        <f>BPU!B10</f>
        <v>2</v>
      </c>
      <c r="C12" s="6" t="str">
        <f>BPU!C10</f>
        <v>Location / maintenance d'une porte anti-intrusion</v>
      </c>
      <c r="D12" s="8" t="str">
        <f>BPU!D10</f>
        <v>1 mois</v>
      </c>
      <c r="E12" s="16">
        <f>13*4</f>
        <v>52</v>
      </c>
      <c r="F12" s="13">
        <f>BPU!E10</f>
        <v>0</v>
      </c>
      <c r="G12" s="13">
        <f t="shared" ref="G12:G18" si="0">E12*F12</f>
        <v>0</v>
      </c>
    </row>
    <row r="13" spans="2:7" s="1" customFormat="1" ht="13.5">
      <c r="B13" s="10">
        <f>BPU!B11</f>
        <v>3</v>
      </c>
      <c r="C13" s="6" t="str">
        <f>BPU!C11</f>
        <v>Location / maintenance d'une porte anti-intrusion</v>
      </c>
      <c r="D13" s="8" t="str">
        <f>BPU!D11</f>
        <v>6 mois</v>
      </c>
      <c r="E13" s="16">
        <f>5*4</f>
        <v>20</v>
      </c>
      <c r="F13" s="13">
        <f>BPU!E11</f>
        <v>0</v>
      </c>
      <c r="G13" s="13">
        <f t="shared" si="0"/>
        <v>0</v>
      </c>
    </row>
    <row r="14" spans="2:7" s="1" customFormat="1" ht="13.5">
      <c r="B14" s="10">
        <f>BPU!B12</f>
        <v>4</v>
      </c>
      <c r="C14" s="6" t="str">
        <f>BPU!C12</f>
        <v>Location / maintenance d'une porte anti-intrusion</v>
      </c>
      <c r="D14" s="8" t="str">
        <f>BPU!D12</f>
        <v>12 mois</v>
      </c>
      <c r="E14" s="16">
        <f>11*4</f>
        <v>44</v>
      </c>
      <c r="F14" s="13">
        <f>BPU!E12</f>
        <v>0</v>
      </c>
      <c r="G14" s="13">
        <f t="shared" si="0"/>
        <v>0</v>
      </c>
    </row>
    <row r="15" spans="2:7" s="1" customFormat="1" ht="13.5">
      <c r="B15" s="10">
        <f>BPU!B13</f>
        <v>5</v>
      </c>
      <c r="C15" s="6" t="str">
        <f>BPU!C13</f>
        <v>Pose d'un panneau anti-intrusion</v>
      </c>
      <c r="D15" s="8" t="str">
        <f>BPU!D13</f>
        <v>Forfait</v>
      </c>
      <c r="E15" s="16">
        <v>8</v>
      </c>
      <c r="F15" s="13">
        <f>BPU!E13</f>
        <v>0</v>
      </c>
      <c r="G15" s="13">
        <f t="shared" si="0"/>
        <v>0</v>
      </c>
    </row>
    <row r="16" spans="2:7" s="1" customFormat="1" ht="13.5">
      <c r="B16" s="10">
        <f>BPU!B14</f>
        <v>6</v>
      </c>
      <c r="C16" s="6" t="str">
        <f>BPU!C14</f>
        <v>Location / maintenance d'un panneau anti-intrusion</v>
      </c>
      <c r="D16" s="8" t="str">
        <f>BPU!D14</f>
        <v>1 mois</v>
      </c>
      <c r="E16" s="16">
        <v>4</v>
      </c>
      <c r="F16" s="13">
        <f>BPU!E14</f>
        <v>0</v>
      </c>
      <c r="G16" s="13">
        <f t="shared" si="0"/>
        <v>0</v>
      </c>
    </row>
    <row r="17" spans="2:7" s="1" customFormat="1" ht="13.5">
      <c r="B17" s="10">
        <f>BPU!B15</f>
        <v>7</v>
      </c>
      <c r="C17" s="6" t="str">
        <f>BPU!C15</f>
        <v>Location / maintenance d'un panneau anti-intrusion</v>
      </c>
      <c r="D17" s="8" t="str">
        <f>BPU!D15</f>
        <v>6 mois</v>
      </c>
      <c r="E17" s="16">
        <v>20</v>
      </c>
      <c r="F17" s="13">
        <f>BPU!E15</f>
        <v>0</v>
      </c>
      <c r="G17" s="13">
        <f t="shared" si="0"/>
        <v>0</v>
      </c>
    </row>
    <row r="18" spans="2:7" s="1" customFormat="1" ht="13.5">
      <c r="B18" s="10">
        <f>BPU!B16</f>
        <v>8</v>
      </c>
      <c r="C18" s="6" t="str">
        <f>BPU!C16</f>
        <v>Location / maintenance d'un panneau anti-intrusion</v>
      </c>
      <c r="D18" s="8" t="str">
        <f>BPU!D16</f>
        <v>12 mois</v>
      </c>
      <c r="E18" s="16">
        <f>8*4</f>
        <v>32</v>
      </c>
      <c r="F18" s="13">
        <f>BPU!E16</f>
        <v>0</v>
      </c>
      <c r="G18" s="13">
        <f t="shared" si="0"/>
        <v>0</v>
      </c>
    </row>
    <row r="19" spans="2:7" ht="20.25" customHeight="1">
      <c r="B19" s="21" t="s">
        <v>10</v>
      </c>
      <c r="C19" s="22"/>
      <c r="D19" s="22"/>
      <c r="E19" s="22"/>
      <c r="F19" s="23"/>
      <c r="G19" s="14">
        <f>SUM(G11:G18)</f>
        <v>0</v>
      </c>
    </row>
  </sheetData>
  <mergeCells count="5">
    <mergeCell ref="B6:G6"/>
    <mergeCell ref="B5:G5"/>
    <mergeCell ref="B1:G1"/>
    <mergeCell ref="B8:G8"/>
    <mergeCell ref="B19:F19"/>
  </mergeCells>
  <phoneticPr fontId="6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54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2c30cd3-a72c-4203-8e25-394fd5f95892">
      <Terms xmlns="http://schemas.microsoft.com/office/infopath/2007/PartnerControls"/>
    </lcf76f155ced4ddcb4097134ff3c332f>
    <TaxCatchAll xmlns="0c0d10b8-ac8b-4966-b6a2-31d588eee3f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0EE663AA15B24EAEA0F35798C4E549" ma:contentTypeVersion="13" ma:contentTypeDescription="Crée un document." ma:contentTypeScope="" ma:versionID="af068f7f74d157e321a0f345c38a041f">
  <xsd:schema xmlns:xsd="http://www.w3.org/2001/XMLSchema" xmlns:xs="http://www.w3.org/2001/XMLSchema" xmlns:p="http://schemas.microsoft.com/office/2006/metadata/properties" xmlns:ns2="c2c30cd3-a72c-4203-8e25-394fd5f95892" xmlns:ns3="0c0d10b8-ac8b-4966-b6a2-31d588eee3fe" targetNamespace="http://schemas.microsoft.com/office/2006/metadata/properties" ma:root="true" ma:fieldsID="52803667289c7ce3ccbe88d5aa1b4f59" ns2:_="" ns3:_="">
    <xsd:import namespace="c2c30cd3-a72c-4203-8e25-394fd5f95892"/>
    <xsd:import namespace="0c0d10b8-ac8b-4966-b6a2-31d588eee3f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OCR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c30cd3-a72c-4203-8e25-394fd5f9589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aba44a8f-0b61-4b82-a97d-a3ed47a2d64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0d10b8-ac8b-4966-b6a2-31d588eee3fe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3b2aa4bb-004f-4b78-a1fe-a9d568b42bfb}" ma:internalName="TaxCatchAll" ma:showField="CatchAllData" ma:web="0c0d10b8-ac8b-4966-b6a2-31d588eee3f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8B203F7-CBF9-4FAC-BF83-29644102BE6A}">
  <ds:schemaRefs>
    <ds:schemaRef ds:uri="http://schemas.microsoft.com/office/2006/metadata/properties"/>
    <ds:schemaRef ds:uri="http://schemas.microsoft.com/office/infopath/2007/PartnerControls"/>
    <ds:schemaRef ds:uri="f98a3948-5b51-4bb3-b51a-78b59c7230fa"/>
    <ds:schemaRef ds:uri="49825df6-d64b-4665-a082-3318318e6a7e"/>
    <ds:schemaRef ds:uri="c2c30cd3-a72c-4203-8e25-394fd5f95892"/>
    <ds:schemaRef ds:uri="0c0d10b8-ac8b-4966-b6a2-31d588eee3fe"/>
  </ds:schemaRefs>
</ds:datastoreItem>
</file>

<file path=customXml/itemProps2.xml><?xml version="1.0" encoding="utf-8"?>
<ds:datastoreItem xmlns:ds="http://schemas.openxmlformats.org/officeDocument/2006/customXml" ds:itemID="{2C021152-E539-419A-9AEC-47E179AB12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c30cd3-a72c-4203-8e25-394fd5f95892"/>
    <ds:schemaRef ds:uri="0c0d10b8-ac8b-4966-b6a2-31d588eee3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34D2839-40B1-4DCC-8174-1448B1EED77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BPU</vt:lpstr>
      <vt:lpstr>BPU_SIFOW</vt:lpstr>
      <vt:lpstr>DQE</vt:lpstr>
      <vt:lpstr>BPU!Zone_d_impression</vt:lpstr>
      <vt:lpstr>BPU_SIFOW!Zone_d_impression</vt:lpstr>
      <vt:lpstr>DQE!Zone_d_impression</vt:lpstr>
    </vt:vector>
  </TitlesOfParts>
  <Manager/>
  <Company>Ingérop Méditerranée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Philippe Janny</dc:creator>
  <cp:keywords/>
  <dc:description/>
  <cp:lastModifiedBy>Magali PERNIN</cp:lastModifiedBy>
  <cp:revision/>
  <dcterms:created xsi:type="dcterms:W3CDTF">2006-01-03T14:52:19Z</dcterms:created>
  <dcterms:modified xsi:type="dcterms:W3CDTF">2025-04-25T10:18:33Z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0x010100420EE663AA15B24EAEA0F35798C4E549</vt:lpwstr>
  </property>
  <property fmtid="{D5CDD505-2E9C-101B-9397-08002B2CF9AE}" pid="3" name="MediaServiceImageTags">
    <vt:lpwstr/>
  </property>
</Properties>
</file>