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3-06-CAF TARBES CS/06-PRO-DCE/RENDU PRO/01-PIECES ECRITES/03- CDPGF/01- CDPGF EXCEL/"/>
    </mc:Choice>
  </mc:AlternateContent>
  <xr:revisionPtr revIDLastSave="0" documentId="13_ncr:1_{3065EC9B-0AA8-624D-BAF4-BC7658F911DD}" xr6:coauthVersionLast="47" xr6:coauthVersionMax="47" xr10:uidLastSave="{00000000-0000-0000-0000-000000000000}"/>
  <bookViews>
    <workbookView xWindow="5460" yWindow="500" windowWidth="2832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1'!$A$2:$G$26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3" l="1"/>
  <c r="E17" i="3"/>
  <c r="E14" i="3" l="1"/>
  <c r="G14" i="3" s="1"/>
  <c r="G17" i="3"/>
  <c r="G16" i="3" s="1"/>
  <c r="G15" i="3"/>
  <c r="E13" i="3"/>
  <c r="G13" i="3" s="1"/>
  <c r="G19" i="3"/>
  <c r="G12" i="3"/>
  <c r="G9" i="3"/>
  <c r="G10" i="3"/>
  <c r="G21" i="3"/>
  <c r="G18" i="3" l="1"/>
  <c r="G8" i="3"/>
  <c r="G11" i="3"/>
  <c r="G24" i="3" l="1"/>
  <c r="G25" i="3" s="1"/>
  <c r="G26" i="3" s="1"/>
</calcChain>
</file>

<file path=xl/sharedStrings.xml><?xml version="1.0" encoding="utf-8"?>
<sst xmlns="http://schemas.openxmlformats.org/spreadsheetml/2006/main" count="44" uniqueCount="36">
  <si>
    <t>U</t>
  </si>
  <si>
    <t>Q</t>
  </si>
  <si>
    <t>PU</t>
  </si>
  <si>
    <t>Montant HT</t>
  </si>
  <si>
    <t>Ens</t>
  </si>
  <si>
    <t>TVA à 20,00 %</t>
  </si>
  <si>
    <t>TOTAL T.T.C.</t>
  </si>
  <si>
    <t>m2</t>
  </si>
  <si>
    <t>Désignation lots / postes / ouvrages</t>
  </si>
  <si>
    <t>ESTIMATION MAITRISE D'OEUVRE</t>
  </si>
  <si>
    <r>
      <rPr>
        <b/>
        <sz val="11"/>
        <color theme="1" tint="0.499984740745262"/>
        <rFont val="Helvetica Neue"/>
        <family val="2"/>
      </rPr>
      <t xml:space="preserve">ERIC </t>
    </r>
    <r>
      <rPr>
        <b/>
        <sz val="11"/>
        <color rgb="FF247392"/>
        <rFont val="Helvetica Neue"/>
        <family val="2"/>
      </rPr>
      <t>TAVEAU</t>
    </r>
    <r>
      <rPr>
        <b/>
        <sz val="11"/>
        <color theme="1" tint="0.499984740745262"/>
        <rFont val="Helvetica Neue"/>
        <family val="2"/>
      </rPr>
      <t xml:space="preserve"> CONCEPTIONS -</t>
    </r>
    <r>
      <rPr>
        <b/>
        <sz val="11"/>
        <rFont val="Helvetica Neue"/>
        <family val="2"/>
      </rPr>
      <t xml:space="preserve"> </t>
    </r>
    <r>
      <rPr>
        <sz val="9"/>
        <rFont val="Helvetica Neue Ultrafin"/>
      </rPr>
      <t>architecte DPLG</t>
    </r>
  </si>
  <si>
    <t>EXTENSION DU CENTRE SOCIAL ARC EN SOLEIL à TARBES - CAF 65</t>
  </si>
  <si>
    <t>TOTAL H.T.  LOT  hors PSE</t>
  </si>
  <si>
    <t xml:space="preserve"> LOT 5 - CLOISON - DOUBLAGE - FAUX-PLAFOND - ISOLATION COMBLES</t>
  </si>
  <si>
    <t>5.1</t>
  </si>
  <si>
    <t>CLOISONNEMENT</t>
  </si>
  <si>
    <t>cloison placo 70 / 100 mm ép  avec remplissage laine de coton et habillage 1 BA 18 par face. Plaque hydrofuge sur sanitaires et au droit des points d'eau.</t>
  </si>
  <si>
    <t>5.2</t>
  </si>
  <si>
    <t>FAUX-PLAFOND</t>
  </si>
  <si>
    <t>Faux plafond placo BA 18 sur fourrures et suspentes galvanisées accorchées sous fermettes</t>
  </si>
  <si>
    <t>Pose blocs portes livrées par le lot menuiserie intérieure</t>
  </si>
  <si>
    <t>Membrane pare vapeur sous fermettes sur ossature plafond placo ci-avant.</t>
  </si>
  <si>
    <t>DOUBLAGE PLACO</t>
  </si>
  <si>
    <t>habillage par BA 18 collée</t>
  </si>
  <si>
    <t>Plafond  600 X 600 KNAUF type DANOLINE avec insertion luminaires linéaire lot Elec selon calepin à charge présent lot. Hall, sas et attente, salle d'activité et couloir.</t>
  </si>
  <si>
    <t>plafond 600 x 600 acoustique type SAHARA  sur ossature joint creux Microlook de chez ARMSTRONG (bureaux et sanitaires)</t>
  </si>
  <si>
    <t>ISOLATION COMBLES</t>
  </si>
  <si>
    <t>isolation combles par 25 cm de laine de bois soufflée</t>
  </si>
  <si>
    <t>5.3</t>
  </si>
  <si>
    <t>5.4</t>
  </si>
  <si>
    <t>Plafond  bac métallique autoportant acier thermolaqué RAL 9010 sous avent toit  et dessous auvent.</t>
  </si>
  <si>
    <t>trappe visite pour accès dans combles pour soufflage isolant  70 X 70 cm + relevés de 30 cms blocage isolant</t>
  </si>
  <si>
    <r>
      <t xml:space="preserve">PRO-DCE </t>
    </r>
    <r>
      <rPr>
        <sz val="9"/>
        <color theme="4"/>
        <rFont val="Helvetica Neue Fin"/>
      </rPr>
      <t>-MARS 2025-</t>
    </r>
    <r>
      <rPr>
        <b/>
        <sz val="9"/>
        <color rgb="FF247392"/>
        <rFont val="Helvetica Neue Fin"/>
      </rPr>
      <t xml:space="preserve"> V01</t>
    </r>
  </si>
  <si>
    <r>
      <t>CDPGF</t>
    </r>
    <r>
      <rPr>
        <sz val="12"/>
        <color indexed="8"/>
        <rFont val="Helvetica Neue"/>
        <family val="2"/>
      </rPr>
      <t xml:space="preserve"> - Cadre de Devis du Prix Global et Forfaitaire </t>
    </r>
  </si>
  <si>
    <t>Avertissements sur l'utilisation du présent cdpgf</t>
  </si>
  <si>
    <r>
      <t>• Les quantités indiquées par la MOE le sont à titre indicatif. Elles doivent être vérifiées et contrôlées par l'entreprise qui doit les corriger si nécessaire et en avertir la MOE en cas d'écart significatif. 
• L'entreprise devra répondre impérativement en respectant ce cadre, le cas échéant si elle le juge nécessaire, elle pourra le détailler en joignant à son offre son  propre devis tout en remplissant sans modification le présent cadre. 
• L'entreprise doit remettre impérativement avec son offre le présent CDPGF complété au format PDF</t>
    </r>
    <r>
      <rPr>
        <i/>
        <u/>
        <sz val="9"/>
        <rFont val="Helvetica Neue"/>
        <family val="2"/>
      </rPr>
      <t xml:space="preserve"> et</t>
    </r>
    <r>
      <rPr>
        <i/>
        <sz val="9"/>
        <rFont val="Helvetica Neue"/>
        <family val="2"/>
      </rPr>
      <t xml:space="preserve"> Excel. La vérification des calculs de la présente feuille excel reste de sa responsabilité.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</si>
</sst>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###0.0;\-###0.0"/>
    <numFmt numFmtId="168" formatCode="#,##0.00\ &quot;€&quot;"/>
  </numFmts>
  <fonts count="30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sz val="9"/>
      <name val="Helvetica Neue Ultrafin"/>
    </font>
    <font>
      <b/>
      <sz val="11"/>
      <color theme="1" tint="0.499984740745262"/>
      <name val="Helvetica Neue"/>
      <family val="2"/>
    </font>
    <font>
      <b/>
      <sz val="11"/>
      <color rgb="FF247392"/>
      <name val="Helvetica Neue"/>
      <family val="2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b/>
      <sz val="10"/>
      <color theme="1"/>
      <name val="Helvetica Neue"/>
      <family val="2"/>
    </font>
    <font>
      <b/>
      <sz val="9"/>
      <color rgb="FF247392"/>
      <name val="Helvetica Neue Fin"/>
    </font>
    <font>
      <b/>
      <sz val="12"/>
      <color indexed="8"/>
      <name val="Helvetica Neue"/>
      <family val="2"/>
    </font>
    <font>
      <i/>
      <sz val="9"/>
      <name val="Helvetica Neue"/>
      <family val="2"/>
    </font>
    <font>
      <i/>
      <u/>
      <sz val="9"/>
      <name val="Helvetica Neue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top" wrapText="1"/>
      <protection locked="0"/>
    </xf>
  </cellStyleXfs>
  <cellXfs count="87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4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4" xfId="0" applyNumberFormat="1" applyFont="1" applyBorder="1" applyAlignment="1">
      <alignment horizontal="right" vertical="center"/>
      <protection locked="0"/>
    </xf>
    <xf numFmtId="0" fontId="11" fillId="0" borderId="18" xfId="0" applyFont="1" applyBorder="1" applyAlignment="1">
      <alignment horizontal="left" vertical="center"/>
      <protection locked="0"/>
    </xf>
    <xf numFmtId="0" fontId="11" fillId="0" borderId="18" xfId="0" applyFont="1" applyBorder="1" applyAlignment="1">
      <alignment horizontal="center" vertical="center"/>
      <protection locked="0"/>
    </xf>
    <xf numFmtId="0" fontId="11" fillId="0" borderId="18" xfId="0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21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20" fillId="0" borderId="0" xfId="0" applyFont="1" applyAlignment="1">
      <alignment horizontal="right" vertical="center"/>
      <protection locked="0"/>
    </xf>
    <xf numFmtId="0" fontId="11" fillId="0" borderId="15" xfId="0" applyFont="1" applyBorder="1" applyAlignment="1">
      <alignment horizontal="left" vertical="center"/>
      <protection locked="0"/>
    </xf>
    <xf numFmtId="0" fontId="11" fillId="0" borderId="15" xfId="0" applyFont="1" applyBorder="1" applyAlignment="1">
      <alignment horizontal="center" vertical="center"/>
      <protection locked="0"/>
    </xf>
    <xf numFmtId="0" fontId="11" fillId="0" borderId="15" xfId="0" applyFont="1" applyBorder="1" applyAlignment="1">
      <alignment horizontal="right" vertical="center"/>
      <protection locked="0"/>
    </xf>
    <xf numFmtId="0" fontId="21" fillId="0" borderId="19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3" fillId="0" borderId="5" xfId="0" applyNumberFormat="1" applyFont="1" applyBorder="1" applyAlignment="1">
      <alignment horizontal="center" vertical="center"/>
      <protection locked="0"/>
    </xf>
    <xf numFmtId="2" fontId="23" fillId="0" borderId="5" xfId="0" applyNumberFormat="1" applyFont="1" applyBorder="1" applyAlignment="1">
      <alignment horizontal="right" vertical="center"/>
      <protection locked="0"/>
    </xf>
    <xf numFmtId="0" fontId="23" fillId="0" borderId="12" xfId="0" applyFont="1" applyBorder="1" applyAlignment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4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0" fontId="24" fillId="0" borderId="4" xfId="0" applyFont="1" applyBorder="1" applyAlignment="1">
      <alignment horizontal="center" vertical="center"/>
      <protection locked="0"/>
    </xf>
    <xf numFmtId="0" fontId="24" fillId="0" borderId="12" xfId="0" applyFont="1" applyBorder="1" applyAlignment="1">
      <alignment horizontal="center" vertical="center"/>
      <protection locked="0"/>
    </xf>
    <xf numFmtId="166" fontId="24" fillId="0" borderId="8" xfId="0" applyNumberFormat="1" applyFont="1" applyBorder="1" applyAlignment="1">
      <alignment horizontal="center" vertical="center"/>
      <protection locked="0"/>
    </xf>
    <xf numFmtId="2" fontId="24" fillId="0" borderId="8" xfId="0" applyNumberFormat="1" applyFont="1" applyBorder="1" applyAlignment="1">
      <alignment horizontal="right" vertical="center"/>
      <protection locked="0"/>
    </xf>
    <xf numFmtId="2" fontId="24" fillId="0" borderId="5" xfId="0" applyNumberFormat="1" applyFont="1" applyBorder="1" applyAlignment="1">
      <alignment horizontal="right" vertical="center"/>
      <protection locked="0"/>
    </xf>
    <xf numFmtId="164" fontId="24" fillId="0" borderId="6" xfId="0" applyNumberFormat="1" applyFont="1" applyBorder="1" applyAlignment="1">
      <alignment horizontal="right" vertical="center"/>
      <protection locked="0"/>
    </xf>
    <xf numFmtId="164" fontId="22" fillId="0" borderId="6" xfId="0" applyNumberFormat="1" applyFont="1" applyBorder="1" applyAlignment="1">
      <alignment horizontal="right" vertical="center"/>
      <protection locked="0"/>
    </xf>
    <xf numFmtId="164" fontId="24" fillId="0" borderId="9" xfId="0" applyNumberFormat="1" applyFont="1" applyBorder="1" applyAlignment="1">
      <alignment horizontal="right" vertical="center"/>
      <protection locked="0"/>
    </xf>
    <xf numFmtId="167" fontId="24" fillId="0" borderId="5" xfId="0" applyNumberFormat="1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right" vertical="center"/>
      <protection locked="0"/>
    </xf>
    <xf numFmtId="164" fontId="25" fillId="0" borderId="16" xfId="0" applyNumberFormat="1" applyFont="1" applyBorder="1" applyAlignment="1">
      <alignment horizontal="right" vertical="center"/>
      <protection locked="0"/>
    </xf>
    <xf numFmtId="0" fontId="27" fillId="0" borderId="0" xfId="0" applyFont="1">
      <alignment vertical="top" wrapText="1"/>
      <protection locked="0"/>
    </xf>
    <xf numFmtId="0" fontId="2" fillId="0" borderId="0" xfId="0" applyFont="1" applyAlignment="1">
      <alignment horizontal="left" vertical="top"/>
      <protection locked="0"/>
    </xf>
    <xf numFmtId="168" fontId="16" fillId="0" borderId="0" xfId="0" applyNumberFormat="1" applyFont="1" applyAlignment="1">
      <alignment horizontal="right" vertical="center"/>
      <protection locked="0"/>
    </xf>
    <xf numFmtId="0" fontId="8" fillId="0" borderId="18" xfId="0" applyFont="1" applyBorder="1" applyAlignment="1">
      <alignment horizontal="center" vertical="center"/>
      <protection locked="0"/>
    </xf>
    <xf numFmtId="0" fontId="23" fillId="0" borderId="3" xfId="0" applyFont="1" applyBorder="1" applyAlignment="1">
      <alignment horizontal="left" vertical="top" wrapText="1"/>
      <protection locked="0"/>
    </xf>
    <xf numFmtId="0" fontId="14" fillId="0" borderId="20" xfId="0" applyFont="1" applyBorder="1" applyAlignment="1">
      <alignment horizontal="left" vertical="center" wrapText="1"/>
      <protection locked="0"/>
    </xf>
    <xf numFmtId="0" fontId="24" fillId="0" borderId="7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top" wrapText="1"/>
      <protection locked="0"/>
    </xf>
    <xf numFmtId="0" fontId="21" fillId="0" borderId="22" xfId="0" applyFont="1" applyBorder="1" applyAlignment="1">
      <alignment horizontal="left" vertical="center" wrapText="1"/>
      <protection locked="0"/>
    </xf>
    <xf numFmtId="0" fontId="21" fillId="0" borderId="23" xfId="0" applyFont="1" applyBorder="1" applyAlignment="1">
      <alignment horizontal="left" vertical="center" wrapText="1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0" fontId="24" fillId="0" borderId="11" xfId="0" applyFont="1" applyBorder="1" applyAlignment="1">
      <alignment horizontal="left" vertical="center" wrapText="1"/>
      <protection locked="0"/>
    </xf>
    <xf numFmtId="0" fontId="28" fillId="0" borderId="0" xfId="0" applyFont="1" applyAlignment="1">
      <alignment horizontal="left" vertical="top" wrapText="1"/>
      <protection locked="0"/>
    </xf>
    <xf numFmtId="0" fontId="4" fillId="0" borderId="0" xfId="0" applyFont="1" applyAlignment="1">
      <alignment horizontal="left" vertical="top" wrapText="1"/>
      <protection locked="0"/>
    </xf>
    <xf numFmtId="0" fontId="3" fillId="0" borderId="17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zoomScale="162" zoomScaleNormal="162" workbookViewId="0">
      <selection activeCell="B26" sqref="B26:C26"/>
    </sheetView>
  </sheetViews>
  <sheetFormatPr baseColWidth="10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75" style="2" customWidth="1"/>
    <col min="5" max="5" width="10" style="30" customWidth="1"/>
    <col min="6" max="6" width="17.5" style="2" customWidth="1"/>
    <col min="7" max="7" width="21.5" style="31" customWidth="1"/>
    <col min="8" max="8" width="3.75" style="2" customWidth="1"/>
    <col min="9" max="16384" width="10.75" style="2"/>
  </cols>
  <sheetData>
    <row r="1" spans="1:7" ht="23" customHeight="1">
      <c r="A1" s="32" t="s">
        <v>11</v>
      </c>
      <c r="B1" s="32"/>
      <c r="C1" s="33"/>
      <c r="D1" s="34"/>
      <c r="E1" s="35"/>
    </row>
    <row r="2" spans="1:7" s="1" customFormat="1" ht="17" customHeight="1">
      <c r="D2" s="38"/>
      <c r="E2" s="42" t="s">
        <v>10</v>
      </c>
      <c r="F2" s="18"/>
      <c r="G2" s="43" t="s">
        <v>32</v>
      </c>
    </row>
    <row r="3" spans="1:7" ht="18.75" customHeight="1">
      <c r="C3" s="67" t="s">
        <v>33</v>
      </c>
      <c r="D3" s="70" t="s">
        <v>9</v>
      </c>
      <c r="E3" s="70"/>
      <c r="F3" s="70"/>
      <c r="G3" s="70"/>
    </row>
    <row r="4" spans="1:7" s="4" customFormat="1" ht="23.25" customHeight="1">
      <c r="A4" s="3"/>
      <c r="B4" s="72" t="s">
        <v>8</v>
      </c>
      <c r="C4" s="72"/>
      <c r="D4" s="36" t="s">
        <v>0</v>
      </c>
      <c r="E4" s="37" t="s">
        <v>1</v>
      </c>
      <c r="F4" s="37" t="s">
        <v>2</v>
      </c>
      <c r="G4" s="36" t="s">
        <v>3</v>
      </c>
    </row>
    <row r="5" spans="1:7" ht="30" customHeight="1">
      <c r="A5" s="47"/>
      <c r="B5" s="77" t="s">
        <v>13</v>
      </c>
      <c r="C5" s="77"/>
      <c r="D5" s="77"/>
      <c r="E5" s="77"/>
      <c r="F5" s="77"/>
      <c r="G5" s="78"/>
    </row>
    <row r="6" spans="1:7" s="1" customFormat="1" ht="19" customHeight="1">
      <c r="A6" s="68" t="s">
        <v>34</v>
      </c>
      <c r="D6" s="38"/>
      <c r="E6" s="38"/>
      <c r="F6" s="18"/>
      <c r="G6" s="69"/>
    </row>
    <row r="7" spans="1:7" s="1" customFormat="1" ht="80" customHeight="1">
      <c r="A7" s="81" t="s">
        <v>35</v>
      </c>
      <c r="B7" s="82"/>
      <c r="C7" s="82"/>
      <c r="D7" s="82"/>
      <c r="E7" s="82"/>
      <c r="F7" s="82"/>
      <c r="G7" s="82"/>
    </row>
    <row r="8" spans="1:7" ht="22.5" customHeight="1" outlineLevel="1">
      <c r="A8" s="5" t="s">
        <v>14</v>
      </c>
      <c r="B8" s="85" t="s">
        <v>15</v>
      </c>
      <c r="C8" s="85"/>
      <c r="D8" s="6"/>
      <c r="E8" s="7"/>
      <c r="F8" s="8"/>
      <c r="G8" s="9">
        <f>SUM(G9:G10)</f>
        <v>0</v>
      </c>
    </row>
    <row r="9" spans="1:7" ht="42" customHeight="1" outlineLevel="1">
      <c r="A9" s="10"/>
      <c r="B9" s="73" t="s">
        <v>16</v>
      </c>
      <c r="C9" s="74"/>
      <c r="D9" s="56" t="s">
        <v>7</v>
      </c>
      <c r="E9" s="64">
        <v>70</v>
      </c>
      <c r="F9" s="65"/>
      <c r="G9" s="61">
        <f t="shared" ref="G9:G10" si="0">E9*F9</f>
        <v>0</v>
      </c>
    </row>
    <row r="10" spans="1:7" s="12" customFormat="1" ht="22.5" customHeight="1" outlineLevel="2">
      <c r="A10" s="10"/>
      <c r="B10" s="75" t="s">
        <v>20</v>
      </c>
      <c r="C10" s="75"/>
      <c r="D10" s="52" t="s">
        <v>4</v>
      </c>
      <c r="E10" s="54">
        <v>5</v>
      </c>
      <c r="F10" s="55"/>
      <c r="G10" s="53">
        <f t="shared" si="0"/>
        <v>0</v>
      </c>
    </row>
    <row r="11" spans="1:7" ht="22.5" customHeight="1" outlineLevel="1">
      <c r="A11" s="5" t="s">
        <v>17</v>
      </c>
      <c r="B11" s="79" t="s">
        <v>18</v>
      </c>
      <c r="C11" s="79"/>
      <c r="D11" s="11"/>
      <c r="E11" s="7"/>
      <c r="F11" s="13"/>
      <c r="G11" s="9">
        <f>SUM(G12:G15)</f>
        <v>0</v>
      </c>
    </row>
    <row r="12" spans="1:7" ht="22" customHeight="1" outlineLevel="2">
      <c r="A12" s="48"/>
      <c r="B12" s="76" t="s">
        <v>19</v>
      </c>
      <c r="C12" s="76"/>
      <c r="D12" s="56" t="s">
        <v>7</v>
      </c>
      <c r="E12" s="54">
        <v>150</v>
      </c>
      <c r="F12" s="60"/>
      <c r="G12" s="61">
        <f t="shared" ref="G12:G15" si="1">F12*E12</f>
        <v>0</v>
      </c>
    </row>
    <row r="13" spans="1:7" ht="28" customHeight="1" outlineLevel="1">
      <c r="A13" s="48"/>
      <c r="B13" s="76" t="s">
        <v>25</v>
      </c>
      <c r="C13" s="76"/>
      <c r="D13" s="56" t="s">
        <v>7</v>
      </c>
      <c r="E13" s="54">
        <f>7+36+13+3.5</f>
        <v>59.5</v>
      </c>
      <c r="F13" s="60"/>
      <c r="G13" s="61">
        <f t="shared" si="1"/>
        <v>0</v>
      </c>
    </row>
    <row r="14" spans="1:7" ht="26" customHeight="1" outlineLevel="1">
      <c r="A14" s="48"/>
      <c r="B14" s="76" t="s">
        <v>24</v>
      </c>
      <c r="C14" s="76"/>
      <c r="D14" s="56" t="s">
        <v>7</v>
      </c>
      <c r="E14" s="54">
        <f>38+5+6+5+18.5</f>
        <v>72.5</v>
      </c>
      <c r="F14" s="60"/>
      <c r="G14" s="61">
        <f t="shared" ref="G14" si="2">F14*E14</f>
        <v>0</v>
      </c>
    </row>
    <row r="15" spans="1:7" ht="26" customHeight="1" outlineLevel="1">
      <c r="A15" s="48"/>
      <c r="B15" s="76" t="s">
        <v>30</v>
      </c>
      <c r="C15" s="76"/>
      <c r="D15" s="56" t="s">
        <v>7</v>
      </c>
      <c r="E15" s="54">
        <v>17</v>
      </c>
      <c r="F15" s="60"/>
      <c r="G15" s="61">
        <f t="shared" si="1"/>
        <v>0</v>
      </c>
    </row>
    <row r="16" spans="1:7" ht="22.5" customHeight="1" outlineLevel="1">
      <c r="A16" s="5" t="s">
        <v>28</v>
      </c>
      <c r="B16" s="79" t="s">
        <v>22</v>
      </c>
      <c r="C16" s="79"/>
      <c r="D16" s="39"/>
      <c r="E16" s="40"/>
      <c r="F16" s="41"/>
      <c r="G16" s="62">
        <f>SUM(G17:G17)</f>
        <v>0</v>
      </c>
    </row>
    <row r="17" spans="1:7" ht="25" customHeight="1" outlineLevel="1">
      <c r="A17" s="14"/>
      <c r="B17" s="80" t="s">
        <v>23</v>
      </c>
      <c r="C17" s="80"/>
      <c r="D17" s="57" t="s">
        <v>7</v>
      </c>
      <c r="E17" s="58">
        <f>78+21</f>
        <v>99</v>
      </c>
      <c r="F17" s="59"/>
      <c r="G17" s="63">
        <f t="shared" ref="G17" si="3">F17*E17</f>
        <v>0</v>
      </c>
    </row>
    <row r="18" spans="1:7" ht="22.5" customHeight="1" outlineLevel="1">
      <c r="A18" s="5" t="s">
        <v>29</v>
      </c>
      <c r="B18" s="79" t="s">
        <v>26</v>
      </c>
      <c r="C18" s="79"/>
      <c r="D18" s="39"/>
      <c r="E18" s="40"/>
      <c r="F18" s="41"/>
      <c r="G18" s="62">
        <f>SUM(G19:G21)</f>
        <v>0</v>
      </c>
    </row>
    <row r="19" spans="1:7" ht="22" customHeight="1" outlineLevel="2">
      <c r="A19" s="48"/>
      <c r="B19" s="76" t="s">
        <v>21</v>
      </c>
      <c r="C19" s="76"/>
      <c r="D19" s="56" t="s">
        <v>7</v>
      </c>
      <c r="E19" s="54">
        <v>150</v>
      </c>
      <c r="F19" s="60"/>
      <c r="G19" s="61">
        <f t="shared" ref="G19:G20" si="4">F19*E19</f>
        <v>0</v>
      </c>
    </row>
    <row r="20" spans="1:7" ht="25" customHeight="1" outlineLevel="1">
      <c r="A20" s="14"/>
      <c r="B20" s="80" t="s">
        <v>31</v>
      </c>
      <c r="C20" s="80"/>
      <c r="D20" s="57" t="s">
        <v>0</v>
      </c>
      <c r="E20" s="58">
        <v>1</v>
      </c>
      <c r="F20" s="59"/>
      <c r="G20" s="63">
        <f t="shared" si="4"/>
        <v>0</v>
      </c>
    </row>
    <row r="21" spans="1:7" ht="25" customHeight="1" outlineLevel="1">
      <c r="A21" s="14"/>
      <c r="B21" s="80" t="s">
        <v>27</v>
      </c>
      <c r="C21" s="80"/>
      <c r="D21" s="57" t="s">
        <v>7</v>
      </c>
      <c r="E21" s="58">
        <v>150</v>
      </c>
      <c r="F21" s="59"/>
      <c r="G21" s="63">
        <f t="shared" ref="G21" si="5">F21*E21</f>
        <v>0</v>
      </c>
    </row>
    <row r="22" spans="1:7" ht="17" customHeight="1" outlineLevel="2">
      <c r="A22" s="15"/>
      <c r="B22" s="71"/>
      <c r="C22" s="71"/>
      <c r="D22" s="51"/>
      <c r="E22" s="49"/>
      <c r="F22" s="50"/>
      <c r="G22" s="61"/>
    </row>
    <row r="23" spans="1:7" ht="12.75" customHeight="1">
      <c r="A23" s="16"/>
      <c r="B23" s="16"/>
      <c r="C23" s="16"/>
      <c r="E23" s="17"/>
      <c r="F23" s="18"/>
      <c r="G23" s="19"/>
    </row>
    <row r="24" spans="1:7" ht="30" customHeight="1">
      <c r="A24" s="20"/>
      <c r="B24" s="86" t="s">
        <v>12</v>
      </c>
      <c r="C24" s="86"/>
      <c r="D24" s="44"/>
      <c r="E24" s="45"/>
      <c r="F24" s="46"/>
      <c r="G24" s="66">
        <f>G8+G11+G16+G18</f>
        <v>0</v>
      </c>
    </row>
    <row r="25" spans="1:7" ht="15" customHeight="1">
      <c r="A25" s="21"/>
      <c r="B25" s="83" t="s">
        <v>5</v>
      </c>
      <c r="C25" s="83"/>
      <c r="D25" s="22"/>
      <c r="E25" s="23"/>
      <c r="F25" s="24"/>
      <c r="G25" s="25">
        <f>0.2*G24</f>
        <v>0</v>
      </c>
    </row>
    <row r="26" spans="1:7" ht="16" customHeight="1">
      <c r="A26" s="20"/>
      <c r="B26" s="84" t="s">
        <v>6</v>
      </c>
      <c r="C26" s="84"/>
      <c r="D26" s="26"/>
      <c r="E26" s="27"/>
      <c r="F26" s="28"/>
      <c r="G26" s="29">
        <f>G24+G25</f>
        <v>0</v>
      </c>
    </row>
  </sheetData>
  <sheetProtection selectLockedCells="1" selectUnlockedCells="1"/>
  <mergeCells count="22">
    <mergeCell ref="B25:C25"/>
    <mergeCell ref="B26:C26"/>
    <mergeCell ref="B8:C8"/>
    <mergeCell ref="B24:C24"/>
    <mergeCell ref="B18:C18"/>
    <mergeCell ref="B21:C21"/>
    <mergeCell ref="B14:C14"/>
    <mergeCell ref="B11:C11"/>
    <mergeCell ref="B20:C20"/>
    <mergeCell ref="D3:G3"/>
    <mergeCell ref="B22:C22"/>
    <mergeCell ref="B4:C4"/>
    <mergeCell ref="B9:C9"/>
    <mergeCell ref="B10:C10"/>
    <mergeCell ref="B15:C15"/>
    <mergeCell ref="B12:C12"/>
    <mergeCell ref="B13:C13"/>
    <mergeCell ref="B19:C19"/>
    <mergeCell ref="B5:G5"/>
    <mergeCell ref="B16:C16"/>
    <mergeCell ref="B17:C17"/>
    <mergeCell ref="A7:G7"/>
  </mergeCells>
  <phoneticPr fontId="1" type="noConversion"/>
  <pageMargins left="0.75" right="0.75" top="1.05" bottom="0.98" header="0.3" footer="0.3"/>
  <pageSetup paperSize="8" scale="94" firstPageNumber="0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ertaveau@gmail.com</cp:lastModifiedBy>
  <cp:lastPrinted>2025-03-27T13:06:16Z</cp:lastPrinted>
  <dcterms:created xsi:type="dcterms:W3CDTF">2020-04-01T12:35:50Z</dcterms:created>
  <dcterms:modified xsi:type="dcterms:W3CDTF">2025-03-27T13:14:44Z</dcterms:modified>
</cp:coreProperties>
</file>