
<file path=[Content_Types].xml><?xml version="1.0" encoding="utf-8"?>
<Types xmlns="http://schemas.openxmlformats.org/package/2006/content-types">
  <Default Extension="bin" ContentType="image/pn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J:\Drive partagés\0 - ECONOMIE\ENSAB SALLE 01 - Rennes\06 - DCE - en cours\05 - Obi\DPGF\"/>
    </mc:Choice>
  </mc:AlternateContent>
  <xr:revisionPtr revIDLastSave="0" documentId="13_ncr:1_{BCCF3E54-D2C8-4381-B702-6B5693436149}" xr6:coauthVersionLast="47" xr6:coauthVersionMax="47" xr10:uidLastSave="{00000000-0000-0000-0000-000000000000}"/>
  <bookViews>
    <workbookView xWindow="-5025" yWindow="-21720" windowWidth="38640" windowHeight="21120" activeTab="1" xr2:uid="{00000000-000D-0000-FFFF-FFFF00000000}"/>
  </bookViews>
  <sheets>
    <sheet name="Lot N°01 Page de garde" sheetId="1" r:id="rId1"/>
    <sheet name="Lot N°01 INSTALLATIONS DE CHAN" sheetId="2" r:id="rId2"/>
  </sheets>
  <definedNames>
    <definedName name="_xlnm.Print_Titles" localSheetId="1">'Lot N°01 INSTALLATIONS DE CHAN'!$1:$2</definedName>
    <definedName name="_xlnm.Print_Area" localSheetId="1">'Lot N°01 INSTALLATIONS DE CHAN'!$A$1:$F$73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2" l="1"/>
  <c r="F6" i="2"/>
  <c r="F8" i="2"/>
  <c r="F70" i="2" s="1"/>
  <c r="F9" i="2"/>
  <c r="F10" i="2"/>
  <c r="F11" i="2"/>
  <c r="F13" i="2"/>
  <c r="F15" i="2"/>
  <c r="F16" i="2"/>
  <c r="F17" i="2"/>
  <c r="F18" i="2"/>
  <c r="F19" i="2"/>
  <c r="F21" i="2"/>
  <c r="F22" i="2"/>
  <c r="F23" i="2"/>
  <c r="F24" i="2"/>
  <c r="F25" i="2"/>
  <c r="F26" i="2"/>
  <c r="F28" i="2"/>
  <c r="F30" i="2"/>
  <c r="F31" i="2"/>
  <c r="F32" i="2"/>
  <c r="F33" i="2"/>
  <c r="F34" i="2"/>
  <c r="F35" i="2"/>
  <c r="F36" i="2"/>
  <c r="F38" i="2"/>
  <c r="F39" i="2"/>
  <c r="F40" i="2"/>
  <c r="F41" i="2"/>
  <c r="F44" i="2"/>
  <c r="F45" i="2"/>
  <c r="F46" i="2"/>
  <c r="F47" i="2"/>
  <c r="F48" i="2"/>
  <c r="F49" i="2"/>
  <c r="F50" i="2"/>
  <c r="F51" i="2"/>
  <c r="F53" i="2"/>
  <c r="F54" i="2"/>
  <c r="F55" i="2"/>
  <c r="F56" i="2"/>
  <c r="F57" i="2"/>
  <c r="F58" i="2"/>
  <c r="F60" i="2"/>
  <c r="F61" i="2"/>
  <c r="F63" i="2"/>
  <c r="F64" i="2"/>
  <c r="F65" i="2"/>
  <c r="F66" i="2"/>
  <c r="F67" i="2"/>
  <c r="B71" i="2"/>
  <c r="F71" i="2" l="1"/>
  <c r="F72" i="2" s="1"/>
</calcChain>
</file>

<file path=xl/sharedStrings.xml><?xml version="1.0" encoding="utf-8"?>
<sst xmlns="http://schemas.openxmlformats.org/spreadsheetml/2006/main" count="254" uniqueCount="254">
  <si>
    <t>U</t>
  </si>
  <si>
    <t>Quantité</t>
  </si>
  <si>
    <t>Prix en €</t>
  </si>
  <si>
    <t>Total en €</t>
  </si>
  <si>
    <t>1</t>
  </si>
  <si>
    <t>DESCRIPTIF DES TRAVAUX</t>
  </si>
  <si>
    <t>CH3</t>
  </si>
  <si>
    <t>***</t>
  </si>
  <si>
    <t xml:space="preserve">1.1 </t>
  </si>
  <si>
    <t>CONSTAT D'HUISSIER</t>
  </si>
  <si>
    <t>ART</t>
  </si>
  <si>
    <t>002-B031</t>
  </si>
  <si>
    <t xml:space="preserve">1.2 </t>
  </si>
  <si>
    <t>PROTECTION DES EXISTANTS</t>
  </si>
  <si>
    <t>ART</t>
  </si>
  <si>
    <t>010-A354</t>
  </si>
  <si>
    <t>1.3</t>
  </si>
  <si>
    <t>INSTALLATIONS DE CHANTIER, HYGIENE ET SECURITE, DISPOSITIONS COMMUNES</t>
  </si>
  <si>
    <t>CH4</t>
  </si>
  <si>
    <t xml:space="preserve">1.3.1 </t>
  </si>
  <si>
    <t>PREAMBULE</t>
  </si>
  <si>
    <t>ART</t>
  </si>
  <si>
    <t>INS-A023</t>
  </si>
  <si>
    <t xml:space="preserve">1.3.2 </t>
  </si>
  <si>
    <t>GESTIONNAIRE PRORATA</t>
  </si>
  <si>
    <t>ART</t>
  </si>
  <si>
    <t>INS-A024</t>
  </si>
  <si>
    <t xml:space="preserve">1.3.3 </t>
  </si>
  <si>
    <t>PLAN D'INSTALLATION DE CHANTIER</t>
  </si>
  <si>
    <t>ART</t>
  </si>
  <si>
    <t>INS-A025</t>
  </si>
  <si>
    <t xml:space="preserve">1.3.4 </t>
  </si>
  <si>
    <t>PANNEAU DE CHANTIER</t>
  </si>
  <si>
    <t>ART</t>
  </si>
  <si>
    <t>INS-A026</t>
  </si>
  <si>
    <t>1.3.5</t>
  </si>
  <si>
    <t>CLOTURES - FERMETURE DE CHANTIER</t>
  </si>
  <si>
    <t>CH5</t>
  </si>
  <si>
    <t xml:space="preserve">1.3.5.1 </t>
  </si>
  <si>
    <t>CLOTURES</t>
  </si>
  <si>
    <t>ART</t>
  </si>
  <si>
    <t>002-G068</t>
  </si>
  <si>
    <t>1.3.6</t>
  </si>
  <si>
    <t>CIRCULATIONS HORIZONTALES ET VERTICALES</t>
  </si>
  <si>
    <t>CH5</t>
  </si>
  <si>
    <t xml:space="preserve">1.3.6.1 </t>
  </si>
  <si>
    <t>MOYEN DE LEVAGE</t>
  </si>
  <si>
    <t>ART</t>
  </si>
  <si>
    <t>002-G071</t>
  </si>
  <si>
    <t xml:space="preserve">1.3.6.2 </t>
  </si>
  <si>
    <t>ECHAFAUDAGE</t>
  </si>
  <si>
    <t>ART</t>
  </si>
  <si>
    <t>002-G091</t>
  </si>
  <si>
    <t xml:space="preserve">1.3.7 </t>
  </si>
  <si>
    <t>PROTECTIONS COLLECTIVES</t>
  </si>
  <si>
    <t>ART</t>
  </si>
  <si>
    <t>001-B432</t>
  </si>
  <si>
    <t xml:space="preserve">1.3.8 </t>
  </si>
  <si>
    <t>INSTALLATION GENERALE ELECTRIQUE</t>
  </si>
  <si>
    <t>ART</t>
  </si>
  <si>
    <t>INS-A027</t>
  </si>
  <si>
    <t xml:space="preserve">1.3.9 </t>
  </si>
  <si>
    <t>INSTALLATION GENERALE D'EAU</t>
  </si>
  <si>
    <t>ART</t>
  </si>
  <si>
    <t>INS-A028</t>
  </si>
  <si>
    <t>1.3.10</t>
  </si>
  <si>
    <t>CANTONNEMENTS</t>
  </si>
  <si>
    <t>CH5</t>
  </si>
  <si>
    <t xml:space="preserve">1.3.10.1 </t>
  </si>
  <si>
    <t>BUREAU DE CHANTIER</t>
  </si>
  <si>
    <t>ART</t>
  </si>
  <si>
    <t>INS-A029</t>
  </si>
  <si>
    <t xml:space="preserve">1.3.10.2 </t>
  </si>
  <si>
    <t>TELEPHONE</t>
  </si>
  <si>
    <t>ART</t>
  </si>
  <si>
    <t>INS-A032</t>
  </si>
  <si>
    <t xml:space="preserve">1.3.10.3 </t>
  </si>
  <si>
    <t>SANITAIRES / DOUCHES</t>
  </si>
  <si>
    <t>ART</t>
  </si>
  <si>
    <t>INS-A033</t>
  </si>
  <si>
    <t xml:space="preserve">1.3.10.4 </t>
  </si>
  <si>
    <t>VESTIAIRE</t>
  </si>
  <si>
    <t>ART</t>
  </si>
  <si>
    <t>002-G428</t>
  </si>
  <si>
    <t xml:space="preserve">1.3.10.5 </t>
  </si>
  <si>
    <t>RÉFECTOIRE</t>
  </si>
  <si>
    <t>ART</t>
  </si>
  <si>
    <t>INS-A035</t>
  </si>
  <si>
    <t xml:space="preserve">1.3.10.6 </t>
  </si>
  <si>
    <t>ENTRETIEN ET CONSOMMATIONS</t>
  </si>
  <si>
    <t>ART</t>
  </si>
  <si>
    <t>INS-A038</t>
  </si>
  <si>
    <t>1.3.11</t>
  </si>
  <si>
    <t xml:space="preserve"> NETTOYAGES</t>
  </si>
  <si>
    <t>CH5</t>
  </si>
  <si>
    <t xml:space="preserve">1.3.11.1 </t>
  </si>
  <si>
    <t>BENNES</t>
  </si>
  <si>
    <t>ART</t>
  </si>
  <si>
    <t>002-G136</t>
  </si>
  <si>
    <t>1.4</t>
  </si>
  <si>
    <t>CURAGE</t>
  </si>
  <si>
    <t>CH4</t>
  </si>
  <si>
    <t>***</t>
  </si>
  <si>
    <t xml:space="preserve">1.4.1 </t>
  </si>
  <si>
    <t>SECURITE DES CHANTIERS ET PROTECTION DE LA SANTE</t>
  </si>
  <si>
    <t>ART</t>
  </si>
  <si>
    <t>002-G030</t>
  </si>
  <si>
    <t xml:space="preserve">1.4.2 </t>
  </si>
  <si>
    <t>HORAIRES DE L'ENTREPRISE</t>
  </si>
  <si>
    <t>ART</t>
  </si>
  <si>
    <t>002-G033</t>
  </si>
  <si>
    <t xml:space="preserve">1.4.3 </t>
  </si>
  <si>
    <t>PLAN GENERAL DE COORDINATION</t>
  </si>
  <si>
    <t>ART</t>
  </si>
  <si>
    <t>002-G037</t>
  </si>
  <si>
    <t xml:space="preserve">1.4.4 </t>
  </si>
  <si>
    <t>PROTECTIONS INTERIEURES</t>
  </si>
  <si>
    <t>ART</t>
  </si>
  <si>
    <t>002-G221</t>
  </si>
  <si>
    <t xml:space="preserve">1.4.5 </t>
  </si>
  <si>
    <t>OUVRAGES CONSERVES</t>
  </si>
  <si>
    <t>ART</t>
  </si>
  <si>
    <t>002-G626</t>
  </si>
  <si>
    <t xml:space="preserve">1.4.6 </t>
  </si>
  <si>
    <t>CURAGE DES BATIMENTS</t>
  </si>
  <si>
    <t>ART</t>
  </si>
  <si>
    <t>002-G046</t>
  </si>
  <si>
    <t xml:space="preserve">1.4.7 </t>
  </si>
  <si>
    <t>ÉVACUATION DES DECHETS</t>
  </si>
  <si>
    <t>ART</t>
  </si>
  <si>
    <t>002-G058</t>
  </si>
  <si>
    <t>1.5</t>
  </si>
  <si>
    <t>TERRASSEMENT</t>
  </si>
  <si>
    <t>CH4</t>
  </si>
  <si>
    <t xml:space="preserve">1.5.1 </t>
  </si>
  <si>
    <t>CONDITIONS D'EXECUTIONS SPECIFIQUES AU SITE</t>
  </si>
  <si>
    <t>ART</t>
  </si>
  <si>
    <t>002-B058</t>
  </si>
  <si>
    <t xml:space="preserve">1.5.2 </t>
  </si>
  <si>
    <t>TERRASSEMENT EN RIGOLE</t>
  </si>
  <si>
    <t>ART</t>
  </si>
  <si>
    <t>002-B061</t>
  </si>
  <si>
    <t xml:space="preserve">1.5.3 </t>
  </si>
  <si>
    <t>REMBLAIS</t>
  </si>
  <si>
    <t>ART</t>
  </si>
  <si>
    <t>002-B067</t>
  </si>
  <si>
    <t xml:space="preserve">1.5.4 </t>
  </si>
  <si>
    <t>ENLEVEMENT DES MATERIAUX EXTRAITS</t>
  </si>
  <si>
    <t>ART</t>
  </si>
  <si>
    <t>002-B068</t>
  </si>
  <si>
    <t>1.6</t>
  </si>
  <si>
    <t>GROS-OEUVRE</t>
  </si>
  <si>
    <t>CH4</t>
  </si>
  <si>
    <t>1.6.1</t>
  </si>
  <si>
    <t>INFRASTRUCTURE</t>
  </si>
  <si>
    <t>CH5</t>
  </si>
  <si>
    <t xml:space="preserve">1.6.1.1 </t>
  </si>
  <si>
    <t>DEMOLITION PLANCHER EXISTANT</t>
  </si>
  <si>
    <t>ART</t>
  </si>
  <si>
    <t>010-A365</t>
  </si>
  <si>
    <t xml:space="preserve">1.6.1.2 </t>
  </si>
  <si>
    <t>RENFORT DE STRUCTURE</t>
  </si>
  <si>
    <t>ART</t>
  </si>
  <si>
    <t>010-A366</t>
  </si>
  <si>
    <t xml:space="preserve">1.6.1.3 </t>
  </si>
  <si>
    <t>GROS BETON - BETON DE PROPRETE</t>
  </si>
  <si>
    <t>ART</t>
  </si>
  <si>
    <t>002-B078</t>
  </si>
  <si>
    <t xml:space="preserve">1.6.1.4 </t>
  </si>
  <si>
    <t>LONGRINES</t>
  </si>
  <si>
    <t>ART</t>
  </si>
  <si>
    <t>002-B083</t>
  </si>
  <si>
    <t xml:space="preserve">1.6.1.5 </t>
  </si>
  <si>
    <t>RESEAUX EU SOUS DALLAGE</t>
  </si>
  <si>
    <t>ART</t>
  </si>
  <si>
    <t>002-B213</t>
  </si>
  <si>
    <t xml:space="preserve">1.6.1.6 </t>
  </si>
  <si>
    <t>DALLAGE</t>
  </si>
  <si>
    <t>ART</t>
  </si>
  <si>
    <t>002-B099</t>
  </si>
  <si>
    <t xml:space="preserve">1.6.1.7 </t>
  </si>
  <si>
    <t>SIPHON DE SOL EN FONTE</t>
  </si>
  <si>
    <t>ART</t>
  </si>
  <si>
    <t>002-A509</t>
  </si>
  <si>
    <t xml:space="preserve">1.6.1.8 </t>
  </si>
  <si>
    <t>RESEAU EP</t>
  </si>
  <si>
    <t>ART</t>
  </si>
  <si>
    <t>002-A437</t>
  </si>
  <si>
    <t>1.6.2</t>
  </si>
  <si>
    <t>SUPERSTRUCTURE</t>
  </si>
  <si>
    <t>CH5</t>
  </si>
  <si>
    <t xml:space="preserve">1.6.2.1 </t>
  </si>
  <si>
    <t>DEPOSE/REPOSE DE POUTRELLES METALLIQUES</t>
  </si>
  <si>
    <t>ART</t>
  </si>
  <si>
    <t>010-A386</t>
  </si>
  <si>
    <t xml:space="preserve">1.6.2.2 </t>
  </si>
  <si>
    <t>POTEAUX ISOLES</t>
  </si>
  <si>
    <t>ART</t>
  </si>
  <si>
    <t>002-B085</t>
  </si>
  <si>
    <t xml:space="preserve">1.6.2.3 </t>
  </si>
  <si>
    <t>REPRISE HABILLAGE D'EBRASEMENT ET SEUIL</t>
  </si>
  <si>
    <t>ART</t>
  </si>
  <si>
    <t>002-B149</t>
  </si>
  <si>
    <t xml:space="preserve">1.6.2.4 </t>
  </si>
  <si>
    <t>BOUCHAGE D'OUVERTURE EXISTANTE</t>
  </si>
  <si>
    <t>ART</t>
  </si>
  <si>
    <t>010-A367</t>
  </si>
  <si>
    <t xml:space="preserve">1.6.2.5 </t>
  </si>
  <si>
    <t>CREATION D'OUVERTURE</t>
  </si>
  <si>
    <t>ART</t>
  </si>
  <si>
    <t>002-G305</t>
  </si>
  <si>
    <t xml:space="preserve">1.6.2.6 </t>
  </si>
  <si>
    <t>CALFEUTREMENT DES GAINES,  RESERVATIONS ET OUVERTURES</t>
  </si>
  <si>
    <t>ART</t>
  </si>
  <si>
    <t>002-B154</t>
  </si>
  <si>
    <t>1.7</t>
  </si>
  <si>
    <t>FONDATIONS SPECIALES</t>
  </si>
  <si>
    <t>CH4</t>
  </si>
  <si>
    <t xml:space="preserve">1.7.1 </t>
  </si>
  <si>
    <t>FONDATIONS PAR MICRO PIEUX</t>
  </si>
  <si>
    <t>ART</t>
  </si>
  <si>
    <t>002-A574</t>
  </si>
  <si>
    <t xml:space="preserve">1.7.2 </t>
  </si>
  <si>
    <t>RECEPAGE</t>
  </si>
  <si>
    <t>ART</t>
  </si>
  <si>
    <t>002-A575</t>
  </si>
  <si>
    <t>1.8</t>
  </si>
  <si>
    <t>RAVALEMENT</t>
  </si>
  <si>
    <t>CH4</t>
  </si>
  <si>
    <t xml:space="preserve">1.8.1 </t>
  </si>
  <si>
    <t>ÉCHAFAUDAGE</t>
  </si>
  <si>
    <t>ART</t>
  </si>
  <si>
    <t>002-A228</t>
  </si>
  <si>
    <t xml:space="preserve">1.8.2 </t>
  </si>
  <si>
    <t>TEMOIN DE FISSURE</t>
  </si>
  <si>
    <t>ART</t>
  </si>
  <si>
    <t>010-A376</t>
  </si>
  <si>
    <t xml:space="preserve">1.8.3 </t>
  </si>
  <si>
    <t>REPARATION DE SUPPORT</t>
  </si>
  <si>
    <t>ART</t>
  </si>
  <si>
    <t>002-G538</t>
  </si>
  <si>
    <t xml:space="preserve">1.8.4 </t>
  </si>
  <si>
    <t>ENDUIT A BASE DE LIANT HYDRAULIQUE</t>
  </si>
  <si>
    <t>ART</t>
  </si>
  <si>
    <t>002-A242</t>
  </si>
  <si>
    <t xml:space="preserve">1.9 </t>
  </si>
  <si>
    <t>NETTOYAGE DE CHANTIER</t>
  </si>
  <si>
    <t>ART</t>
  </si>
  <si>
    <t>002-F868</t>
  </si>
  <si>
    <t>Montant HT du Lot N°01 INSTALLATIONS DE CHANTIER / DÉMOLITION-CURAGE / GROS OEUVRE / FONDATIONS SPÉCIALES / RAVALEMENT / TE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</si>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</sst>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5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3F"/>
      <name val="Arial"/>
      <family val="1"/>
    </font>
    <font>
      <i/>
      <sz val="10"/>
      <color rgb="FF5B5B5B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sz val="11"/>
      <color rgb="FF5B5B5B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5B5B5B"/>
      <name val="Arial"/>
      <family val="1"/>
    </font>
    <font>
      <b/>
      <sz val="9"/>
      <color rgb="FF5B5B5B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7">
    <fill>
      <patternFill patternType="none"/>
    </fill>
    <fill>
      <patternFill patternType="gray125"/>
    </fill>
    <fill>
      <patternFill patternType="solid">
        <fgColor rgb="FFF7E3DD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/>
    </xf>
  </cellStyleXfs>
  <cellXfs count="38">
    <xf numFmtId="0" fontId="0" fillId="0" borderId="0" xfId="0"/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center" vertical="top" wrapText="1"/>
    </xf>
    <xf numFmtId="0" fontId="23" fillId="0" borderId="15" xfId="0" applyFont="1" applyBorder="1" applyAlignment="1">
      <alignment horizontal="left" vertical="top" wrapText="1"/>
    </xf>
    <xf numFmtId="0" fontId="23" fillId="0" borderId="15" xfId="0" applyFont="1" applyBorder="1" applyAlignment="1">
      <alignment horizontal="center" vertical="top" wrapText="1"/>
    </xf>
    <xf numFmtId="0" fontId="23" fillId="0" borderId="15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4" fillId="0" borderId="6" xfId="26" applyBorder="1">
      <alignment horizontal="left" vertical="top" wrapText="1"/>
    </xf>
    <xf numFmtId="0" fontId="14" fillId="0" borderId="8" xfId="26" applyBorder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9" xfId="0" applyNumberFormat="1" applyBorder="1" applyAlignment="1" applyProtection="1">
      <alignment horizontal="right" vertical="top" wrapText="1"/>
      <protection locked="0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164" fontId="23" fillId="0" borderId="0" xfId="0" applyNumberFormat="1" applyFont="1" applyAlignment="1">
      <alignment horizontal="right" vertical="top" wrapText="1"/>
    </xf>
    <xf numFmtId="165" fontId="24" fillId="4" borderId="0" xfId="0" applyNumberFormat="1" applyFont="1" applyFill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8" fillId="5" borderId="6" xfId="10" applyFill="1" applyBorder="1">
      <alignment horizontal="left" vertical="top" wrapText="1"/>
    </xf>
    <xf numFmtId="0" fontId="8" fillId="5" borderId="8" xfId="10" applyFill="1" applyBorder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0" fillId="5" borderId="9" xfId="0" applyFill="1" applyBorder="1" applyAlignment="1">
      <alignment horizontal="left" vertical="top" wrapText="1"/>
    </xf>
    <xf numFmtId="0" fontId="10" fillId="6" borderId="6" xfId="14" applyFill="1" applyBorder="1">
      <alignment horizontal="left" vertical="top" wrapText="1"/>
    </xf>
    <xf numFmtId="0" fontId="10" fillId="6" borderId="8" xfId="14" applyFill="1" applyBorder="1">
      <alignment horizontal="left" vertical="top" wrapText="1"/>
    </xf>
    <xf numFmtId="0" fontId="0" fillId="6" borderId="7" xfId="0" applyFill="1" applyBorder="1" applyAlignment="1">
      <alignment horizontal="left" vertical="top" wrapText="1"/>
    </xf>
    <xf numFmtId="0" fontId="0" fillId="6" borderId="9" xfId="0" applyFill="1" applyBorder="1" applyAlignment="1">
      <alignment horizontal="left" vertical="top" wrapText="1"/>
    </xf>
    <xf numFmtId="0" fontId="13" fillId="6" borderId="6" xfId="18" applyFill="1" applyBorder="1">
      <alignment horizontal="left" vertical="top" wrapText="1"/>
    </xf>
    <xf numFmtId="0" fontId="13" fillId="6" borderId="8" xfId="18" applyFill="1" applyBorder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bin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324000</xdr:colOff>
      <xdr:row>5</xdr:row>
      <xdr:rowOff>132900</xdr:rowOff>
    </xdr:from>
    <xdr:to>
      <xdr:col>0</xdr:col>
      <xdr:colOff>6516000</xdr:colOff>
      <xdr:row>17</xdr:row>
      <xdr:rowOff>33900</xdr:rowOff>
    </xdr:to>
    <xdr:sp macro="" textlink="">
      <xdr:nvSpPr>
        <xdr:cNvPr id="3" name="Forme1"/>
        <xdr:cNvSpPr/>
      </xdr:nvSpPr>
      <xdr:spPr>
        <a:xfrm>
          <a:off x="324000" y="1085400"/>
          <a:ext cx="6220800" cy="2187000"/>
        </a:xfrm>
        <a:prstGeom prst="roundRect">
          <a:avLst>
            <a:gd name="adj" fmla="val 6670"/>
          </a:avLst>
        </a:prstGeom>
        <a:solidFill>
          <a:srgbClr val="80808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800" b="1" i="0">
              <a:solidFill>
                <a:srgbClr val="FFFFFF"/>
              </a:solidFill>
              <a:latin typeface="Tahoma"/>
            </a:rPr>
            <a:t>ENSAB SALLE 01</a:t>
          </a:r>
        </a:p>
        <a:p>
          <a:pPr algn="ctr"/>
          <a:endParaRPr sz="1800" b="1">
            <a:solidFill>
              <a:srgbClr val="FFFFFF"/>
            </a:solidFill>
            <a:latin typeface="Tahoma"/>
          </a:endParaRPr>
        </a:p>
        <a:p>
          <a:pPr algn="ctr"/>
          <a:endParaRPr sz="1800" b="1">
            <a:solidFill>
              <a:srgbClr val="FFFFFF"/>
            </a:solidFill>
            <a:latin typeface="Tahoma"/>
          </a:endParaRPr>
        </a:p>
        <a:p>
          <a:pPr algn="ctr"/>
          <a:r>
            <a:rPr lang="fr-FR" sz="1800" b="1" i="0">
              <a:solidFill>
                <a:srgbClr val="FFFFFF"/>
              </a:solidFill>
              <a:latin typeface="Tahoma"/>
            </a:rPr>
            <a:t>44 Bd de Chézy Centre</a:t>
          </a:r>
        </a:p>
        <a:p>
          <a:pPr algn="ctr"/>
          <a:r>
            <a:rPr lang="fr-FR" sz="1800" b="1" i="0">
              <a:solidFill>
                <a:srgbClr val="FFFFFF"/>
              </a:solidFill>
              <a:latin typeface="Tahoma"/>
            </a:rPr>
            <a:t>35000 - RENNES</a:t>
          </a:r>
        </a:p>
      </xdr:txBody>
    </xdr:sp>
    <xdr:clientData/>
  </xdr:twoCellAnchor>
  <xdr:twoCellAnchor editAs="absolute">
    <xdr:from>
      <xdr:col>0</xdr:col>
      <xdr:colOff>216000</xdr:colOff>
      <xdr:row>1</xdr:row>
      <xdr:rowOff>20100</xdr:rowOff>
    </xdr:from>
    <xdr:to>
      <xdr:col>0</xdr:col>
      <xdr:colOff>6444000</xdr:colOff>
      <xdr:row>5</xdr:row>
      <xdr:rowOff>35700</xdr:rowOff>
    </xdr:to>
    <xdr:sp macro="" textlink="">
      <xdr:nvSpPr>
        <xdr:cNvPr id="4" name="Forme2"/>
        <xdr:cNvSpPr/>
      </xdr:nvSpPr>
      <xdr:spPr>
        <a:xfrm>
          <a:off x="243000" y="210600"/>
          <a:ext cx="6220800" cy="777600"/>
        </a:xfrm>
        <a:prstGeom prst="roundRect">
          <a:avLst>
            <a:gd name="adj" fmla="val 10005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1800" b="1" i="0">
              <a:solidFill>
                <a:srgbClr val="000000"/>
              </a:solidFill>
              <a:latin typeface="Tahoma"/>
            </a:rPr>
            <a:t>ENSAB</a:t>
          </a:r>
        </a:p>
        <a:p>
          <a:pPr algn="l"/>
          <a:r>
            <a:rPr lang="fr-FR" sz="1400" b="0" i="0">
              <a:solidFill>
                <a:srgbClr val="000000"/>
              </a:solidFill>
              <a:latin typeface="Tahoma"/>
            </a:rPr>
            <a:t>44 Bd de Chézy Centre</a:t>
          </a:r>
        </a:p>
        <a:p>
          <a:pPr algn="l"/>
          <a:r>
            <a:rPr lang="fr-FR" sz="1400" b="0" i="0">
              <a:solidFill>
                <a:srgbClr val="000000"/>
              </a:solidFill>
              <a:latin typeface="Tahoma"/>
            </a:rPr>
            <a:t>35000 - RENNES</a:t>
          </a:r>
        </a:p>
      </xdr:txBody>
    </xdr:sp>
    <xdr:clientData/>
  </xdr:twoCellAnchor>
  <xdr:twoCellAnchor editAs="absolute">
    <xdr:from>
      <xdr:col>0</xdr:col>
      <xdr:colOff>216000</xdr:colOff>
      <xdr:row>46</xdr:row>
      <xdr:rowOff>98400</xdr:rowOff>
    </xdr:from>
    <xdr:to>
      <xdr:col>0</xdr:col>
      <xdr:colOff>6444000</xdr:colOff>
      <xdr:row>49</xdr:row>
      <xdr:rowOff>61500</xdr:rowOff>
    </xdr:to>
    <xdr:sp macro="" textlink="">
      <xdr:nvSpPr>
        <xdr:cNvPr id="5" name="Forme3"/>
        <xdr:cNvSpPr/>
      </xdr:nvSpPr>
      <xdr:spPr>
        <a:xfrm>
          <a:off x="226800" y="8861400"/>
          <a:ext cx="6220800" cy="534600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1" i="0">
              <a:solidFill>
                <a:srgbClr val="000000"/>
              </a:solidFill>
              <a:latin typeface="Tahoma"/>
            </a:rPr>
            <a:t>OB Ingénierie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Tahoma"/>
            </a:rPr>
            <a:t>10 Avenue des Touches - 35740 PACE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Tahoma"/>
            </a:rPr>
            <a:t>Tel : 0299606642 Email : c.faure@obingenierie.fr</a:t>
          </a:r>
        </a:p>
      </xdr:txBody>
    </xdr:sp>
    <xdr:clientData/>
  </xdr:twoCellAnchor>
  <xdr:twoCellAnchor editAs="absolute">
    <xdr:from>
      <xdr:col>0</xdr:col>
      <xdr:colOff>5328000</xdr:colOff>
      <xdr:row>48</xdr:row>
      <xdr:rowOff>57600</xdr:rowOff>
    </xdr:from>
    <xdr:to>
      <xdr:col>0</xdr:col>
      <xdr:colOff>6264000</xdr:colOff>
      <xdr:row>49</xdr:row>
      <xdr:rowOff>29100</xdr:rowOff>
    </xdr:to>
    <xdr:sp macro="" textlink="">
      <xdr:nvSpPr>
        <xdr:cNvPr id="6" name="Forme4"/>
        <xdr:cNvSpPr/>
      </xdr:nvSpPr>
      <xdr:spPr>
        <a:xfrm>
          <a:off x="5346000" y="9201600"/>
          <a:ext cx="923400" cy="162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08 avril 2025</a:t>
          </a:r>
        </a:p>
      </xdr:txBody>
    </xdr:sp>
    <xdr:clientData/>
  </xdr:twoCellAnchor>
  <xdr:twoCellAnchor editAs="absolute">
    <xdr:from>
      <xdr:col>0</xdr:col>
      <xdr:colOff>5652000</xdr:colOff>
      <xdr:row>47</xdr:row>
      <xdr:rowOff>21300</xdr:rowOff>
    </xdr:from>
    <xdr:to>
      <xdr:col>0</xdr:col>
      <xdr:colOff>6264000</xdr:colOff>
      <xdr:row>48</xdr:row>
      <xdr:rowOff>57600</xdr:rowOff>
    </xdr:to>
    <xdr:sp macro="" textlink="">
      <xdr:nvSpPr>
        <xdr:cNvPr id="7" name="Forme5"/>
        <xdr:cNvSpPr/>
      </xdr:nvSpPr>
      <xdr:spPr>
        <a:xfrm>
          <a:off x="5686200" y="8974800"/>
          <a:ext cx="583200" cy="226800"/>
        </a:xfrm>
        <a:prstGeom prst="roundRect">
          <a:avLst>
            <a:gd name="adj" fmla="val 6670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800" b="0" i="0">
              <a:solidFill>
                <a:srgbClr val="848484"/>
              </a:solidFill>
              <a:latin typeface="MS Shell Dlg"/>
            </a:rPr>
            <a:t>DCE</a:t>
          </a:r>
        </a:p>
      </xdr:txBody>
    </xdr:sp>
    <xdr:clientData/>
  </xdr:twoCellAnchor>
  <xdr:twoCellAnchor editAs="absolute">
    <xdr:from>
      <xdr:col>0</xdr:col>
      <xdr:colOff>396000</xdr:colOff>
      <xdr:row>46</xdr:row>
      <xdr:rowOff>98400</xdr:rowOff>
    </xdr:from>
    <xdr:to>
      <xdr:col>0</xdr:col>
      <xdr:colOff>936000</xdr:colOff>
      <xdr:row>49</xdr:row>
      <xdr:rowOff>61500</xdr:rowOff>
    </xdr:to>
    <xdr:pic>
      <xdr:nvPicPr>
        <xdr:cNvPr id="8" name="Forme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5000" y="8861400"/>
          <a:ext cx="15" cy="15"/>
        </a:xfrm>
        <a:prstGeom prst="rect">
          <a:avLst/>
        </a:prstGeom>
      </xdr:spPr>
    </xdr:pic>
    <xdr:clientData/>
  </xdr:twoCellAnchor>
  <xdr:twoCellAnchor editAs="absolute">
    <xdr:from>
      <xdr:col>0</xdr:col>
      <xdr:colOff>108000</xdr:colOff>
      <xdr:row>17</xdr:row>
      <xdr:rowOff>179700</xdr:rowOff>
    </xdr:from>
    <xdr:to>
      <xdr:col>0</xdr:col>
      <xdr:colOff>6624000</xdr:colOff>
      <xdr:row>23</xdr:row>
      <xdr:rowOff>24900</xdr:rowOff>
    </xdr:to>
    <xdr:sp macro="" textlink="">
      <xdr:nvSpPr>
        <xdr:cNvPr id="9" name="Forme8"/>
        <xdr:cNvSpPr/>
      </xdr:nvSpPr>
      <xdr:spPr>
        <a:xfrm>
          <a:off x="129600" y="3418200"/>
          <a:ext cx="6496200" cy="9882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600" b="1" i="0" u="sng">
              <a:solidFill>
                <a:srgbClr val="707070"/>
              </a:solidFill>
              <a:latin typeface="Arial"/>
            </a:rPr>
            <a:t>Lot N°01 INSTALLATIONS DE CHANTIER / DÉMOLITION-CURAGE / GROS OEUVRE / FONDATIONS SPÉCIALES / RAVALEMENT / TERRASSEMENT</a:t>
          </a:r>
        </a:p>
      </xdr:txBody>
    </xdr:sp>
    <xdr:clientData/>
  </xdr:twoCellAnchor>
  <xdr:twoCellAnchor editAs="absolute">
    <xdr:from>
      <xdr:col>0</xdr:col>
      <xdr:colOff>432000</xdr:colOff>
      <xdr:row>28</xdr:row>
      <xdr:rowOff>60600</xdr:rowOff>
    </xdr:from>
    <xdr:to>
      <xdr:col>0</xdr:col>
      <xdr:colOff>6228000</xdr:colOff>
      <xdr:row>39</xdr:row>
      <xdr:rowOff>71100</xdr:rowOff>
    </xdr:to>
    <xdr:pic>
      <xdr:nvPicPr>
        <xdr:cNvPr id="10" name="Forme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3242" y="5394600"/>
          <a:ext cx="162" cy="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66285</xdr:colOff>
      <xdr:row>0</xdr:row>
      <xdr:rowOff>103850</xdr:rowOff>
    </xdr:from>
    <xdr:to>
      <xdr:col>6</xdr:col>
      <xdr:colOff>102285</xdr:colOff>
      <xdr:row>0</xdr:row>
      <xdr:rowOff>586750</xdr:rowOff>
    </xdr:to>
    <xdr:sp macro="" textlink="">
      <xdr:nvSpPr>
        <xdr:cNvPr id="3" name="Forme1"/>
        <xdr:cNvSpPr/>
      </xdr:nvSpPr>
      <xdr:spPr>
        <a:xfrm>
          <a:off x="93913" y="109565"/>
          <a:ext cx="6370435" cy="469565"/>
        </a:xfrm>
        <a:prstGeom prst="roundRect">
          <a:avLst>
            <a:gd name="adj" fmla="val 6670"/>
          </a:avLst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ENSAB SALLE 01 - 44 Bd de Chézy Centre - 35000 - RENNES</a:t>
          </a:r>
        </a:p>
        <a:p>
          <a:pPr algn="l"/>
          <a:endParaRPr sz="800">
            <a:solidFill>
              <a:srgbClr val="000000"/>
            </a:solidFill>
            <a:latin typeface="Arial Narrow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MS Shell Dlg"/>
            </a:rPr>
            <a:t>Lot N°01 INSTALLATIONS DE CHANTIER / DÉMOLITION-CURAGE / GROS OEUVRE / FONDATIONS SPÉCIALES / RAVALEMENT / TE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CF06C-FEEB-454D-9FF8-D4840F10CE9E}">
  <sheetPr>
    <pageSetUpPr fitToPage="1"/>
  </sheetPr>
  <dimension ref="A1"/>
  <sheetViews>
    <sheetView showGridLines="0" workbookViewId="0">
      <selection activeCell="E25" sqref="E25"/>
    </sheetView>
  </sheetViews>
  <sheetFormatPr baseColWidth="10" defaultColWidth="10.6640625" defaultRowHeight="14.4" x14ac:dyDescent="0.3"/>
  <cols>
    <col min="1" max="1" width="111.77734375" customWidth="1"/>
    <col min="2" max="2" width="10.6640625" customWidth="1"/>
  </cols>
  <sheetData/>
  <printOptions horizontalCentered="1"/>
  <pageMargins left="0.06" right="0.06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D950C-F5B1-4ACD-8BA5-E7D2F043AFF5}">
  <sheetPr>
    <pageSetUpPr fitToPage="1"/>
  </sheetPr>
  <dimension ref="A1:ZZ74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10" sqref="D10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5" width="10.6640625" customWidth="1"/>
    <col min="6" max="6" width="12.6640625" customWidth="1"/>
    <col min="7" max="7" width="10.6640625" customWidth="1"/>
    <col min="701" max="703" width="10.6640625" customWidth="1"/>
  </cols>
  <sheetData>
    <row r="1" spans="1:702" ht="65.099999999999994" customHeight="1" x14ac:dyDescent="0.3">
      <c r="A1" s="25"/>
      <c r="B1" s="26"/>
      <c r="C1" s="26"/>
      <c r="D1" s="26"/>
      <c r="E1" s="26"/>
      <c r="F1" s="27"/>
    </row>
    <row r="2" spans="1:702" x14ac:dyDescent="0.3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3">
      <c r="A3" s="6"/>
      <c r="B3" s="7"/>
      <c r="C3" s="8"/>
      <c r="D3" s="8"/>
      <c r="E3" s="8"/>
      <c r="F3" s="9"/>
    </row>
    <row r="4" spans="1:702" x14ac:dyDescent="0.3">
      <c r="A4" s="28" t="s">
        <v>4</v>
      </c>
      <c r="B4" s="29" t="s">
        <v>5</v>
      </c>
      <c r="C4" s="30"/>
      <c r="D4" s="30"/>
      <c r="E4" s="30"/>
      <c r="F4" s="31"/>
      <c r="ZY4" t="s">
        <v>6</v>
      </c>
      <c r="ZZ4" s="10" t="s">
        <v>7</v>
      </c>
    </row>
    <row r="5" spans="1:702" x14ac:dyDescent="0.3">
      <c r="A5" s="11" t="s">
        <v>8</v>
      </c>
      <c r="B5" s="12" t="s">
        <v>9</v>
      </c>
      <c r="C5" s="13"/>
      <c r="D5" s="14"/>
      <c r="E5" s="14">
        <v>0</v>
      </c>
      <c r="F5" s="15">
        <f>ROUND(D5*E5,2)</f>
        <v>0</v>
      </c>
      <c r="ZY5" t="s">
        <v>10</v>
      </c>
      <c r="ZZ5" s="10" t="s">
        <v>11</v>
      </c>
    </row>
    <row r="6" spans="1:702" x14ac:dyDescent="0.3">
      <c r="A6" s="11" t="s">
        <v>12</v>
      </c>
      <c r="B6" s="12" t="s">
        <v>13</v>
      </c>
      <c r="C6" s="13"/>
      <c r="D6" s="14"/>
      <c r="E6" s="14">
        <v>0</v>
      </c>
      <c r="F6" s="15">
        <f>ROUND(D6*E6,2)</f>
        <v>0</v>
      </c>
      <c r="ZY6" t="s">
        <v>14</v>
      </c>
      <c r="ZZ6" s="10" t="s">
        <v>15</v>
      </c>
    </row>
    <row r="7" spans="1:702" ht="26.4" x14ac:dyDescent="0.3">
      <c r="A7" s="32" t="s">
        <v>16</v>
      </c>
      <c r="B7" s="33" t="s">
        <v>17</v>
      </c>
      <c r="C7" s="34"/>
      <c r="D7" s="34"/>
      <c r="E7" s="34"/>
      <c r="F7" s="35"/>
      <c r="ZY7" t="s">
        <v>18</v>
      </c>
      <c r="ZZ7" s="10"/>
    </row>
    <row r="8" spans="1:702" x14ac:dyDescent="0.3">
      <c r="A8" s="11" t="s">
        <v>19</v>
      </c>
      <c r="B8" s="12" t="s">
        <v>20</v>
      </c>
      <c r="C8" s="13"/>
      <c r="D8" s="14"/>
      <c r="E8" s="14">
        <v>0</v>
      </c>
      <c r="F8" s="15">
        <f>ROUND(D8*E8,2)</f>
        <v>0</v>
      </c>
      <c r="ZY8" t="s">
        <v>21</v>
      </c>
      <c r="ZZ8" s="10" t="s">
        <v>22</v>
      </c>
    </row>
    <row r="9" spans="1:702" x14ac:dyDescent="0.3">
      <c r="A9" s="11" t="s">
        <v>23</v>
      </c>
      <c r="B9" s="12" t="s">
        <v>24</v>
      </c>
      <c r="C9" s="13"/>
      <c r="D9" s="14"/>
      <c r="E9" s="14">
        <v>0</v>
      </c>
      <c r="F9" s="15">
        <f>ROUND(D9*E9,2)</f>
        <v>0</v>
      </c>
      <c r="ZY9" t="s">
        <v>25</v>
      </c>
      <c r="ZZ9" s="10" t="s">
        <v>26</v>
      </c>
    </row>
    <row r="10" spans="1:702" x14ac:dyDescent="0.3">
      <c r="A10" s="11" t="s">
        <v>27</v>
      </c>
      <c r="B10" s="12" t="s">
        <v>28</v>
      </c>
      <c r="C10" s="13"/>
      <c r="D10" s="14"/>
      <c r="E10" s="14">
        <v>0</v>
      </c>
      <c r="F10" s="15">
        <f>ROUND(D10*E10,2)</f>
        <v>0</v>
      </c>
      <c r="ZY10" t="s">
        <v>29</v>
      </c>
      <c r="ZZ10" s="10" t="s">
        <v>30</v>
      </c>
    </row>
    <row r="11" spans="1:702" x14ac:dyDescent="0.3">
      <c r="A11" s="11" t="s">
        <v>31</v>
      </c>
      <c r="B11" s="12" t="s">
        <v>32</v>
      </c>
      <c r="C11" s="13"/>
      <c r="D11" s="14"/>
      <c r="E11" s="14">
        <v>0</v>
      </c>
      <c r="F11" s="15">
        <f>ROUND(D11*E11,2)</f>
        <v>0</v>
      </c>
      <c r="ZY11" t="s">
        <v>33</v>
      </c>
      <c r="ZZ11" s="10" t="s">
        <v>34</v>
      </c>
    </row>
    <row r="12" spans="1:702" x14ac:dyDescent="0.3">
      <c r="A12" s="36" t="s">
        <v>35</v>
      </c>
      <c r="B12" s="37" t="s">
        <v>36</v>
      </c>
      <c r="C12" s="34"/>
      <c r="D12" s="34"/>
      <c r="E12" s="34"/>
      <c r="F12" s="35"/>
      <c r="ZY12" t="s">
        <v>37</v>
      </c>
      <c r="ZZ12" s="10"/>
    </row>
    <row r="13" spans="1:702" x14ac:dyDescent="0.3">
      <c r="A13" s="11" t="s">
        <v>38</v>
      </c>
      <c r="B13" s="12" t="s">
        <v>39</v>
      </c>
      <c r="C13" s="13"/>
      <c r="D13" s="16"/>
      <c r="E13" s="14">
        <v>0</v>
      </c>
      <c r="F13" s="15">
        <f>ROUND(D13*E13,2)</f>
        <v>0</v>
      </c>
      <c r="ZY13" t="s">
        <v>40</v>
      </c>
      <c r="ZZ13" s="10" t="s">
        <v>41</v>
      </c>
    </row>
    <row r="14" spans="1:702" x14ac:dyDescent="0.3">
      <c r="A14" s="36" t="s">
        <v>42</v>
      </c>
      <c r="B14" s="37" t="s">
        <v>43</v>
      </c>
      <c r="C14" s="34"/>
      <c r="D14" s="34"/>
      <c r="E14" s="34"/>
      <c r="F14" s="35"/>
      <c r="ZY14" t="s">
        <v>44</v>
      </c>
      <c r="ZZ14" s="10"/>
    </row>
    <row r="15" spans="1:702" x14ac:dyDescent="0.3">
      <c r="A15" s="11" t="s">
        <v>45</v>
      </c>
      <c r="B15" s="12" t="s">
        <v>46</v>
      </c>
      <c r="C15" s="13"/>
      <c r="D15" s="16"/>
      <c r="E15" s="14">
        <v>0</v>
      </c>
      <c r="F15" s="15">
        <f>ROUND(D15*E15,2)</f>
        <v>0</v>
      </c>
      <c r="ZY15" t="s">
        <v>47</v>
      </c>
      <c r="ZZ15" s="10" t="s">
        <v>48</v>
      </c>
    </row>
    <row r="16" spans="1:702" x14ac:dyDescent="0.3">
      <c r="A16" s="11" t="s">
        <v>49</v>
      </c>
      <c r="B16" s="12" t="s">
        <v>50</v>
      </c>
      <c r="C16" s="13"/>
      <c r="D16" s="16"/>
      <c r="E16" s="14">
        <v>0</v>
      </c>
      <c r="F16" s="15">
        <f>ROUND(D16*E16,2)</f>
        <v>0</v>
      </c>
      <c r="ZY16" t="s">
        <v>51</v>
      </c>
      <c r="ZZ16" s="10" t="s">
        <v>52</v>
      </c>
    </row>
    <row r="17" spans="1:702" x14ac:dyDescent="0.3">
      <c r="A17" s="11" t="s">
        <v>53</v>
      </c>
      <c r="B17" s="12" t="s">
        <v>54</v>
      </c>
      <c r="C17" s="13"/>
      <c r="D17" s="16"/>
      <c r="E17" s="14">
        <v>0</v>
      </c>
      <c r="F17" s="15">
        <f>ROUND(D17*E17,2)</f>
        <v>0</v>
      </c>
      <c r="ZY17" t="s">
        <v>55</v>
      </c>
      <c r="ZZ17" s="10" t="s">
        <v>56</v>
      </c>
    </row>
    <row r="18" spans="1:702" x14ac:dyDescent="0.3">
      <c r="A18" s="11" t="s">
        <v>57</v>
      </c>
      <c r="B18" s="12" t="s">
        <v>58</v>
      </c>
      <c r="C18" s="13"/>
      <c r="D18" s="14"/>
      <c r="E18" s="14">
        <v>0</v>
      </c>
      <c r="F18" s="15">
        <f>ROUND(D18*E18,2)</f>
        <v>0</v>
      </c>
      <c r="ZY18" t="s">
        <v>59</v>
      </c>
      <c r="ZZ18" s="10" t="s">
        <v>60</v>
      </c>
    </row>
    <row r="19" spans="1:702" x14ac:dyDescent="0.3">
      <c r="A19" s="11" t="s">
        <v>61</v>
      </c>
      <c r="B19" s="12" t="s">
        <v>62</v>
      </c>
      <c r="C19" s="13"/>
      <c r="D19" s="14"/>
      <c r="E19" s="14">
        <v>0</v>
      </c>
      <c r="F19" s="15">
        <f>ROUND(D19*E19,2)</f>
        <v>0</v>
      </c>
      <c r="ZY19" t="s">
        <v>63</v>
      </c>
      <c r="ZZ19" s="10" t="s">
        <v>64</v>
      </c>
    </row>
    <row r="20" spans="1:702" x14ac:dyDescent="0.3">
      <c r="A20" s="36" t="s">
        <v>65</v>
      </c>
      <c r="B20" s="37" t="s">
        <v>66</v>
      </c>
      <c r="C20" s="34"/>
      <c r="D20" s="34"/>
      <c r="E20" s="34"/>
      <c r="F20" s="35"/>
      <c r="ZY20" t="s">
        <v>67</v>
      </c>
      <c r="ZZ20" s="10"/>
    </row>
    <row r="21" spans="1:702" x14ac:dyDescent="0.3">
      <c r="A21" s="11" t="s">
        <v>68</v>
      </c>
      <c r="B21" s="12" t="s">
        <v>69</v>
      </c>
      <c r="C21" s="13"/>
      <c r="D21" s="14"/>
      <c r="E21" s="14">
        <v>0</v>
      </c>
      <c r="F21" s="15">
        <f t="shared" ref="F21:F26" si="0">ROUND(D21*E21,2)</f>
        <v>0</v>
      </c>
      <c r="ZY21" t="s">
        <v>70</v>
      </c>
      <c r="ZZ21" s="10" t="s">
        <v>71</v>
      </c>
    </row>
    <row r="22" spans="1:702" x14ac:dyDescent="0.3">
      <c r="A22" s="11" t="s">
        <v>72</v>
      </c>
      <c r="B22" s="12" t="s">
        <v>73</v>
      </c>
      <c r="C22" s="13"/>
      <c r="D22" s="14"/>
      <c r="E22" s="14">
        <v>0</v>
      </c>
      <c r="F22" s="15">
        <f t="shared" si="0"/>
        <v>0</v>
      </c>
      <c r="ZY22" t="s">
        <v>74</v>
      </c>
      <c r="ZZ22" s="10" t="s">
        <v>75</v>
      </c>
    </row>
    <row r="23" spans="1:702" x14ac:dyDescent="0.3">
      <c r="A23" s="11" t="s">
        <v>76</v>
      </c>
      <c r="B23" s="12" t="s">
        <v>77</v>
      </c>
      <c r="C23" s="13"/>
      <c r="D23" s="14"/>
      <c r="E23" s="14">
        <v>0</v>
      </c>
      <c r="F23" s="15">
        <f t="shared" si="0"/>
        <v>0</v>
      </c>
      <c r="ZY23" t="s">
        <v>78</v>
      </c>
      <c r="ZZ23" s="10" t="s">
        <v>79</v>
      </c>
    </row>
    <row r="24" spans="1:702" x14ac:dyDescent="0.3">
      <c r="A24" s="11" t="s">
        <v>80</v>
      </c>
      <c r="B24" s="12" t="s">
        <v>81</v>
      </c>
      <c r="C24" s="13"/>
      <c r="D24" s="14"/>
      <c r="E24" s="14">
        <v>0</v>
      </c>
      <c r="F24" s="15">
        <f t="shared" si="0"/>
        <v>0</v>
      </c>
      <c r="ZY24" t="s">
        <v>82</v>
      </c>
      <c r="ZZ24" s="10" t="s">
        <v>83</v>
      </c>
    </row>
    <row r="25" spans="1:702" x14ac:dyDescent="0.3">
      <c r="A25" s="11" t="s">
        <v>84</v>
      </c>
      <c r="B25" s="12" t="s">
        <v>85</v>
      </c>
      <c r="C25" s="13"/>
      <c r="D25" s="14"/>
      <c r="E25" s="14">
        <v>0</v>
      </c>
      <c r="F25" s="15">
        <f t="shared" si="0"/>
        <v>0</v>
      </c>
      <c r="ZY25" t="s">
        <v>86</v>
      </c>
      <c r="ZZ25" s="10" t="s">
        <v>87</v>
      </c>
    </row>
    <row r="26" spans="1:702" x14ac:dyDescent="0.3">
      <c r="A26" s="11" t="s">
        <v>88</v>
      </c>
      <c r="B26" s="12" t="s">
        <v>89</v>
      </c>
      <c r="C26" s="13"/>
      <c r="D26" s="14"/>
      <c r="E26" s="14">
        <v>0</v>
      </c>
      <c r="F26" s="15">
        <f t="shared" si="0"/>
        <v>0</v>
      </c>
      <c r="ZY26" t="s">
        <v>90</v>
      </c>
      <c r="ZZ26" s="10" t="s">
        <v>91</v>
      </c>
    </row>
    <row r="27" spans="1:702" x14ac:dyDescent="0.3">
      <c r="A27" s="36" t="s">
        <v>92</v>
      </c>
      <c r="B27" s="37" t="s">
        <v>93</v>
      </c>
      <c r="C27" s="34"/>
      <c r="D27" s="34"/>
      <c r="E27" s="34"/>
      <c r="F27" s="35"/>
      <c r="ZY27" t="s">
        <v>94</v>
      </c>
      <c r="ZZ27" s="10"/>
    </row>
    <row r="28" spans="1:702" x14ac:dyDescent="0.3">
      <c r="A28" s="11" t="s">
        <v>95</v>
      </c>
      <c r="B28" s="12" t="s">
        <v>96</v>
      </c>
      <c r="C28" s="13"/>
      <c r="D28" s="16"/>
      <c r="E28" s="14">
        <v>0</v>
      </c>
      <c r="F28" s="15">
        <f>ROUND(D28*E28,2)</f>
        <v>0</v>
      </c>
      <c r="ZY28" t="s">
        <v>97</v>
      </c>
      <c r="ZZ28" s="10" t="s">
        <v>98</v>
      </c>
    </row>
    <row r="29" spans="1:702" x14ac:dyDescent="0.3">
      <c r="A29" s="32" t="s">
        <v>99</v>
      </c>
      <c r="B29" s="33" t="s">
        <v>100</v>
      </c>
      <c r="C29" s="34"/>
      <c r="D29" s="34"/>
      <c r="E29" s="34"/>
      <c r="F29" s="35"/>
      <c r="ZY29" t="s">
        <v>101</v>
      </c>
      <c r="ZZ29" s="10" t="s">
        <v>102</v>
      </c>
    </row>
    <row r="30" spans="1:702" ht="24" x14ac:dyDescent="0.3">
      <c r="A30" s="11" t="s">
        <v>103</v>
      </c>
      <c r="B30" s="12" t="s">
        <v>104</v>
      </c>
      <c r="C30" s="13"/>
      <c r="D30" s="14"/>
      <c r="E30" s="14">
        <v>0</v>
      </c>
      <c r="F30" s="15">
        <f t="shared" ref="F30:F36" si="1">ROUND(D30*E30,2)</f>
        <v>0</v>
      </c>
      <c r="ZY30" t="s">
        <v>105</v>
      </c>
      <c r="ZZ30" s="10" t="s">
        <v>106</v>
      </c>
    </row>
    <row r="31" spans="1:702" x14ac:dyDescent="0.3">
      <c r="A31" s="11" t="s">
        <v>107</v>
      </c>
      <c r="B31" s="12" t="s">
        <v>108</v>
      </c>
      <c r="C31" s="13"/>
      <c r="D31" s="14"/>
      <c r="E31" s="14">
        <v>0</v>
      </c>
      <c r="F31" s="15">
        <f t="shared" si="1"/>
        <v>0</v>
      </c>
      <c r="ZY31" t="s">
        <v>109</v>
      </c>
      <c r="ZZ31" s="10" t="s">
        <v>110</v>
      </c>
    </row>
    <row r="32" spans="1:702" x14ac:dyDescent="0.3">
      <c r="A32" s="11" t="s">
        <v>111</v>
      </c>
      <c r="B32" s="12" t="s">
        <v>112</v>
      </c>
      <c r="C32" s="13"/>
      <c r="D32" s="14"/>
      <c r="E32" s="14">
        <v>0</v>
      </c>
      <c r="F32" s="15">
        <f t="shared" si="1"/>
        <v>0</v>
      </c>
      <c r="ZY32" t="s">
        <v>113</v>
      </c>
      <c r="ZZ32" s="10" t="s">
        <v>114</v>
      </c>
    </row>
    <row r="33" spans="1:702" x14ac:dyDescent="0.3">
      <c r="A33" s="11" t="s">
        <v>115</v>
      </c>
      <c r="B33" s="12" t="s">
        <v>116</v>
      </c>
      <c r="C33" s="13"/>
      <c r="D33" s="16"/>
      <c r="E33" s="14">
        <v>0</v>
      </c>
      <c r="F33" s="15">
        <f t="shared" si="1"/>
        <v>0</v>
      </c>
      <c r="ZY33" t="s">
        <v>117</v>
      </c>
      <c r="ZZ33" s="10" t="s">
        <v>118</v>
      </c>
    </row>
    <row r="34" spans="1:702" x14ac:dyDescent="0.3">
      <c r="A34" s="11" t="s">
        <v>119</v>
      </c>
      <c r="B34" s="12" t="s">
        <v>120</v>
      </c>
      <c r="C34" s="13"/>
      <c r="D34" s="16"/>
      <c r="E34" s="14">
        <v>0</v>
      </c>
      <c r="F34" s="15">
        <f t="shared" si="1"/>
        <v>0</v>
      </c>
      <c r="ZY34" t="s">
        <v>121</v>
      </c>
      <c r="ZZ34" s="10" t="s">
        <v>122</v>
      </c>
    </row>
    <row r="35" spans="1:702" x14ac:dyDescent="0.3">
      <c r="A35" s="11" t="s">
        <v>123</v>
      </c>
      <c r="B35" s="12" t="s">
        <v>124</v>
      </c>
      <c r="C35" s="13"/>
      <c r="D35" s="14"/>
      <c r="E35" s="14">
        <v>0</v>
      </c>
      <c r="F35" s="15">
        <f t="shared" si="1"/>
        <v>0</v>
      </c>
      <c r="ZY35" t="s">
        <v>125</v>
      </c>
      <c r="ZZ35" s="10" t="s">
        <v>126</v>
      </c>
    </row>
    <row r="36" spans="1:702" x14ac:dyDescent="0.3">
      <c r="A36" s="11" t="s">
        <v>127</v>
      </c>
      <c r="B36" s="12" t="s">
        <v>128</v>
      </c>
      <c r="C36" s="13"/>
      <c r="D36" s="16"/>
      <c r="E36" s="14">
        <v>0</v>
      </c>
      <c r="F36" s="15">
        <f t="shared" si="1"/>
        <v>0</v>
      </c>
      <c r="ZY36" t="s">
        <v>129</v>
      </c>
      <c r="ZZ36" s="10" t="s">
        <v>130</v>
      </c>
    </row>
    <row r="37" spans="1:702" x14ac:dyDescent="0.3">
      <c r="A37" s="32" t="s">
        <v>131</v>
      </c>
      <c r="B37" s="33" t="s">
        <v>132</v>
      </c>
      <c r="C37" s="34"/>
      <c r="D37" s="34"/>
      <c r="E37" s="34"/>
      <c r="F37" s="35"/>
      <c r="ZY37" t="s">
        <v>133</v>
      </c>
      <c r="ZZ37" s="10"/>
    </row>
    <row r="38" spans="1:702" x14ac:dyDescent="0.3">
      <c r="A38" s="11" t="s">
        <v>134</v>
      </c>
      <c r="B38" s="12" t="s">
        <v>135</v>
      </c>
      <c r="C38" s="13"/>
      <c r="D38" s="14"/>
      <c r="E38" s="14">
        <v>0</v>
      </c>
      <c r="F38" s="15">
        <f>ROUND(D38*E38,2)</f>
        <v>0</v>
      </c>
      <c r="ZY38" t="s">
        <v>136</v>
      </c>
      <c r="ZZ38" s="10" t="s">
        <v>137</v>
      </c>
    </row>
    <row r="39" spans="1:702" x14ac:dyDescent="0.3">
      <c r="A39" s="11" t="s">
        <v>138</v>
      </c>
      <c r="B39" s="12" t="s">
        <v>139</v>
      </c>
      <c r="C39" s="13"/>
      <c r="D39" s="14"/>
      <c r="E39" s="14">
        <v>0</v>
      </c>
      <c r="F39" s="15">
        <f>ROUND(D39*E39,2)</f>
        <v>0</v>
      </c>
      <c r="ZY39" t="s">
        <v>140</v>
      </c>
      <c r="ZZ39" s="10" t="s">
        <v>141</v>
      </c>
    </row>
    <row r="40" spans="1:702" x14ac:dyDescent="0.3">
      <c r="A40" s="11" t="s">
        <v>142</v>
      </c>
      <c r="B40" s="12" t="s">
        <v>143</v>
      </c>
      <c r="C40" s="13"/>
      <c r="D40" s="14"/>
      <c r="E40" s="14">
        <v>0</v>
      </c>
      <c r="F40" s="15">
        <f>ROUND(D40*E40,2)</f>
        <v>0</v>
      </c>
      <c r="ZY40" t="s">
        <v>144</v>
      </c>
      <c r="ZZ40" s="10" t="s">
        <v>145</v>
      </c>
    </row>
    <row r="41" spans="1:702" x14ac:dyDescent="0.3">
      <c r="A41" s="11" t="s">
        <v>146</v>
      </c>
      <c r="B41" s="12" t="s">
        <v>147</v>
      </c>
      <c r="C41" s="13"/>
      <c r="D41" s="14"/>
      <c r="E41" s="14">
        <v>0</v>
      </c>
      <c r="F41" s="15">
        <f>ROUND(D41*E41,2)</f>
        <v>0</v>
      </c>
      <c r="ZY41" t="s">
        <v>148</v>
      </c>
      <c r="ZZ41" s="10" t="s">
        <v>149</v>
      </c>
    </row>
    <row r="42" spans="1:702" x14ac:dyDescent="0.3">
      <c r="A42" s="32" t="s">
        <v>150</v>
      </c>
      <c r="B42" s="33" t="s">
        <v>151</v>
      </c>
      <c r="C42" s="34"/>
      <c r="D42" s="34"/>
      <c r="E42" s="34"/>
      <c r="F42" s="35"/>
      <c r="ZY42" t="s">
        <v>152</v>
      </c>
      <c r="ZZ42" s="10"/>
    </row>
    <row r="43" spans="1:702" x14ac:dyDescent="0.3">
      <c r="A43" s="36" t="s">
        <v>153</v>
      </c>
      <c r="B43" s="37" t="s">
        <v>154</v>
      </c>
      <c r="C43" s="34"/>
      <c r="D43" s="34"/>
      <c r="E43" s="34"/>
      <c r="F43" s="35"/>
      <c r="ZY43" t="s">
        <v>155</v>
      </c>
      <c r="ZZ43" s="10"/>
    </row>
    <row r="44" spans="1:702" x14ac:dyDescent="0.3">
      <c r="A44" s="11" t="s">
        <v>156</v>
      </c>
      <c r="B44" s="12" t="s">
        <v>157</v>
      </c>
      <c r="C44" s="13"/>
      <c r="D44" s="14"/>
      <c r="E44" s="14"/>
      <c r="F44" s="15">
        <f t="shared" ref="F44:F51" si="2">ROUND(D44*E44,2)</f>
        <v>0</v>
      </c>
      <c r="ZY44" t="s">
        <v>158</v>
      </c>
      <c r="ZZ44" s="10" t="s">
        <v>159</v>
      </c>
    </row>
    <row r="45" spans="1:702" x14ac:dyDescent="0.3">
      <c r="A45" s="11" t="s">
        <v>160</v>
      </c>
      <c r="B45" s="12" t="s">
        <v>161</v>
      </c>
      <c r="C45" s="13"/>
      <c r="D45" s="14"/>
      <c r="E45" s="14"/>
      <c r="F45" s="15">
        <f t="shared" si="2"/>
        <v>0</v>
      </c>
      <c r="ZY45" t="s">
        <v>162</v>
      </c>
      <c r="ZZ45" s="10" t="s">
        <v>163</v>
      </c>
    </row>
    <row r="46" spans="1:702" x14ac:dyDescent="0.3">
      <c r="A46" s="11" t="s">
        <v>164</v>
      </c>
      <c r="B46" s="12" t="s">
        <v>165</v>
      </c>
      <c r="C46" s="13"/>
      <c r="D46" s="14"/>
      <c r="E46" s="14"/>
      <c r="F46" s="15">
        <f t="shared" si="2"/>
        <v>0</v>
      </c>
      <c r="ZY46" t="s">
        <v>166</v>
      </c>
      <c r="ZZ46" s="10" t="s">
        <v>167</v>
      </c>
    </row>
    <row r="47" spans="1:702" x14ac:dyDescent="0.3">
      <c r="A47" s="11" t="s">
        <v>168</v>
      </c>
      <c r="B47" s="12" t="s">
        <v>169</v>
      </c>
      <c r="C47" s="13"/>
      <c r="D47" s="14"/>
      <c r="E47" s="14">
        <v>0</v>
      </c>
      <c r="F47" s="15">
        <f t="shared" si="2"/>
        <v>0</v>
      </c>
      <c r="ZY47" t="s">
        <v>170</v>
      </c>
      <c r="ZZ47" s="10" t="s">
        <v>171</v>
      </c>
    </row>
    <row r="48" spans="1:702" x14ac:dyDescent="0.3">
      <c r="A48" s="11" t="s">
        <v>172</v>
      </c>
      <c r="B48" s="12" t="s">
        <v>173</v>
      </c>
      <c r="C48" s="13"/>
      <c r="D48" s="14"/>
      <c r="E48" s="14">
        <v>0</v>
      </c>
      <c r="F48" s="15">
        <f t="shared" si="2"/>
        <v>0</v>
      </c>
      <c r="ZY48" t="s">
        <v>174</v>
      </c>
      <c r="ZZ48" s="10" t="s">
        <v>175</v>
      </c>
    </row>
    <row r="49" spans="1:702" x14ac:dyDescent="0.3">
      <c r="A49" s="11" t="s">
        <v>176</v>
      </c>
      <c r="B49" s="12" t="s">
        <v>177</v>
      </c>
      <c r="C49" s="13"/>
      <c r="D49" s="14"/>
      <c r="E49" s="14">
        <v>0</v>
      </c>
      <c r="F49" s="15">
        <f t="shared" si="2"/>
        <v>0</v>
      </c>
      <c r="ZY49" t="s">
        <v>178</v>
      </c>
      <c r="ZZ49" s="10" t="s">
        <v>179</v>
      </c>
    </row>
    <row r="50" spans="1:702" x14ac:dyDescent="0.3">
      <c r="A50" s="11" t="s">
        <v>180</v>
      </c>
      <c r="B50" s="12" t="s">
        <v>181</v>
      </c>
      <c r="C50" s="13"/>
      <c r="D50" s="14"/>
      <c r="E50" s="14">
        <v>0</v>
      </c>
      <c r="F50" s="15">
        <f t="shared" si="2"/>
        <v>0</v>
      </c>
      <c r="ZY50" t="s">
        <v>182</v>
      </c>
      <c r="ZZ50" s="10" t="s">
        <v>183</v>
      </c>
    </row>
    <row r="51" spans="1:702" x14ac:dyDescent="0.3">
      <c r="A51" s="11" t="s">
        <v>184</v>
      </c>
      <c r="B51" s="12" t="s">
        <v>185</v>
      </c>
      <c r="C51" s="13"/>
      <c r="D51" s="14"/>
      <c r="E51" s="14">
        <v>0</v>
      </c>
      <c r="F51" s="15">
        <f t="shared" si="2"/>
        <v>0</v>
      </c>
      <c r="ZY51" t="s">
        <v>186</v>
      </c>
      <c r="ZZ51" s="10" t="s">
        <v>187</v>
      </c>
    </row>
    <row r="52" spans="1:702" x14ac:dyDescent="0.3">
      <c r="A52" s="36" t="s">
        <v>188</v>
      </c>
      <c r="B52" s="37" t="s">
        <v>189</v>
      </c>
      <c r="C52" s="34"/>
      <c r="D52" s="34"/>
      <c r="E52" s="34"/>
      <c r="F52" s="35"/>
      <c r="ZY52" t="s">
        <v>190</v>
      </c>
      <c r="ZZ52" s="10"/>
    </row>
    <row r="53" spans="1:702" x14ac:dyDescent="0.3">
      <c r="A53" s="11" t="s">
        <v>191</v>
      </c>
      <c r="B53" s="12" t="s">
        <v>192</v>
      </c>
      <c r="C53" s="13"/>
      <c r="D53" s="14"/>
      <c r="E53" s="14">
        <v>0</v>
      </c>
      <c r="F53" s="15">
        <f t="shared" ref="F53:F58" si="3">ROUND(D53*E53,2)</f>
        <v>0</v>
      </c>
      <c r="ZY53" t="s">
        <v>193</v>
      </c>
      <c r="ZZ53" s="10" t="s">
        <v>194</v>
      </c>
    </row>
    <row r="54" spans="1:702" x14ac:dyDescent="0.3">
      <c r="A54" s="11" t="s">
        <v>195</v>
      </c>
      <c r="B54" s="12" t="s">
        <v>196</v>
      </c>
      <c r="C54" s="13"/>
      <c r="D54" s="14"/>
      <c r="E54" s="14">
        <v>0</v>
      </c>
      <c r="F54" s="15">
        <f t="shared" si="3"/>
        <v>0</v>
      </c>
      <c r="ZY54" t="s">
        <v>197</v>
      </c>
      <c r="ZZ54" s="10" t="s">
        <v>198</v>
      </c>
    </row>
    <row r="55" spans="1:702" x14ac:dyDescent="0.3">
      <c r="A55" s="11" t="s">
        <v>199</v>
      </c>
      <c r="B55" s="12" t="s">
        <v>200</v>
      </c>
      <c r="C55" s="13"/>
      <c r="D55" s="14"/>
      <c r="E55" s="14">
        <v>0</v>
      </c>
      <c r="F55" s="15">
        <f t="shared" si="3"/>
        <v>0</v>
      </c>
      <c r="ZY55" t="s">
        <v>201</v>
      </c>
      <c r="ZZ55" s="10" t="s">
        <v>202</v>
      </c>
    </row>
    <row r="56" spans="1:702" x14ac:dyDescent="0.3">
      <c r="A56" s="11" t="s">
        <v>203</v>
      </c>
      <c r="B56" s="12" t="s">
        <v>204</v>
      </c>
      <c r="C56" s="13"/>
      <c r="D56" s="14"/>
      <c r="E56" s="14">
        <v>0</v>
      </c>
      <c r="F56" s="15">
        <f t="shared" si="3"/>
        <v>0</v>
      </c>
      <c r="ZY56" t="s">
        <v>205</v>
      </c>
      <c r="ZZ56" s="10" t="s">
        <v>206</v>
      </c>
    </row>
    <row r="57" spans="1:702" x14ac:dyDescent="0.3">
      <c r="A57" s="11" t="s">
        <v>207</v>
      </c>
      <c r="B57" s="12" t="s">
        <v>208</v>
      </c>
      <c r="C57" s="13"/>
      <c r="D57" s="16"/>
      <c r="E57" s="14">
        <v>0</v>
      </c>
      <c r="F57" s="15">
        <f t="shared" si="3"/>
        <v>0</v>
      </c>
      <c r="ZY57" t="s">
        <v>209</v>
      </c>
      <c r="ZZ57" s="10" t="s">
        <v>210</v>
      </c>
    </row>
    <row r="58" spans="1:702" ht="24" x14ac:dyDescent="0.3">
      <c r="A58" s="11" t="s">
        <v>211</v>
      </c>
      <c r="B58" s="12" t="s">
        <v>212</v>
      </c>
      <c r="C58" s="13"/>
      <c r="D58" s="14"/>
      <c r="E58" s="14">
        <v>0</v>
      </c>
      <c r="F58" s="15">
        <f t="shared" si="3"/>
        <v>0</v>
      </c>
      <c r="ZY58" t="s">
        <v>213</v>
      </c>
      <c r="ZZ58" s="10" t="s">
        <v>214</v>
      </c>
    </row>
    <row r="59" spans="1:702" x14ac:dyDescent="0.3">
      <c r="A59" s="32" t="s">
        <v>215</v>
      </c>
      <c r="B59" s="33" t="s">
        <v>216</v>
      </c>
      <c r="C59" s="34"/>
      <c r="D59" s="34"/>
      <c r="E59" s="34"/>
      <c r="F59" s="35"/>
      <c r="ZY59" t="s">
        <v>217</v>
      </c>
      <c r="ZZ59" s="10"/>
    </row>
    <row r="60" spans="1:702" x14ac:dyDescent="0.3">
      <c r="A60" s="11" t="s">
        <v>218</v>
      </c>
      <c r="B60" s="12" t="s">
        <v>219</v>
      </c>
      <c r="C60" s="13"/>
      <c r="D60" s="14"/>
      <c r="E60" s="14">
        <v>0</v>
      </c>
      <c r="F60" s="15">
        <f>ROUND(D60*E60,2)</f>
        <v>0</v>
      </c>
      <c r="ZY60" t="s">
        <v>220</v>
      </c>
      <c r="ZZ60" s="10" t="s">
        <v>221</v>
      </c>
    </row>
    <row r="61" spans="1:702" x14ac:dyDescent="0.3">
      <c r="A61" s="11" t="s">
        <v>222</v>
      </c>
      <c r="B61" s="12" t="s">
        <v>223</v>
      </c>
      <c r="C61" s="13"/>
      <c r="D61" s="14"/>
      <c r="E61" s="14">
        <v>0</v>
      </c>
      <c r="F61" s="15">
        <f>ROUND(D61*E61,2)</f>
        <v>0</v>
      </c>
      <c r="ZY61" t="s">
        <v>224</v>
      </c>
      <c r="ZZ61" s="10" t="s">
        <v>225</v>
      </c>
    </row>
    <row r="62" spans="1:702" x14ac:dyDescent="0.3">
      <c r="A62" s="32" t="s">
        <v>226</v>
      </c>
      <c r="B62" s="33" t="s">
        <v>227</v>
      </c>
      <c r="C62" s="34"/>
      <c r="D62" s="34"/>
      <c r="E62" s="34"/>
      <c r="F62" s="35"/>
      <c r="ZY62" t="s">
        <v>228</v>
      </c>
      <c r="ZZ62" s="10"/>
    </row>
    <row r="63" spans="1:702" x14ac:dyDescent="0.3">
      <c r="A63" s="11" t="s">
        <v>229</v>
      </c>
      <c r="B63" s="12" t="s">
        <v>230</v>
      </c>
      <c r="C63" s="13"/>
      <c r="D63" s="14"/>
      <c r="E63" s="14">
        <v>0</v>
      </c>
      <c r="F63" s="15">
        <f>ROUND(D63*E63,2)</f>
        <v>0</v>
      </c>
      <c r="ZY63" t="s">
        <v>231</v>
      </c>
      <c r="ZZ63" s="10" t="s">
        <v>232</v>
      </c>
    </row>
    <row r="64" spans="1:702" x14ac:dyDescent="0.3">
      <c r="A64" s="11" t="s">
        <v>233</v>
      </c>
      <c r="B64" s="12" t="s">
        <v>234</v>
      </c>
      <c r="C64" s="13"/>
      <c r="D64" s="16"/>
      <c r="E64" s="14">
        <v>0</v>
      </c>
      <c r="F64" s="15">
        <f>ROUND(D64*E64,2)</f>
        <v>0</v>
      </c>
      <c r="ZY64" t="s">
        <v>235</v>
      </c>
      <c r="ZZ64" s="10" t="s">
        <v>236</v>
      </c>
    </row>
    <row r="65" spans="1:702" x14ac:dyDescent="0.3">
      <c r="A65" s="11" t="s">
        <v>237</v>
      </c>
      <c r="B65" s="12" t="s">
        <v>238</v>
      </c>
      <c r="C65" s="13"/>
      <c r="D65" s="16"/>
      <c r="E65" s="14">
        <v>0</v>
      </c>
      <c r="F65" s="15">
        <f>ROUND(D65*E65,2)</f>
        <v>0</v>
      </c>
      <c r="ZY65" t="s">
        <v>239</v>
      </c>
      <c r="ZZ65" s="10" t="s">
        <v>240</v>
      </c>
    </row>
    <row r="66" spans="1:702" x14ac:dyDescent="0.3">
      <c r="A66" s="11" t="s">
        <v>241</v>
      </c>
      <c r="B66" s="12" t="s">
        <v>242</v>
      </c>
      <c r="C66" s="13"/>
      <c r="D66" s="14"/>
      <c r="E66" s="14">
        <v>0</v>
      </c>
      <c r="F66" s="15">
        <f>ROUND(D66*E66,2)</f>
        <v>0</v>
      </c>
      <c r="ZY66" t="s">
        <v>243</v>
      </c>
      <c r="ZZ66" s="10" t="s">
        <v>244</v>
      </c>
    </row>
    <row r="67" spans="1:702" x14ac:dyDescent="0.3">
      <c r="A67" s="11" t="s">
        <v>245</v>
      </c>
      <c r="B67" s="12" t="s">
        <v>246</v>
      </c>
      <c r="C67" s="13"/>
      <c r="D67" s="14"/>
      <c r="E67" s="14">
        <v>0</v>
      </c>
      <c r="F67" s="15">
        <f>ROUND(D67*E67,2)</f>
        <v>0</v>
      </c>
      <c r="ZY67" t="s">
        <v>247</v>
      </c>
      <c r="ZZ67" s="10" t="s">
        <v>248</v>
      </c>
    </row>
    <row r="68" spans="1:702" x14ac:dyDescent="0.3">
      <c r="A68" s="17"/>
      <c r="B68" s="18"/>
      <c r="C68" s="19"/>
      <c r="D68" s="19"/>
      <c r="E68" s="19"/>
      <c r="F68" s="20"/>
    </row>
    <row r="69" spans="1:702" x14ac:dyDescent="0.3">
      <c r="A69" s="21"/>
      <c r="B69" s="21"/>
      <c r="C69" s="21"/>
      <c r="D69" s="21"/>
      <c r="E69" s="21"/>
      <c r="F69" s="21"/>
    </row>
    <row r="70" spans="1:702" ht="43.2" x14ac:dyDescent="0.3">
      <c r="B70" s="22" t="s">
        <v>249</v>
      </c>
      <c r="F70" s="23">
        <f>SUBTOTAL(109,F4:F68)</f>
        <v>0</v>
      </c>
      <c r="ZY70" t="s">
        <v>250</v>
      </c>
    </row>
    <row r="71" spans="1:702" x14ac:dyDescent="0.3">
      <c r="A71" s="24">
        <v>20</v>
      </c>
      <c r="B71" s="22" t="str">
        <f>CONCATENATE("Montant TVA (",A71,"%)")</f>
        <v>Montant TVA (20%)</v>
      </c>
      <c r="F71" s="23">
        <f>(F70*A71)/100</f>
        <v>0</v>
      </c>
      <c r="ZY71" t="s">
        <v>251</v>
      </c>
    </row>
    <row r="72" spans="1:702" x14ac:dyDescent="0.3">
      <c r="B72" s="22" t="s">
        <v>252</v>
      </c>
      <c r="F72" s="23">
        <f>F70+F71</f>
        <v>0</v>
      </c>
      <c r="ZY72" t="s">
        <v>253</v>
      </c>
    </row>
    <row r="73" spans="1:702" x14ac:dyDescent="0.3">
      <c r="F73" s="23"/>
    </row>
    <row r="74" spans="1:702" x14ac:dyDescent="0.3">
      <c r="F74" s="23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N°01 Page de garde</vt:lpstr>
      <vt:lpstr>Lot N°01 INSTALLATIONS DE CHAN</vt:lpstr>
      <vt:lpstr>'Lot N°01 INSTALLATIONS DE CHAN'!Impression_des_titres</vt:lpstr>
      <vt:lpstr>'Lot N°01 INSTALLATIONS DE CHAN'!Zone_d_impression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OBIfa</dc:creator>
  <cp:lastModifiedBy>F 2</cp:lastModifiedBy>
  <dcterms:created xsi:type="dcterms:W3CDTF">2025-04-08T09:18:06Z</dcterms:created>
  <dcterms:modified xsi:type="dcterms:W3CDTF">2025-04-08T09:25:29Z</dcterms:modified>
</cp:coreProperties>
</file>