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ive partagés\0 - ECONOMIE\ENSAB SALLE 01 - Rennes\06 - DCE - en cours\05 - Obi\DPGF\"/>
    </mc:Choice>
  </mc:AlternateContent>
  <xr:revisionPtr revIDLastSave="0" documentId="13_ncr:1_{53D94FC5-2415-4B26-A3FE-10D515E8280B}" xr6:coauthVersionLast="47" xr6:coauthVersionMax="47" xr10:uidLastSave="{00000000-0000-0000-0000-000000000000}"/>
  <bookViews>
    <workbookView xWindow="-5025" yWindow="-21720" windowWidth="38640" windowHeight="21120" activeTab="1" xr2:uid="{00000000-000D-0000-FFFF-FFFF00000000}"/>
  </bookViews>
  <sheets>
    <sheet name="Lot N°05 Page de garde" sheetId="1" r:id="rId1"/>
    <sheet name="Lot N°05 MENUISERIES INTERIEUR" sheetId="2" r:id="rId2"/>
  </sheets>
  <definedNames>
    <definedName name="_xlnm.Print_Titles" localSheetId="1">'Lot N°05 MENUISERIES INTERIEUR'!$1:$2</definedName>
    <definedName name="_xlnm.Print_Area" localSheetId="1">'Lot N°05 MENUISERIES INTERIEUR'!$A$1:$F$39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36" i="2" s="1"/>
  <c r="F8" i="2"/>
  <c r="F9" i="2"/>
  <c r="F10" i="2"/>
  <c r="F11" i="2"/>
  <c r="F12" i="2"/>
  <c r="F13" i="2"/>
  <c r="F15" i="2"/>
  <c r="F16" i="2"/>
  <c r="F17" i="2"/>
  <c r="F18" i="2"/>
  <c r="F19" i="2"/>
  <c r="F20" i="2"/>
  <c r="F22" i="2"/>
  <c r="F24" i="2"/>
  <c r="F25" i="2"/>
  <c r="F27" i="2"/>
  <c r="F28" i="2"/>
  <c r="F29" i="2"/>
  <c r="F30" i="2"/>
  <c r="F31" i="2"/>
  <c r="F32" i="2"/>
  <c r="F33" i="2"/>
  <c r="B37" i="2"/>
  <c r="F37" i="2" l="1"/>
  <c r="F38" i="2" s="1"/>
</calcChain>
</file>

<file path=xl/sharedStrings.xml><?xml version="1.0" encoding="utf-8"?>
<sst xmlns="http://schemas.openxmlformats.org/spreadsheetml/2006/main" count="126" uniqueCount="126">
  <si>
    <t>U</t>
  </si>
  <si>
    <t>Quantité</t>
  </si>
  <si>
    <t>Prix en €</t>
  </si>
  <si>
    <t>Total en €</t>
  </si>
  <si>
    <t>1</t>
  </si>
  <si>
    <t>DESCRIPTION DES TRAVAUX</t>
  </si>
  <si>
    <t>CH3</t>
  </si>
  <si>
    <t>***</t>
  </si>
  <si>
    <t>1.1</t>
  </si>
  <si>
    <t>BLOC-PORTE</t>
  </si>
  <si>
    <t>CH4</t>
  </si>
  <si>
    <t>***</t>
  </si>
  <si>
    <t xml:space="preserve">1.1.1 </t>
  </si>
  <si>
    <t>BLOC PORTE AME PLEINE - HUISSERIE BOIS - ISOPLANE - STRATIFIEE</t>
  </si>
  <si>
    <t>ART</t>
  </si>
  <si>
    <t>002-F892</t>
  </si>
  <si>
    <t xml:space="preserve">1.2 </t>
  </si>
  <si>
    <t>PLINTHES SAPIN</t>
  </si>
  <si>
    <t>ART</t>
  </si>
  <si>
    <t>002-B829</t>
  </si>
  <si>
    <t xml:space="preserve">1.3 </t>
  </si>
  <si>
    <t>TABLETTE BOIS</t>
  </si>
  <si>
    <t>ART</t>
  </si>
  <si>
    <t>002-B839</t>
  </si>
  <si>
    <t xml:space="preserve">1.4 </t>
  </si>
  <si>
    <t>HABILLAGE STRATIFIÉ TABLETTE</t>
  </si>
  <si>
    <t>ART</t>
  </si>
  <si>
    <t>010-A361</t>
  </si>
  <si>
    <t xml:space="preserve">1.5 </t>
  </si>
  <si>
    <t>HABILLAGE SERVEUR VDI</t>
  </si>
  <si>
    <t>ART</t>
  </si>
  <si>
    <t>010-A384</t>
  </si>
  <si>
    <t xml:space="preserve">1.6 </t>
  </si>
  <si>
    <t>MIROIR</t>
  </si>
  <si>
    <t>ART</t>
  </si>
  <si>
    <t>002-B813</t>
  </si>
  <si>
    <t xml:space="preserve">1.7 </t>
  </si>
  <si>
    <t>BARRE DE PRHENSION PMR</t>
  </si>
  <si>
    <t>ART</t>
  </si>
  <si>
    <t>002-G117</t>
  </si>
  <si>
    <t xml:space="preserve">1.8 </t>
  </si>
  <si>
    <t>STORE TOILE OCCULTANT</t>
  </si>
  <si>
    <t>ART</t>
  </si>
  <si>
    <t>002-C109</t>
  </si>
  <si>
    <t>1.9</t>
  </si>
  <si>
    <t>MOBILIER</t>
  </si>
  <si>
    <t>CH4</t>
  </si>
  <si>
    <t xml:space="preserve">1.9.1 </t>
  </si>
  <si>
    <t>ETAGERE SUR CREMAILLERE</t>
  </si>
  <si>
    <t>ART</t>
  </si>
  <si>
    <t>002-F513</t>
  </si>
  <si>
    <t xml:space="preserve">1.9.2 </t>
  </si>
  <si>
    <t>RAMPE D'ACCES</t>
  </si>
  <si>
    <t>ART</t>
  </si>
  <si>
    <t>010-A387</t>
  </si>
  <si>
    <t xml:space="preserve">1.9.3 </t>
  </si>
  <si>
    <t>GRADINAGE</t>
  </si>
  <si>
    <t>ART</t>
  </si>
  <si>
    <t>002-E127</t>
  </si>
  <si>
    <t xml:space="preserve">1.9.4 </t>
  </si>
  <si>
    <t>TABLEAU TRIPTYQUE</t>
  </si>
  <si>
    <t>ART</t>
  </si>
  <si>
    <t>002-E119</t>
  </si>
  <si>
    <t xml:space="preserve">1.9.5 </t>
  </si>
  <si>
    <t>AMPHITHEATRE</t>
  </si>
  <si>
    <t>ART</t>
  </si>
  <si>
    <t>010-A358</t>
  </si>
  <si>
    <t xml:space="preserve">1.9.6 </t>
  </si>
  <si>
    <t>POSE DE SIEGES ET TABLETTES</t>
  </si>
  <si>
    <t>ART</t>
  </si>
  <si>
    <t>010-A382</t>
  </si>
  <si>
    <t>1.10</t>
  </si>
  <si>
    <t>FAUX PLANCHER</t>
  </si>
  <si>
    <t>CH4</t>
  </si>
  <si>
    <t xml:space="preserve">1.10.1 </t>
  </si>
  <si>
    <t>PREPARATION DES SUPPORTS EXISTANTS</t>
  </si>
  <si>
    <t>ART</t>
  </si>
  <si>
    <t>002-F748</t>
  </si>
  <si>
    <t>1.10.2</t>
  </si>
  <si>
    <t xml:space="preserve"> PLANCHERS TECHNIQUES A ACCES LIBRE</t>
  </si>
  <si>
    <t>CH5</t>
  </si>
  <si>
    <t>***</t>
  </si>
  <si>
    <t xml:space="preserve">1.10.2.1 </t>
  </si>
  <si>
    <t>DALLES</t>
  </si>
  <si>
    <t>ART</t>
  </si>
  <si>
    <t>002-F749</t>
  </si>
  <si>
    <t xml:space="preserve">1.10.2.2 </t>
  </si>
  <si>
    <t>VERINS</t>
  </si>
  <si>
    <t>ART</t>
  </si>
  <si>
    <t>002-F750</t>
  </si>
  <si>
    <t>1.10.3</t>
  </si>
  <si>
    <t>TRAVAUX ANNEXE</t>
  </si>
  <si>
    <t>CH5</t>
  </si>
  <si>
    <t xml:space="preserve">1.10.3.1 </t>
  </si>
  <si>
    <t>MISE A LA TERRE</t>
  </si>
  <si>
    <t>ART</t>
  </si>
  <si>
    <t>002-F752</t>
  </si>
  <si>
    <t xml:space="preserve">1.10.3.2 </t>
  </si>
  <si>
    <t>PASSE-CABLE BALAYETTE</t>
  </si>
  <si>
    <t>ART</t>
  </si>
  <si>
    <t>002-F753</t>
  </si>
  <si>
    <t xml:space="preserve">1.10.3.3 </t>
  </si>
  <si>
    <t>MATERIELS DE MAINTENANCE</t>
  </si>
  <si>
    <t>ART</t>
  </si>
  <si>
    <t>002-F755</t>
  </si>
  <si>
    <t xml:space="preserve">1.10.3.4 </t>
  </si>
  <si>
    <t>RÉGLAGE</t>
  </si>
  <si>
    <t>ART</t>
  </si>
  <si>
    <t>010-A359</t>
  </si>
  <si>
    <t xml:space="preserve">1.10.3.5 </t>
  </si>
  <si>
    <t>IMPLANTATION</t>
  </si>
  <si>
    <t>ART</t>
  </si>
  <si>
    <t>010-A360</t>
  </si>
  <si>
    <t xml:space="preserve">1.11 </t>
  </si>
  <si>
    <t>NETTOYAGE DE CHANTIER</t>
  </si>
  <si>
    <t>ART</t>
  </si>
  <si>
    <t>002-B852</t>
  </si>
  <si>
    <t xml:space="preserve">1.12 </t>
  </si>
  <si>
    <t>PRESTATION SUPPLEMENTAIRE EVENTUELLE : MOTORISATION DES STORES</t>
  </si>
  <si>
    <t>ART</t>
  </si>
  <si>
    <t>010-A357</t>
  </si>
  <si>
    <t>Montant HT du Lot N°05 MENUISERIES INTERIEURES - MOBILIER - FAUX PLANCHER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</si>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</sst>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8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4" fillId="0" borderId="6" xfId="26" applyBorder="1">
      <alignment horizontal="left" vertical="top" wrapText="1"/>
    </xf>
    <xf numFmtId="0" fontId="14" fillId="0" borderId="9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5" borderId="6" xfId="10" applyFill="1" applyBorder="1">
      <alignment horizontal="left" vertical="top" wrapText="1"/>
    </xf>
    <xf numFmtId="0" fontId="8" fillId="5" borderId="9" xfId="10" applyFill="1" applyBorder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10" fillId="6" borderId="6" xfId="14" applyFill="1" applyBorder="1">
      <alignment horizontal="left" vertical="top" wrapText="1"/>
    </xf>
    <xf numFmtId="0" fontId="10" fillId="6" borderId="9" xfId="14" applyFill="1" applyBorder="1">
      <alignment horizontal="left" vertical="top" wrapText="1"/>
    </xf>
    <xf numFmtId="0" fontId="0" fillId="6" borderId="7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13" fillId="6" borderId="6" xfId="18" applyFill="1" applyBorder="1">
      <alignment horizontal="left" vertical="top" wrapText="1"/>
    </xf>
    <xf numFmtId="0" fontId="13" fillId="6" borderId="9" xfId="18" applyFill="1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324000</xdr:colOff>
      <xdr:row>5</xdr:row>
      <xdr:rowOff>132900</xdr:rowOff>
    </xdr:from>
    <xdr:to>
      <xdr:col>0</xdr:col>
      <xdr:colOff>6516000</xdr:colOff>
      <xdr:row>17</xdr:row>
      <xdr:rowOff>33900</xdr:rowOff>
    </xdr:to>
    <xdr:sp macro="" textlink="">
      <xdr:nvSpPr>
        <xdr:cNvPr id="3" name="Forme1"/>
        <xdr:cNvSpPr/>
      </xdr:nvSpPr>
      <xdr:spPr>
        <a:xfrm>
          <a:off x="324000" y="1085400"/>
          <a:ext cx="6220800" cy="2187000"/>
        </a:xfrm>
        <a:prstGeom prst="roundRect">
          <a:avLst>
            <a:gd name="adj" fmla="val 6670"/>
          </a:avLst>
        </a:prstGeom>
        <a:solidFill>
          <a:srgbClr val="80808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ENSAB SALLE 01</a:t>
          </a: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44 Bd de Chézy Centre</a:t>
          </a: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20100</xdr:rowOff>
    </xdr:from>
    <xdr:to>
      <xdr:col>0</xdr:col>
      <xdr:colOff>6444000</xdr:colOff>
      <xdr:row>5</xdr:row>
      <xdr:rowOff>35700</xdr:rowOff>
    </xdr:to>
    <xdr:sp macro="" textlink="">
      <xdr:nvSpPr>
        <xdr:cNvPr id="4" name="Forme2"/>
        <xdr:cNvSpPr/>
      </xdr:nvSpPr>
      <xdr:spPr>
        <a:xfrm>
          <a:off x="243000" y="210600"/>
          <a:ext cx="6220800" cy="7776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800" b="1" i="0">
              <a:solidFill>
                <a:srgbClr val="000000"/>
              </a:solidFill>
              <a:latin typeface="Tahoma"/>
            </a:rPr>
            <a:t>ENSAB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44 Bd de Chézy Centre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46</xdr:row>
      <xdr:rowOff>98400</xdr:rowOff>
    </xdr:from>
    <xdr:to>
      <xdr:col>0</xdr:col>
      <xdr:colOff>6444000</xdr:colOff>
      <xdr:row>49</xdr:row>
      <xdr:rowOff>61500</xdr:rowOff>
    </xdr:to>
    <xdr:sp macro="" textlink="">
      <xdr:nvSpPr>
        <xdr:cNvPr id="5" name="Forme3"/>
        <xdr:cNvSpPr/>
      </xdr:nvSpPr>
      <xdr:spPr>
        <a:xfrm>
          <a:off x="226800" y="8861400"/>
          <a:ext cx="6220800" cy="534600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00"/>
              </a:solidFill>
              <a:latin typeface="Tahoma"/>
            </a:rPr>
            <a:t>OB Ingénierie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10 Avenue des Touches - 35740 PACE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Tel : 0299606642 Email : c.faure@obingenierie.fr</a:t>
          </a:r>
        </a:p>
      </xdr:txBody>
    </xdr:sp>
    <xdr:clientData/>
  </xdr:twoCellAnchor>
  <xdr:twoCellAnchor editAs="absolute">
    <xdr:from>
      <xdr:col>0</xdr:col>
      <xdr:colOff>5328000</xdr:colOff>
      <xdr:row>48</xdr:row>
      <xdr:rowOff>57600</xdr:rowOff>
    </xdr:from>
    <xdr:to>
      <xdr:col>0</xdr:col>
      <xdr:colOff>6264000</xdr:colOff>
      <xdr:row>49</xdr:row>
      <xdr:rowOff>29100</xdr:rowOff>
    </xdr:to>
    <xdr:sp macro="" textlink="">
      <xdr:nvSpPr>
        <xdr:cNvPr id="6" name="Forme4"/>
        <xdr:cNvSpPr/>
      </xdr:nvSpPr>
      <xdr:spPr>
        <a:xfrm>
          <a:off x="5346000" y="9201600"/>
          <a:ext cx="9234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08 avril 2025</a:t>
          </a:r>
        </a:p>
      </xdr:txBody>
    </xdr:sp>
    <xdr:clientData/>
  </xdr:twoCellAnchor>
  <xdr:twoCellAnchor editAs="absolute">
    <xdr:from>
      <xdr:col>0</xdr:col>
      <xdr:colOff>5652000</xdr:colOff>
      <xdr:row>47</xdr:row>
      <xdr:rowOff>21300</xdr:rowOff>
    </xdr:from>
    <xdr:to>
      <xdr:col>0</xdr:col>
      <xdr:colOff>6264000</xdr:colOff>
      <xdr:row>48</xdr:row>
      <xdr:rowOff>57600</xdr:rowOff>
    </xdr:to>
    <xdr:sp macro="" textlink="">
      <xdr:nvSpPr>
        <xdr:cNvPr id="7" name="Forme5"/>
        <xdr:cNvSpPr/>
      </xdr:nvSpPr>
      <xdr:spPr>
        <a:xfrm>
          <a:off x="5686200" y="8974800"/>
          <a:ext cx="5832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  <xdr:twoCellAnchor editAs="absolute">
    <xdr:from>
      <xdr:col>0</xdr:col>
      <xdr:colOff>396000</xdr:colOff>
      <xdr:row>46</xdr:row>
      <xdr:rowOff>98400</xdr:rowOff>
    </xdr:from>
    <xdr:to>
      <xdr:col>0</xdr:col>
      <xdr:colOff>936000</xdr:colOff>
      <xdr:row>49</xdr:row>
      <xdr:rowOff>61500</xdr:rowOff>
    </xdr:to>
    <xdr:pic>
      <xdr:nvPicPr>
        <xdr:cNvPr id="8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00" y="8861400"/>
          <a:ext cx="15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17</xdr:row>
      <xdr:rowOff>179700</xdr:rowOff>
    </xdr:from>
    <xdr:to>
      <xdr:col>0</xdr:col>
      <xdr:colOff>6624000</xdr:colOff>
      <xdr:row>23</xdr:row>
      <xdr:rowOff>24900</xdr:rowOff>
    </xdr:to>
    <xdr:sp macro="" textlink="">
      <xdr:nvSpPr>
        <xdr:cNvPr id="9" name="Forme8"/>
        <xdr:cNvSpPr/>
      </xdr:nvSpPr>
      <xdr:spPr>
        <a:xfrm>
          <a:off x="129600" y="3418200"/>
          <a:ext cx="6496200" cy="988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 u="sng">
              <a:solidFill>
                <a:srgbClr val="707070"/>
              </a:solidFill>
              <a:latin typeface="Arial"/>
            </a:rPr>
            <a:t>Lot N°05 MENUISERIES INTERIEURES - MOBILIER - FAUX PLANCHER</a:t>
          </a:r>
        </a:p>
      </xdr:txBody>
    </xdr:sp>
    <xdr:clientData/>
  </xdr:twoCellAnchor>
  <xdr:twoCellAnchor editAs="absolute">
    <xdr:from>
      <xdr:col>0</xdr:col>
      <xdr:colOff>432000</xdr:colOff>
      <xdr:row>28</xdr:row>
      <xdr:rowOff>60600</xdr:rowOff>
    </xdr:from>
    <xdr:to>
      <xdr:col>0</xdr:col>
      <xdr:colOff>6228000</xdr:colOff>
      <xdr:row>39</xdr:row>
      <xdr:rowOff>71100</xdr:rowOff>
    </xdr:to>
    <xdr:pic>
      <xdr:nvPicPr>
        <xdr:cNvPr id="10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242" y="5394600"/>
          <a:ext cx="162" cy="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70095</xdr:colOff>
      <xdr:row>0</xdr:row>
      <xdr:rowOff>107660</xdr:rowOff>
    </xdr:from>
    <xdr:to>
      <xdr:col>6</xdr:col>
      <xdr:colOff>106095</xdr:colOff>
      <xdr:row>0</xdr:row>
      <xdr:rowOff>581035</xdr:rowOff>
    </xdr:to>
    <xdr:sp macro="" textlink="">
      <xdr:nvSpPr>
        <xdr:cNvPr id="3" name="Forme1"/>
        <xdr:cNvSpPr/>
      </xdr:nvSpPr>
      <xdr:spPr>
        <a:xfrm>
          <a:off x="93913" y="109565"/>
          <a:ext cx="6370435" cy="469565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ENSAB SALLE 01 - 44 Bd de Chézy Centre - 35000 - RENNES</a:t>
          </a:r>
        </a:p>
        <a:p>
          <a:pPr algn="l"/>
          <a:endParaRPr sz="8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Lot N°05 MENUISERIES INTERIEURES - MOBILIER - FAUX PLANCHER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47976-E69E-4D1C-A467-819330A806D7}">
  <sheetPr>
    <pageSetUpPr fitToPage="1"/>
  </sheetPr>
  <dimension ref="A1"/>
  <sheetViews>
    <sheetView showGridLines="0" workbookViewId="0"/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94E10-1CDD-47AC-8B15-06A6A3811FA4}">
  <sheetPr>
    <pageSetUpPr fitToPage="1"/>
  </sheetPr>
  <dimension ref="A1:ZZ4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0" sqref="D1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5.099999999999994" customHeight="1" x14ac:dyDescent="0.3">
      <c r="A1" s="25"/>
      <c r="B1" s="26"/>
      <c r="C1" s="26"/>
      <c r="D1" s="26"/>
      <c r="E1" s="26"/>
      <c r="F1" s="27"/>
    </row>
    <row r="2" spans="1:702" x14ac:dyDescent="0.3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3">
      <c r="A3" s="6"/>
      <c r="B3" s="7"/>
      <c r="C3" s="8"/>
      <c r="D3" s="8"/>
      <c r="E3" s="8"/>
      <c r="F3" s="9"/>
    </row>
    <row r="4" spans="1:702" x14ac:dyDescent="0.3">
      <c r="A4" s="28" t="s">
        <v>4</v>
      </c>
      <c r="B4" s="29" t="s">
        <v>5</v>
      </c>
      <c r="C4" s="30"/>
      <c r="D4" s="30"/>
      <c r="E4" s="30"/>
      <c r="F4" s="31"/>
      <c r="ZY4" t="s">
        <v>6</v>
      </c>
      <c r="ZZ4" s="10" t="s">
        <v>7</v>
      </c>
    </row>
    <row r="5" spans="1:702" x14ac:dyDescent="0.3">
      <c r="A5" s="32" t="s">
        <v>8</v>
      </c>
      <c r="B5" s="33" t="s">
        <v>9</v>
      </c>
      <c r="C5" s="34"/>
      <c r="D5" s="34"/>
      <c r="E5" s="34"/>
      <c r="F5" s="35"/>
      <c r="ZY5" t="s">
        <v>10</v>
      </c>
      <c r="ZZ5" s="10" t="s">
        <v>11</v>
      </c>
    </row>
    <row r="6" spans="1:702" ht="24" x14ac:dyDescent="0.3">
      <c r="A6" s="11" t="s">
        <v>12</v>
      </c>
      <c r="B6" s="12" t="s">
        <v>13</v>
      </c>
      <c r="C6" s="13"/>
      <c r="D6" s="14"/>
      <c r="E6" s="14">
        <v>0</v>
      </c>
      <c r="F6" s="15">
        <f t="shared" ref="F6:F13" si="0">ROUND(D6*E6,2)</f>
        <v>0</v>
      </c>
      <c r="ZY6" t="s">
        <v>14</v>
      </c>
      <c r="ZZ6" s="10" t="s">
        <v>15</v>
      </c>
    </row>
    <row r="7" spans="1:702" x14ac:dyDescent="0.3">
      <c r="A7" s="11" t="s">
        <v>16</v>
      </c>
      <c r="B7" s="12" t="s">
        <v>17</v>
      </c>
      <c r="C7" s="13"/>
      <c r="D7" s="14"/>
      <c r="E7" s="14"/>
      <c r="F7" s="15">
        <f t="shared" si="0"/>
        <v>0</v>
      </c>
      <c r="ZY7" t="s">
        <v>18</v>
      </c>
      <c r="ZZ7" s="10" t="s">
        <v>19</v>
      </c>
    </row>
    <row r="8" spans="1:702" x14ac:dyDescent="0.3">
      <c r="A8" s="11" t="s">
        <v>20</v>
      </c>
      <c r="B8" s="12" t="s">
        <v>21</v>
      </c>
      <c r="C8" s="13"/>
      <c r="D8" s="14"/>
      <c r="E8" s="14">
        <v>0</v>
      </c>
      <c r="F8" s="15">
        <f t="shared" si="0"/>
        <v>0</v>
      </c>
      <c r="ZY8" t="s">
        <v>22</v>
      </c>
      <c r="ZZ8" s="10" t="s">
        <v>23</v>
      </c>
    </row>
    <row r="9" spans="1:702" x14ac:dyDescent="0.3">
      <c r="A9" s="11" t="s">
        <v>24</v>
      </c>
      <c r="B9" s="12" t="s">
        <v>25</v>
      </c>
      <c r="C9" s="13"/>
      <c r="D9" s="14"/>
      <c r="E9" s="14">
        <v>0</v>
      </c>
      <c r="F9" s="15">
        <f t="shared" si="0"/>
        <v>0</v>
      </c>
      <c r="ZY9" t="s">
        <v>26</v>
      </c>
      <c r="ZZ9" s="10" t="s">
        <v>27</v>
      </c>
    </row>
    <row r="10" spans="1:702" x14ac:dyDescent="0.3">
      <c r="A10" s="11" t="s">
        <v>28</v>
      </c>
      <c r="B10" s="12" t="s">
        <v>29</v>
      </c>
      <c r="C10" s="13"/>
      <c r="D10" s="14"/>
      <c r="E10" s="14">
        <v>0</v>
      </c>
      <c r="F10" s="15">
        <f t="shared" si="0"/>
        <v>0</v>
      </c>
      <c r="ZY10" t="s">
        <v>30</v>
      </c>
      <c r="ZZ10" s="10" t="s">
        <v>31</v>
      </c>
    </row>
    <row r="11" spans="1:702" x14ac:dyDescent="0.3">
      <c r="A11" s="11" t="s">
        <v>32</v>
      </c>
      <c r="B11" s="12" t="s">
        <v>33</v>
      </c>
      <c r="C11" s="13"/>
      <c r="D11" s="14"/>
      <c r="E11" s="14">
        <v>0</v>
      </c>
      <c r="F11" s="15">
        <f t="shared" si="0"/>
        <v>0</v>
      </c>
      <c r="ZY11" t="s">
        <v>34</v>
      </c>
      <c r="ZZ11" s="10" t="s">
        <v>35</v>
      </c>
    </row>
    <row r="12" spans="1:702" x14ac:dyDescent="0.3">
      <c r="A12" s="11" t="s">
        <v>36</v>
      </c>
      <c r="B12" s="12" t="s">
        <v>37</v>
      </c>
      <c r="C12" s="13"/>
      <c r="D12" s="16"/>
      <c r="E12" s="14">
        <v>0</v>
      </c>
      <c r="F12" s="15">
        <f t="shared" si="0"/>
        <v>0</v>
      </c>
      <c r="ZY12" t="s">
        <v>38</v>
      </c>
      <c r="ZZ12" s="10" t="s">
        <v>39</v>
      </c>
    </row>
    <row r="13" spans="1:702" x14ac:dyDescent="0.3">
      <c r="A13" s="11" t="s">
        <v>40</v>
      </c>
      <c r="B13" s="12" t="s">
        <v>41</v>
      </c>
      <c r="C13" s="13"/>
      <c r="D13" s="14"/>
      <c r="E13" s="14">
        <v>0</v>
      </c>
      <c r="F13" s="15">
        <f t="shared" si="0"/>
        <v>0</v>
      </c>
      <c r="ZY13" t="s">
        <v>42</v>
      </c>
      <c r="ZZ13" s="10" t="s">
        <v>43</v>
      </c>
    </row>
    <row r="14" spans="1:702" x14ac:dyDescent="0.3">
      <c r="A14" s="32" t="s">
        <v>44</v>
      </c>
      <c r="B14" s="33" t="s">
        <v>45</v>
      </c>
      <c r="C14" s="34"/>
      <c r="D14" s="34"/>
      <c r="E14" s="34"/>
      <c r="F14" s="35"/>
      <c r="ZY14" t="s">
        <v>46</v>
      </c>
      <c r="ZZ14" s="10"/>
    </row>
    <row r="15" spans="1:702" x14ac:dyDescent="0.3">
      <c r="A15" s="11" t="s">
        <v>47</v>
      </c>
      <c r="B15" s="12" t="s">
        <v>48</v>
      </c>
      <c r="C15" s="13"/>
      <c r="D15" s="16"/>
      <c r="E15" s="14">
        <v>0</v>
      </c>
      <c r="F15" s="15">
        <f t="shared" ref="F15:F20" si="1">ROUND(D15*E15,2)</f>
        <v>0</v>
      </c>
      <c r="ZY15" t="s">
        <v>49</v>
      </c>
      <c r="ZZ15" s="10" t="s">
        <v>50</v>
      </c>
    </row>
    <row r="16" spans="1:702" x14ac:dyDescent="0.3">
      <c r="A16" s="11" t="s">
        <v>51</v>
      </c>
      <c r="B16" s="12" t="s">
        <v>52</v>
      </c>
      <c r="C16" s="13"/>
      <c r="D16" s="16"/>
      <c r="E16" s="14">
        <v>0</v>
      </c>
      <c r="F16" s="15">
        <f t="shared" si="1"/>
        <v>0</v>
      </c>
      <c r="ZY16" t="s">
        <v>53</v>
      </c>
      <c r="ZZ16" s="10" t="s">
        <v>54</v>
      </c>
    </row>
    <row r="17" spans="1:702" x14ac:dyDescent="0.3">
      <c r="A17" s="11" t="s">
        <v>55</v>
      </c>
      <c r="B17" s="12" t="s">
        <v>56</v>
      </c>
      <c r="C17" s="13"/>
      <c r="D17" s="16"/>
      <c r="E17" s="14">
        <v>0</v>
      </c>
      <c r="F17" s="15">
        <f t="shared" si="1"/>
        <v>0</v>
      </c>
      <c r="ZY17" t="s">
        <v>57</v>
      </c>
      <c r="ZZ17" s="10" t="s">
        <v>58</v>
      </c>
    </row>
    <row r="18" spans="1:702" x14ac:dyDescent="0.3">
      <c r="A18" s="11" t="s">
        <v>59</v>
      </c>
      <c r="B18" s="12" t="s">
        <v>60</v>
      </c>
      <c r="C18" s="13"/>
      <c r="D18" s="16"/>
      <c r="E18" s="14">
        <v>0</v>
      </c>
      <c r="F18" s="15">
        <f t="shared" si="1"/>
        <v>0</v>
      </c>
      <c r="ZY18" t="s">
        <v>61</v>
      </c>
      <c r="ZZ18" s="10" t="s">
        <v>62</v>
      </c>
    </row>
    <row r="19" spans="1:702" x14ac:dyDescent="0.3">
      <c r="A19" s="11" t="s">
        <v>63</v>
      </c>
      <c r="B19" s="12" t="s">
        <v>64</v>
      </c>
      <c r="C19" s="13"/>
      <c r="D19" s="16"/>
      <c r="E19" s="14">
        <v>0</v>
      </c>
      <c r="F19" s="15">
        <f t="shared" si="1"/>
        <v>0</v>
      </c>
      <c r="ZY19" t="s">
        <v>65</v>
      </c>
      <c r="ZZ19" s="10" t="s">
        <v>66</v>
      </c>
    </row>
    <row r="20" spans="1:702" x14ac:dyDescent="0.3">
      <c r="A20" s="11" t="s">
        <v>67</v>
      </c>
      <c r="B20" s="12" t="s">
        <v>68</v>
      </c>
      <c r="C20" s="13"/>
      <c r="D20" s="16"/>
      <c r="E20" s="14">
        <v>0</v>
      </c>
      <c r="F20" s="15">
        <f t="shared" si="1"/>
        <v>0</v>
      </c>
      <c r="ZY20" t="s">
        <v>69</v>
      </c>
      <c r="ZZ20" s="10" t="s">
        <v>70</v>
      </c>
    </row>
    <row r="21" spans="1:702" x14ac:dyDescent="0.3">
      <c r="A21" s="32" t="s">
        <v>71</v>
      </c>
      <c r="B21" s="33" t="s">
        <v>72</v>
      </c>
      <c r="C21" s="34"/>
      <c r="D21" s="34"/>
      <c r="E21" s="34"/>
      <c r="F21" s="35"/>
      <c r="ZY21" t="s">
        <v>73</v>
      </c>
      <c r="ZZ21" s="10"/>
    </row>
    <row r="22" spans="1:702" x14ac:dyDescent="0.3">
      <c r="A22" s="11" t="s">
        <v>74</v>
      </c>
      <c r="B22" s="12" t="s">
        <v>75</v>
      </c>
      <c r="C22" s="13"/>
      <c r="D22" s="14"/>
      <c r="E22" s="14">
        <v>0</v>
      </c>
      <c r="F22" s="15">
        <f>ROUND(D22*E22,2)</f>
        <v>0</v>
      </c>
      <c r="ZY22" t="s">
        <v>76</v>
      </c>
      <c r="ZZ22" s="10" t="s">
        <v>77</v>
      </c>
    </row>
    <row r="23" spans="1:702" x14ac:dyDescent="0.3">
      <c r="A23" s="36" t="s">
        <v>78</v>
      </c>
      <c r="B23" s="37" t="s">
        <v>79</v>
      </c>
      <c r="C23" s="34"/>
      <c r="D23" s="34"/>
      <c r="E23" s="34"/>
      <c r="F23" s="35"/>
      <c r="ZY23" t="s">
        <v>80</v>
      </c>
      <c r="ZZ23" s="10" t="s">
        <v>81</v>
      </c>
    </row>
    <row r="24" spans="1:702" x14ac:dyDescent="0.3">
      <c r="A24" s="11" t="s">
        <v>82</v>
      </c>
      <c r="B24" s="12" t="s">
        <v>83</v>
      </c>
      <c r="C24" s="13"/>
      <c r="D24" s="16"/>
      <c r="E24" s="14">
        <v>0</v>
      </c>
      <c r="F24" s="15">
        <f>ROUND(D24*E24,2)</f>
        <v>0</v>
      </c>
      <c r="ZY24" t="s">
        <v>84</v>
      </c>
      <c r="ZZ24" s="10" t="s">
        <v>85</v>
      </c>
    </row>
    <row r="25" spans="1:702" x14ac:dyDescent="0.3">
      <c r="A25" s="11" t="s">
        <v>86</v>
      </c>
      <c r="B25" s="12" t="s">
        <v>87</v>
      </c>
      <c r="C25" s="13"/>
      <c r="D25" s="16"/>
      <c r="E25" s="14">
        <v>0</v>
      </c>
      <c r="F25" s="15">
        <f>ROUND(D25*E25,2)</f>
        <v>0</v>
      </c>
      <c r="ZY25" t="s">
        <v>88</v>
      </c>
      <c r="ZZ25" s="10" t="s">
        <v>89</v>
      </c>
    </row>
    <row r="26" spans="1:702" x14ac:dyDescent="0.3">
      <c r="A26" s="36" t="s">
        <v>90</v>
      </c>
      <c r="B26" s="37" t="s">
        <v>91</v>
      </c>
      <c r="C26" s="34"/>
      <c r="D26" s="34"/>
      <c r="E26" s="34"/>
      <c r="F26" s="35"/>
      <c r="ZY26" t="s">
        <v>92</v>
      </c>
      <c r="ZZ26" s="10"/>
    </row>
    <row r="27" spans="1:702" x14ac:dyDescent="0.3">
      <c r="A27" s="11" t="s">
        <v>93</v>
      </c>
      <c r="B27" s="12" t="s">
        <v>94</v>
      </c>
      <c r="C27" s="13"/>
      <c r="D27" s="14"/>
      <c r="E27" s="14">
        <v>0</v>
      </c>
      <c r="F27" s="15">
        <f t="shared" ref="F27:F33" si="2">ROUND(D27*E27,2)</f>
        <v>0</v>
      </c>
      <c r="ZY27" t="s">
        <v>95</v>
      </c>
      <c r="ZZ27" s="10" t="s">
        <v>96</v>
      </c>
    </row>
    <row r="28" spans="1:702" x14ac:dyDescent="0.3">
      <c r="A28" s="11" t="s">
        <v>97</v>
      </c>
      <c r="B28" s="12" t="s">
        <v>98</v>
      </c>
      <c r="C28" s="13"/>
      <c r="D28" s="14"/>
      <c r="E28" s="14">
        <v>0</v>
      </c>
      <c r="F28" s="15">
        <f t="shared" si="2"/>
        <v>0</v>
      </c>
      <c r="ZY28" t="s">
        <v>99</v>
      </c>
      <c r="ZZ28" s="10" t="s">
        <v>100</v>
      </c>
    </row>
    <row r="29" spans="1:702" x14ac:dyDescent="0.3">
      <c r="A29" s="11" t="s">
        <v>101</v>
      </c>
      <c r="B29" s="12" t="s">
        <v>102</v>
      </c>
      <c r="C29" s="13"/>
      <c r="D29" s="14"/>
      <c r="E29" s="14">
        <v>0</v>
      </c>
      <c r="F29" s="15">
        <f t="shared" si="2"/>
        <v>0</v>
      </c>
      <c r="ZY29" t="s">
        <v>103</v>
      </c>
      <c r="ZZ29" s="10" t="s">
        <v>104</v>
      </c>
    </row>
    <row r="30" spans="1:702" x14ac:dyDescent="0.3">
      <c r="A30" s="11" t="s">
        <v>105</v>
      </c>
      <c r="B30" s="12" t="s">
        <v>106</v>
      </c>
      <c r="C30" s="13"/>
      <c r="D30" s="14"/>
      <c r="E30" s="14">
        <v>0</v>
      </c>
      <c r="F30" s="15">
        <f t="shared" si="2"/>
        <v>0</v>
      </c>
      <c r="ZY30" t="s">
        <v>107</v>
      </c>
      <c r="ZZ30" s="10" t="s">
        <v>108</v>
      </c>
    </row>
    <row r="31" spans="1:702" x14ac:dyDescent="0.3">
      <c r="A31" s="11" t="s">
        <v>109</v>
      </c>
      <c r="B31" s="12" t="s">
        <v>110</v>
      </c>
      <c r="C31" s="13"/>
      <c r="D31" s="14"/>
      <c r="E31" s="14">
        <v>0</v>
      </c>
      <c r="F31" s="15">
        <f t="shared" si="2"/>
        <v>0</v>
      </c>
      <c r="ZY31" t="s">
        <v>111</v>
      </c>
      <c r="ZZ31" s="10" t="s">
        <v>112</v>
      </c>
    </row>
    <row r="32" spans="1:702" x14ac:dyDescent="0.3">
      <c r="A32" s="11" t="s">
        <v>113</v>
      </c>
      <c r="B32" s="12" t="s">
        <v>114</v>
      </c>
      <c r="C32" s="13"/>
      <c r="D32" s="14"/>
      <c r="E32" s="14">
        <v>0</v>
      </c>
      <c r="F32" s="15">
        <f t="shared" si="2"/>
        <v>0</v>
      </c>
      <c r="ZY32" t="s">
        <v>115</v>
      </c>
      <c r="ZZ32" s="10" t="s">
        <v>116</v>
      </c>
    </row>
    <row r="33" spans="1:702" ht="24" x14ac:dyDescent="0.3">
      <c r="A33" s="11" t="s">
        <v>117</v>
      </c>
      <c r="B33" s="12" t="s">
        <v>118</v>
      </c>
      <c r="C33" s="13"/>
      <c r="D33" s="14"/>
      <c r="E33" s="14">
        <v>0</v>
      </c>
      <c r="F33" s="15">
        <f t="shared" si="2"/>
        <v>0</v>
      </c>
      <c r="ZY33" t="s">
        <v>119</v>
      </c>
      <c r="ZZ33" s="10" t="s">
        <v>120</v>
      </c>
    </row>
    <row r="34" spans="1:702" x14ac:dyDescent="0.3">
      <c r="A34" s="17"/>
      <c r="B34" s="18"/>
      <c r="C34" s="19"/>
      <c r="D34" s="19"/>
      <c r="E34" s="19"/>
      <c r="F34" s="20"/>
    </row>
    <row r="35" spans="1:702" x14ac:dyDescent="0.3">
      <c r="A35" s="21"/>
      <c r="B35" s="21"/>
      <c r="C35" s="21"/>
      <c r="D35" s="21"/>
      <c r="E35" s="21"/>
      <c r="F35" s="21"/>
    </row>
    <row r="36" spans="1:702" ht="28.8" x14ac:dyDescent="0.3">
      <c r="B36" s="22" t="s">
        <v>121</v>
      </c>
      <c r="F36" s="23">
        <f>SUBTOTAL(109,F4:F34)</f>
        <v>0</v>
      </c>
      <c r="ZY36" t="s">
        <v>122</v>
      </c>
    </row>
    <row r="37" spans="1:702" x14ac:dyDescent="0.3">
      <c r="A37" s="24">
        <v>20</v>
      </c>
      <c r="B37" s="22" t="str">
        <f>CONCATENATE("Montant TVA (",A37,"%)")</f>
        <v>Montant TVA (20%)</v>
      </c>
      <c r="F37" s="23">
        <f>(F36*A37)/100</f>
        <v>0</v>
      </c>
      <c r="ZY37" t="s">
        <v>123</v>
      </c>
    </row>
    <row r="38" spans="1:702" x14ac:dyDescent="0.3">
      <c r="B38" s="22" t="s">
        <v>124</v>
      </c>
      <c r="F38" s="23">
        <f>F36+F37</f>
        <v>0</v>
      </c>
      <c r="ZY38" t="s">
        <v>125</v>
      </c>
    </row>
    <row r="39" spans="1:702" x14ac:dyDescent="0.3">
      <c r="F39" s="23"/>
    </row>
    <row r="40" spans="1:702" x14ac:dyDescent="0.3">
      <c r="F40" s="2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MENUISERIES INTERIEUR</vt:lpstr>
      <vt:lpstr>'Lot N°05 MENUISERIES INTERIEUR'!Impression_des_titres</vt:lpstr>
      <vt:lpstr>'Lot N°05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OBIfa</dc:creator>
  <cp:lastModifiedBy>F 2</cp:lastModifiedBy>
  <dcterms:created xsi:type="dcterms:W3CDTF">2025-04-08T09:18:17Z</dcterms:created>
  <dcterms:modified xsi:type="dcterms:W3CDTF">2025-04-08T09:22:40Z</dcterms:modified>
</cp:coreProperties>
</file>