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TS\DEC_Direction\03_Gestion\2_CONTRATS\2025\UG 12 SO NUM\MARCHES_Commandes\JM_2025AC000034_Etude publicitaire en ligne\2025AC000034_DCE VF\"/>
    </mc:Choice>
  </mc:AlternateContent>
  <xr:revisionPtr revIDLastSave="0" documentId="13_ncr:1_{D767B56F-7039-4C9E-92C7-CEC8C6D357AA}" xr6:coauthVersionLast="47" xr6:coauthVersionMax="47" xr10:uidLastSave="{00000000-0000-0000-0000-000000000000}"/>
  <bookViews>
    <workbookView xWindow="-108" yWindow="-108" windowWidth="23256" windowHeight="12456" tabRatio="723" xr2:uid="{00000000-000D-0000-FFFF-FFFF00000000}"/>
  </bookViews>
  <sheets>
    <sheet name="coût journalier HT" sheetId="1" r:id="rId1"/>
    <sheet name="Prestations forfaitaires" sheetId="3" r:id="rId2"/>
    <sheet name="Bon de commande" sheetId="6" r:id="rId3"/>
    <sheet name="Prestations optionnelles" sheetId="17" r:id="rId4"/>
    <sheet name="Devis estimatif" sheetId="1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6" l="1"/>
  <c r="D7" i="17"/>
  <c r="D8" i="17"/>
  <c r="A8" i="17"/>
  <c r="A7" i="17"/>
  <c r="A6" i="17"/>
  <c r="A5" i="17"/>
  <c r="A4" i="17"/>
  <c r="B8" i="17"/>
  <c r="B7" i="17"/>
  <c r="B6" i="17"/>
  <c r="B5" i="17"/>
  <c r="B4" i="17"/>
  <c r="D5" i="17"/>
  <c r="D6" i="17"/>
  <c r="D4" i="17"/>
  <c r="D9" i="17" l="1"/>
  <c r="C4" i="16" s="1"/>
  <c r="I23" i="3" l="1"/>
  <c r="J22" i="3" s="1"/>
  <c r="I21" i="3"/>
  <c r="J20" i="3" s="1"/>
  <c r="I19" i="3"/>
  <c r="J18" i="3" s="1"/>
  <c r="I17" i="3"/>
  <c r="J16" i="3"/>
  <c r="I9" i="3"/>
  <c r="J8" i="3" s="1"/>
  <c r="I25" i="3"/>
  <c r="J24" i="3" s="1"/>
  <c r="I11" i="3"/>
  <c r="J10" i="3" s="1"/>
  <c r="I7" i="3"/>
  <c r="J6" i="3" s="1"/>
  <c r="I5" i="3"/>
  <c r="J4" i="3" s="1"/>
  <c r="I31" i="3"/>
  <c r="J30" i="3" s="1"/>
  <c r="I29" i="3"/>
  <c r="J28" i="3" s="1"/>
  <c r="I27" i="3"/>
  <c r="J26" i="3" s="1"/>
  <c r="I15" i="3"/>
  <c r="J14" i="3" s="1"/>
  <c r="C5" i="16" l="1"/>
  <c r="I11" i="6"/>
  <c r="I13" i="6"/>
  <c r="I9" i="6"/>
  <c r="I7" i="6" l="1"/>
  <c r="I5" i="6"/>
  <c r="I13" i="3"/>
  <c r="J12" i="3" s="1"/>
  <c r="F2" i="6" l="1"/>
  <c r="F1" i="6"/>
  <c r="C1" i="3"/>
  <c r="D1" i="3"/>
  <c r="E1" i="3"/>
  <c r="F1" i="3"/>
  <c r="C2" i="3"/>
  <c r="D2" i="3"/>
  <c r="E2" i="3"/>
  <c r="F2" i="3"/>
  <c r="D16" i="3" l="1"/>
  <c r="D18" i="3"/>
  <c r="D20" i="3"/>
  <c r="D22" i="3"/>
  <c r="C16" i="3"/>
  <c r="C18" i="3"/>
  <c r="I18" i="3" s="1"/>
  <c r="C20" i="3"/>
  <c r="C22" i="3"/>
  <c r="F20" i="3"/>
  <c r="F16" i="3"/>
  <c r="F18" i="3"/>
  <c r="F22" i="3"/>
  <c r="E16" i="3"/>
  <c r="E18" i="3"/>
  <c r="E22" i="3"/>
  <c r="E20" i="3"/>
  <c r="D24" i="3"/>
  <c r="D8" i="3"/>
  <c r="F24" i="3"/>
  <c r="F8" i="3"/>
  <c r="C24" i="3"/>
  <c r="C8" i="3"/>
  <c r="E24" i="3"/>
  <c r="E8" i="3"/>
  <c r="D4" i="3"/>
  <c r="D6" i="3"/>
  <c r="D10" i="3"/>
  <c r="E4" i="3"/>
  <c r="E6" i="3"/>
  <c r="E10" i="3"/>
  <c r="C6" i="3"/>
  <c r="C4" i="3"/>
  <c r="C10" i="3"/>
  <c r="F6" i="3"/>
  <c r="F10" i="3"/>
  <c r="F4" i="3"/>
  <c r="D30" i="3"/>
  <c r="C30" i="3"/>
  <c r="F30" i="3"/>
  <c r="E30" i="3"/>
  <c r="C14" i="3"/>
  <c r="C28" i="3"/>
  <c r="C26" i="3"/>
  <c r="F14" i="3"/>
  <c r="F26" i="3"/>
  <c r="F28" i="3"/>
  <c r="D14" i="3"/>
  <c r="D26" i="3"/>
  <c r="D28" i="3"/>
  <c r="E14" i="3"/>
  <c r="E26" i="3"/>
  <c r="E28" i="3"/>
  <c r="F12" i="6"/>
  <c r="F10" i="6"/>
  <c r="F8" i="6"/>
  <c r="C12" i="3"/>
  <c r="F12" i="3"/>
  <c r="E12" i="3"/>
  <c r="D12" i="3"/>
  <c r="F6" i="6"/>
  <c r="F4" i="6"/>
  <c r="I16" i="3" l="1"/>
  <c r="I22" i="3"/>
  <c r="I20" i="3"/>
  <c r="I24" i="3"/>
  <c r="I8" i="3"/>
  <c r="I4" i="3"/>
  <c r="I6" i="3"/>
  <c r="I10" i="3"/>
  <c r="I30" i="3"/>
  <c r="I14" i="3"/>
  <c r="I28" i="3"/>
  <c r="I26" i="3"/>
  <c r="I12" i="3"/>
  <c r="E1" i="6"/>
  <c r="D1" i="6"/>
  <c r="C1" i="6"/>
  <c r="I32" i="3" l="1"/>
  <c r="D2" i="6"/>
  <c r="C2" i="6"/>
  <c r="E2" i="6"/>
  <c r="E12" i="6" l="1"/>
  <c r="E10" i="6"/>
  <c r="E8" i="6"/>
  <c r="C10" i="6"/>
  <c r="C8" i="6"/>
  <c r="C12" i="6"/>
  <c r="D10" i="6"/>
  <c r="D8" i="6"/>
  <c r="D12" i="6"/>
  <c r="C6" i="6"/>
  <c r="C4" i="6"/>
  <c r="E6" i="6"/>
  <c r="E4" i="6"/>
  <c r="D6" i="6"/>
  <c r="D4" i="6"/>
  <c r="I10" i="6" l="1"/>
  <c r="I8" i="6"/>
  <c r="J8" i="6" s="1"/>
  <c r="I6" i="6"/>
  <c r="I4" i="6"/>
  <c r="I12" i="6"/>
  <c r="J4" i="6"/>
  <c r="J6" i="6"/>
  <c r="J12" i="6"/>
  <c r="J10" i="6" l="1"/>
  <c r="C6" i="16" l="1"/>
  <c r="C7" i="16" s="1"/>
</calcChain>
</file>

<file path=xl/sharedStrings.xml><?xml version="1.0" encoding="utf-8"?>
<sst xmlns="http://schemas.openxmlformats.org/spreadsheetml/2006/main" count="84" uniqueCount="67">
  <si>
    <t>Profil</t>
  </si>
  <si>
    <t>Informations :</t>
  </si>
  <si>
    <t>Les profils et les prix unitaires par jour sont issus de l'onglet "Prix unitaires"</t>
  </si>
  <si>
    <t>Ne saisir que les cellules blanches</t>
  </si>
  <si>
    <t xml:space="preserve"> </t>
  </si>
  <si>
    <t>Prix unitaire HT par jour</t>
  </si>
  <si>
    <t>(1)</t>
  </si>
  <si>
    <t>(2)</t>
  </si>
  <si>
    <t>Total
HT</t>
  </si>
  <si>
    <t>Forfait initial</t>
  </si>
  <si>
    <t>Prestations</t>
  </si>
  <si>
    <t>Acronymes des profils permettant de faciliter la lecture des autres onglets (ie : DP pour Directeur de projet, CP pour Chef de projet…).</t>
  </si>
  <si>
    <t>Profil (acronyme)</t>
  </si>
  <si>
    <t>N°</t>
  </si>
  <si>
    <t>Acronyme
(1)</t>
  </si>
  <si>
    <t>Intitulé (2)</t>
  </si>
  <si>
    <t>Montant total HT</t>
  </si>
  <si>
    <t>Montant total TTC</t>
  </si>
  <si>
    <t>TVA (corriger si nécessaire)</t>
  </si>
  <si>
    <t>Exemple : Directeur de Projet, Chef de projet, Consultant, etc</t>
  </si>
  <si>
    <t>Remplir les cases blanches</t>
  </si>
  <si>
    <t>ajouter des lignes si nécessaire (et dans ce cas des colonnes dans les onglets suivants)</t>
  </si>
  <si>
    <t>TOTAL Partie forfaitaire</t>
  </si>
  <si>
    <t xml:space="preserve">Analyse de sensibilité </t>
  </si>
  <si>
    <t>Soumission d'un article à un journal (eg IJLCA)</t>
  </si>
  <si>
    <t>Présentation à un colloque (eg LCM, SETAC)</t>
  </si>
  <si>
    <t>Prestations forfaitaires</t>
  </si>
  <si>
    <t>Prestations unitaires</t>
  </si>
  <si>
    <t>JH par profil de l'équipe et par action</t>
  </si>
  <si>
    <t>Catégories</t>
  </si>
  <si>
    <t>interprétation, analyse</t>
  </si>
  <si>
    <t xml:space="preserve">Frais supplémentaires </t>
  </si>
  <si>
    <t>Explications des frais supplémentaires</t>
  </si>
  <si>
    <r>
      <t>Sous-catégories</t>
    </r>
    <r>
      <rPr>
        <b/>
        <i/>
        <sz val="10"/>
        <color theme="0"/>
        <rFont val="Calibri"/>
        <family val="2"/>
        <scheme val="minor"/>
      </rPr>
      <t xml:space="preserve"> (à détailler)</t>
    </r>
  </si>
  <si>
    <t xml:space="preserve">liste à compléter en détaillant au maximum les sous-catégories de la prestation </t>
  </si>
  <si>
    <t>Prix unitaire HT moyen</t>
  </si>
  <si>
    <t>Bon de commande</t>
  </si>
  <si>
    <t xml:space="preserve">Description </t>
  </si>
  <si>
    <t>JH par profil de l'équipe et par bon de commande</t>
  </si>
  <si>
    <t>Prix unitaire
HT moyen</t>
  </si>
  <si>
    <t xml:space="preserve">échanges revue critique </t>
  </si>
  <si>
    <t>pilotage des travaux (points avancements ADEME, points COPIL, etc.)</t>
  </si>
  <si>
    <t>revue bibliographique</t>
  </si>
  <si>
    <t xml:space="preserve">rapport intermédiaire </t>
  </si>
  <si>
    <t xml:space="preserve">rapport final  </t>
  </si>
  <si>
    <t xml:space="preserve">Axe 1 : Etat des lieux des flux publicitaires selon les modes de diffusion et choix du périmètre de l’évaluation environnementale </t>
  </si>
  <si>
    <t xml:space="preserve">Pilotage  </t>
  </si>
  <si>
    <t xml:space="preserve">Axe 2 : Evaluation des impacts environnementaux des mécanismes de ciblage de la publicité en ligne </t>
  </si>
  <si>
    <t>Modélisation des scénarios pour se ramener à l'UF</t>
  </si>
  <si>
    <t>Modélisation des impacts environnementaux liés aux tracking de données personnelles pour faire du ciblage publicitaire</t>
  </si>
  <si>
    <t xml:space="preserve">Axe 3 : Modélisation et quantification de l’impact environnemental de la publicité digitale en France </t>
  </si>
  <si>
    <t xml:space="preserve">extrapolation des scénarios à l'échelle France </t>
  </si>
  <si>
    <t>Revue critique</t>
  </si>
  <si>
    <t xml:space="preserve">Réunion supplémentaire </t>
  </si>
  <si>
    <t>L'accord-cadre sera conclu pour une durée de 12 mois.</t>
  </si>
  <si>
    <t>La décomposition du prix comprendra, d’une part, le coût forfaitaire, et d’autre part, le coût unitaire.</t>
  </si>
  <si>
    <t xml:space="preserve">1 itération supplémentaire avec la revue critique </t>
  </si>
  <si>
    <t>1 analyse de sensibilité supplémentaire</t>
  </si>
  <si>
    <t>1 soumission d'un article supplémentaire</t>
  </si>
  <si>
    <t>1 présentation à un colloque supplémentaire</t>
  </si>
  <si>
    <t xml:space="preserve">1 réunion supplémentaire de 2h avec le COPIL </t>
  </si>
  <si>
    <t>Unité</t>
  </si>
  <si>
    <t>Nb</t>
  </si>
  <si>
    <t>Montant (HT)</t>
  </si>
  <si>
    <t>Montant HT</t>
  </si>
  <si>
    <t>tableau à ajuster en fonction des bons de commande ajouter dans 
l'onglet "Bon de commande"</t>
  </si>
  <si>
    <t>Cadre de décomposition des 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</si>
</sst>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€ / j &quot;;\-#,##0.00&quot; € / j &quot;;&quot; -&quot;#&quot; € / j &quot;;@\ "/>
    <numFmt numFmtId="165" formatCode="#,##0&quot; €&quot;;\-#,##0&quot; € &quot;;&quot; -&quot;#&quot; € &quot;;@\ "/>
    <numFmt numFmtId="166" formatCode="#,##0\ &quot;€&quot;"/>
    <numFmt numFmtId="167" formatCode="#,##0.00&quot; j &quot;;\-#,##0.00&quot; j &quot;;&quot; - &quot;\ \j\ ;@\ "/>
    <numFmt numFmtId="168" formatCode="#,##0.00\ &quot;€&quot;"/>
    <numFmt numFmtId="169" formatCode="#,##0.00&quot; € &quot;;\-#,##0.00&quot; € &quot;;&quot; -&quot;#&quot; € &quot;;@\ 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i/>
      <sz val="10"/>
      <color theme="0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6" fontId="1" fillId="2" borderId="8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7" fontId="1" fillId="0" borderId="6" xfId="0" applyNumberFormat="1" applyFont="1" applyBorder="1" applyAlignment="1" applyProtection="1">
      <alignment vertical="center"/>
      <protection locked="0"/>
    </xf>
    <xf numFmtId="166" fontId="1" fillId="2" borderId="6" xfId="0" applyNumberFormat="1" applyFont="1" applyFill="1" applyBorder="1" applyAlignment="1">
      <alignment vertical="center"/>
    </xf>
    <xf numFmtId="167" fontId="1" fillId="0" borderId="1" xfId="0" applyNumberFormat="1" applyFont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6" xfId="0" applyFont="1" applyBorder="1" applyAlignment="1">
      <alignment horizontal="center" vertical="center"/>
    </xf>
    <xf numFmtId="164" fontId="1" fillId="0" borderId="6" xfId="0" applyNumberFormat="1" applyFont="1" applyBorder="1" applyAlignment="1" applyProtection="1">
      <alignment vertical="center"/>
      <protection locked="0"/>
    </xf>
    <xf numFmtId="0" fontId="1" fillId="0" borderId="0" xfId="0" quotePrefix="1" applyFont="1" applyAlignment="1" applyProtection="1">
      <alignment horizontal="left" vertical="center"/>
      <protection locked="0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65" fontId="6" fillId="3" borderId="7" xfId="0" applyNumberFormat="1" applyFont="1" applyFill="1" applyBorder="1" applyAlignment="1">
      <alignment vertical="center"/>
    </xf>
    <xf numFmtId="165" fontId="6" fillId="3" borderId="1" xfId="0" applyNumberFormat="1" applyFont="1" applyFill="1" applyBorder="1" applyAlignment="1">
      <alignment vertical="center"/>
    </xf>
    <xf numFmtId="0" fontId="6" fillId="3" borderId="6" xfId="0" applyFont="1" applyFill="1" applyBorder="1" applyAlignment="1" applyProtection="1">
      <alignment vertical="center"/>
      <protection locked="0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9" fontId="6" fillId="3" borderId="6" xfId="0" applyNumberFormat="1" applyFont="1" applyFill="1" applyBorder="1" applyAlignment="1">
      <alignment horizontal="center" vertical="center"/>
    </xf>
    <xf numFmtId="0" fontId="1" fillId="6" borderId="6" xfId="0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165" fontId="6" fillId="3" borderId="6" xfId="0" applyNumberFormat="1" applyFont="1" applyFill="1" applyBorder="1" applyAlignment="1">
      <alignment vertical="center"/>
    </xf>
    <xf numFmtId="167" fontId="1" fillId="2" borderId="1" xfId="0" applyNumberFormat="1" applyFont="1" applyFill="1" applyBorder="1" applyAlignment="1">
      <alignment vertical="center"/>
    </xf>
    <xf numFmtId="168" fontId="6" fillId="3" borderId="17" xfId="0" applyNumberFormat="1" applyFont="1" applyFill="1" applyBorder="1" applyAlignment="1">
      <alignment horizontal="center" vertical="center"/>
    </xf>
    <xf numFmtId="168" fontId="6" fillId="3" borderId="21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top"/>
    </xf>
    <xf numFmtId="166" fontId="1" fillId="3" borderId="27" xfId="0" applyNumberFormat="1" applyFont="1" applyFill="1" applyBorder="1" applyAlignment="1">
      <alignment vertical="center"/>
    </xf>
    <xf numFmtId="166" fontId="1" fillId="3" borderId="17" xfId="0" applyNumberFormat="1" applyFont="1" applyFill="1" applyBorder="1" applyAlignment="1">
      <alignment vertical="center"/>
    </xf>
    <xf numFmtId="166" fontId="5" fillId="2" borderId="30" xfId="0" applyNumberFormat="1" applyFont="1" applyFill="1" applyBorder="1" applyAlignment="1">
      <alignment vertical="center"/>
    </xf>
    <xf numFmtId="166" fontId="6" fillId="3" borderId="28" xfId="0" applyNumberFormat="1" applyFont="1" applyFill="1" applyBorder="1" applyAlignment="1">
      <alignment horizontal="right" vertical="center"/>
    </xf>
    <xf numFmtId="0" fontId="6" fillId="3" borderId="6" xfId="0" applyFont="1" applyFill="1" applyBorder="1" applyAlignment="1">
      <alignment vertical="center"/>
    </xf>
    <xf numFmtId="0" fontId="6" fillId="3" borderId="25" xfId="0" applyFont="1" applyFill="1" applyBorder="1" applyAlignment="1">
      <alignment vertical="center"/>
    </xf>
    <xf numFmtId="0" fontId="6" fillId="3" borderId="27" xfId="0" applyFont="1" applyFill="1" applyBorder="1" applyAlignment="1">
      <alignment vertical="center"/>
    </xf>
    <xf numFmtId="0" fontId="6" fillId="3" borderId="19" xfId="0" applyFont="1" applyFill="1" applyBorder="1" applyAlignment="1">
      <alignment vertical="center"/>
    </xf>
    <xf numFmtId="0" fontId="6" fillId="3" borderId="27" xfId="0" applyFont="1" applyFill="1" applyBorder="1" applyAlignment="1">
      <alignment horizontal="center" vertical="top"/>
    </xf>
    <xf numFmtId="166" fontId="1" fillId="4" borderId="26" xfId="0" applyNumberFormat="1" applyFont="1" applyFill="1" applyBorder="1" applyAlignment="1">
      <alignment vertical="center"/>
    </xf>
    <xf numFmtId="167" fontId="1" fillId="7" borderId="27" xfId="0" applyNumberFormat="1" applyFont="1" applyFill="1" applyBorder="1" applyAlignment="1" applyProtection="1">
      <alignment vertical="center"/>
      <protection locked="0"/>
    </xf>
    <xf numFmtId="166" fontId="2" fillId="2" borderId="6" xfId="0" applyNumberFormat="1" applyFont="1" applyFill="1" applyBorder="1" applyAlignment="1">
      <alignment vertical="center"/>
    </xf>
    <xf numFmtId="167" fontId="1" fillId="2" borderId="6" xfId="0" applyNumberFormat="1" applyFont="1" applyFill="1" applyBorder="1" applyAlignment="1">
      <alignment vertical="center"/>
    </xf>
    <xf numFmtId="166" fontId="2" fillId="3" borderId="6" xfId="0" applyNumberFormat="1" applyFont="1" applyFill="1" applyBorder="1" applyAlignment="1">
      <alignment vertical="center"/>
    </xf>
    <xf numFmtId="164" fontId="1" fillId="3" borderId="6" xfId="0" applyNumberFormat="1" applyFont="1" applyFill="1" applyBorder="1" applyAlignment="1">
      <alignment horizontal="right" vertical="center"/>
    </xf>
    <xf numFmtId="0" fontId="6" fillId="3" borderId="27" xfId="0" applyFont="1" applyFill="1" applyBorder="1" applyAlignment="1">
      <alignment horizontal="center" vertical="center"/>
    </xf>
    <xf numFmtId="165" fontId="6" fillId="3" borderId="27" xfId="0" applyNumberFormat="1" applyFont="1" applyFill="1" applyBorder="1" applyAlignment="1">
      <alignment vertical="center"/>
    </xf>
    <xf numFmtId="0" fontId="6" fillId="0" borderId="0" xfId="0" applyFont="1" applyAlignment="1">
      <alignment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165" fontId="6" fillId="3" borderId="23" xfId="0" applyNumberFormat="1" applyFont="1" applyFill="1" applyBorder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3" borderId="37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169" fontId="1" fillId="5" borderId="6" xfId="0" applyNumberFormat="1" applyFont="1" applyFill="1" applyBorder="1" applyAlignment="1" applyProtection="1">
      <alignment vertical="center"/>
      <protection locked="0"/>
    </xf>
    <xf numFmtId="169" fontId="1" fillId="0" borderId="6" xfId="0" applyNumberFormat="1" applyFont="1" applyBorder="1" applyAlignment="1" applyProtection="1">
      <alignment vertical="center"/>
      <protection locked="0"/>
    </xf>
    <xf numFmtId="0" fontId="1" fillId="2" borderId="20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17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10" fillId="4" borderId="40" xfId="0" applyNumberFormat="1" applyFont="1" applyFill="1" applyBorder="1" applyAlignment="1">
      <alignment vertical="center"/>
    </xf>
    <xf numFmtId="166" fontId="10" fillId="2" borderId="6" xfId="0" applyNumberFormat="1" applyFont="1" applyFill="1" applyBorder="1" applyAlignment="1">
      <alignment vertical="center"/>
    </xf>
    <xf numFmtId="0" fontId="6" fillId="3" borderId="41" xfId="0" applyFont="1" applyFill="1" applyBorder="1" applyAlignment="1">
      <alignment vertical="center"/>
    </xf>
    <xf numFmtId="168" fontId="6" fillId="3" borderId="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10" fillId="4" borderId="19" xfId="0" applyNumberFormat="1" applyFont="1" applyFill="1" applyBorder="1" applyAlignment="1">
      <alignment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2" borderId="29" xfId="0" applyFont="1" applyFill="1" applyBorder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top" wrapText="1"/>
    </xf>
    <xf numFmtId="0" fontId="1" fillId="2" borderId="25" xfId="0" applyFont="1" applyFill="1" applyBorder="1" applyAlignment="1">
      <alignment horizontal="left" vertical="top" wrapText="1"/>
    </xf>
    <xf numFmtId="164" fontId="1" fillId="2" borderId="6" xfId="0" applyNumberFormat="1" applyFont="1" applyFill="1" applyBorder="1" applyAlignment="1">
      <alignment horizontal="right" vertical="center"/>
    </xf>
    <xf numFmtId="0" fontId="6" fillId="3" borderId="27" xfId="0" applyFont="1" applyFill="1" applyBorder="1" applyAlignment="1">
      <alignment horizontal="right" vertical="center"/>
    </xf>
    <xf numFmtId="0" fontId="6" fillId="3" borderId="19" xfId="0" applyFont="1" applyFill="1" applyBorder="1" applyAlignment="1">
      <alignment horizontal="right" vertical="center"/>
    </xf>
    <xf numFmtId="0" fontId="6" fillId="3" borderId="27" xfId="0" applyFont="1" applyFill="1" applyBorder="1" applyAlignment="1">
      <alignment horizontal="right" vertical="top"/>
    </xf>
    <xf numFmtId="0" fontId="6" fillId="3" borderId="19" xfId="0" applyFont="1" applyFill="1" applyBorder="1" applyAlignment="1">
      <alignment horizontal="right" vertical="top"/>
    </xf>
    <xf numFmtId="165" fontId="6" fillId="3" borderId="27" xfId="0" applyNumberFormat="1" applyFont="1" applyFill="1" applyBorder="1" applyAlignment="1">
      <alignment horizontal="center" vertical="center"/>
    </xf>
    <xf numFmtId="165" fontId="6" fillId="3" borderId="17" xfId="0" applyNumberFormat="1" applyFont="1" applyFill="1" applyBorder="1" applyAlignment="1">
      <alignment horizontal="center" vertical="center"/>
    </xf>
    <xf numFmtId="165" fontId="6" fillId="3" borderId="19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164" fontId="1" fillId="2" borderId="20" xfId="0" applyNumberFormat="1" applyFont="1" applyFill="1" applyBorder="1" applyAlignment="1">
      <alignment horizontal="right" vertical="center"/>
    </xf>
    <xf numFmtId="164" fontId="1" fillId="2" borderId="25" xfId="0" applyNumberFormat="1" applyFont="1" applyFill="1" applyBorder="1" applyAlignment="1">
      <alignment horizontal="right" vertical="center"/>
    </xf>
    <xf numFmtId="0" fontId="2" fillId="2" borderId="25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6" fillId="3" borderId="14" xfId="0" applyFont="1" applyFill="1" applyBorder="1" applyAlignment="1">
      <alignment horizontal="left" vertical="top"/>
    </xf>
    <xf numFmtId="0" fontId="6" fillId="3" borderId="15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6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/>
    </xf>
    <xf numFmtId="164" fontId="1" fillId="2" borderId="11" xfId="0" applyNumberFormat="1" applyFont="1" applyFill="1" applyBorder="1" applyAlignment="1">
      <alignment horizontal="right" vertical="center"/>
    </xf>
    <xf numFmtId="165" fontId="6" fillId="3" borderId="27" xfId="0" applyNumberFormat="1" applyFont="1" applyFill="1" applyBorder="1" applyAlignment="1">
      <alignment horizontal="center" vertical="center" wrapText="1"/>
    </xf>
    <xf numFmtId="165" fontId="6" fillId="3" borderId="17" xfId="0" applyNumberFormat="1" applyFont="1" applyFill="1" applyBorder="1" applyAlignment="1">
      <alignment horizontal="center" vertical="center" wrapText="1"/>
    </xf>
    <xf numFmtId="165" fontId="6" fillId="3" borderId="19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34" xfId="0" applyFont="1" applyFill="1" applyBorder="1" applyAlignment="1">
      <alignment horizontal="left" vertical="center" wrapText="1"/>
    </xf>
    <xf numFmtId="0" fontId="1" fillId="2" borderId="35" xfId="0" applyFont="1" applyFill="1" applyBorder="1" applyAlignment="1">
      <alignment horizontal="left" vertical="center" wrapText="1"/>
    </xf>
    <xf numFmtId="0" fontId="6" fillId="3" borderId="38" xfId="0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showZeros="0" tabSelected="1" zoomScaleNormal="100" workbookViewId="0">
      <selection sqref="A1:C1"/>
    </sheetView>
  </sheetViews>
  <sheetFormatPr baseColWidth="10" defaultColWidth="11.44140625" defaultRowHeight="13.8" x14ac:dyDescent="0.3"/>
  <cols>
    <col min="1" max="1" width="6.6640625" style="2" customWidth="1"/>
    <col min="2" max="2" width="14.6640625" style="2" customWidth="1"/>
    <col min="3" max="3" width="49.109375" style="1" customWidth="1"/>
    <col min="4" max="4" width="15.6640625" style="1" customWidth="1"/>
    <col min="5" max="16384" width="11.44140625" style="1"/>
  </cols>
  <sheetData>
    <row r="1" spans="1:10" ht="14.4" customHeight="1" x14ac:dyDescent="0.3">
      <c r="A1" s="71" t="s">
        <v>66</v>
      </c>
      <c r="B1" s="71"/>
      <c r="C1" s="71"/>
    </row>
    <row r="3" spans="1:10" x14ac:dyDescent="0.3">
      <c r="A3" s="72" t="s">
        <v>54</v>
      </c>
      <c r="B3" s="72"/>
      <c r="C3" s="72"/>
    </row>
    <row r="4" spans="1:10" ht="14.1" customHeight="1" x14ac:dyDescent="0.3">
      <c r="A4" s="72" t="s">
        <v>55</v>
      </c>
      <c r="B4" s="72"/>
      <c r="C4" s="72"/>
      <c r="D4" s="72"/>
      <c r="E4" s="72"/>
      <c r="F4" s="72"/>
      <c r="G4" s="72"/>
      <c r="H4" s="72"/>
      <c r="I4" s="72"/>
      <c r="J4" s="72"/>
    </row>
    <row r="5" spans="1:10" ht="12.9" customHeight="1" x14ac:dyDescent="0.3">
      <c r="A5" s="72"/>
      <c r="B5" s="72"/>
      <c r="C5" s="72"/>
      <c r="D5" s="72"/>
      <c r="E5" s="72"/>
      <c r="F5" s="72"/>
      <c r="G5" s="72"/>
      <c r="H5" s="72"/>
      <c r="I5" s="72"/>
      <c r="J5" s="72"/>
    </row>
    <row r="6" spans="1:10" ht="12.9" customHeight="1" x14ac:dyDescent="0.3">
      <c r="A6" s="72"/>
      <c r="B6" s="72"/>
      <c r="C6" s="72"/>
      <c r="D6" s="72"/>
      <c r="E6" s="72"/>
      <c r="F6" s="72"/>
      <c r="G6" s="72"/>
      <c r="H6" s="72"/>
      <c r="I6" s="72"/>
      <c r="J6" s="72"/>
    </row>
    <row r="8" spans="1:10" ht="16.5" customHeight="1" x14ac:dyDescent="0.3">
      <c r="A8" s="69" t="s">
        <v>0</v>
      </c>
      <c r="B8" s="69"/>
      <c r="C8" s="69"/>
      <c r="D8" s="70" t="s">
        <v>5</v>
      </c>
    </row>
    <row r="9" spans="1:10" ht="27.6" x14ac:dyDescent="0.3">
      <c r="A9" s="20" t="s">
        <v>13</v>
      </c>
      <c r="B9" s="21" t="s">
        <v>14</v>
      </c>
      <c r="C9" s="22" t="s">
        <v>15</v>
      </c>
      <c r="D9" s="70"/>
    </row>
    <row r="10" spans="1:10" x14ac:dyDescent="0.3">
      <c r="A10" s="24">
        <v>1</v>
      </c>
      <c r="B10" s="13"/>
      <c r="C10" s="12"/>
      <c r="D10" s="14">
        <v>0</v>
      </c>
    </row>
    <row r="11" spans="1:10" x14ac:dyDescent="0.3">
      <c r="A11" s="24">
        <v>2</v>
      </c>
      <c r="B11" s="13"/>
      <c r="C11" s="12" t="s">
        <v>4</v>
      </c>
      <c r="D11" s="14">
        <v>0</v>
      </c>
    </row>
    <row r="12" spans="1:10" x14ac:dyDescent="0.3">
      <c r="A12" s="24">
        <v>3</v>
      </c>
      <c r="B12" s="13"/>
      <c r="C12" s="12" t="s">
        <v>4</v>
      </c>
      <c r="D12" s="14">
        <v>0</v>
      </c>
    </row>
    <row r="13" spans="1:10" x14ac:dyDescent="0.3">
      <c r="A13" s="24">
        <v>4</v>
      </c>
      <c r="B13" s="13"/>
      <c r="C13" s="12" t="s">
        <v>4</v>
      </c>
      <c r="D13" s="14">
        <v>0</v>
      </c>
    </row>
    <row r="14" spans="1:10" x14ac:dyDescent="0.3">
      <c r="A14" s="12" t="s">
        <v>21</v>
      </c>
      <c r="B14" s="13"/>
      <c r="C14" s="12"/>
      <c r="D14" s="14">
        <v>0</v>
      </c>
    </row>
    <row r="16" spans="1:10" x14ac:dyDescent="0.3">
      <c r="A16" s="15" t="s">
        <v>6</v>
      </c>
      <c r="B16" s="1" t="s">
        <v>11</v>
      </c>
    </row>
    <row r="17" spans="1:2" x14ac:dyDescent="0.3">
      <c r="A17" s="15" t="s">
        <v>7</v>
      </c>
      <c r="B17" s="1" t="s">
        <v>19</v>
      </c>
    </row>
    <row r="18" spans="1:2" x14ac:dyDescent="0.3">
      <c r="B18" s="1"/>
    </row>
    <row r="19" spans="1:2" x14ac:dyDescent="0.3">
      <c r="B19" s="25" t="s">
        <v>20</v>
      </c>
    </row>
  </sheetData>
  <sheetProtection selectLockedCells="1"/>
  <mergeCells count="5">
    <mergeCell ref="A8:C8"/>
    <mergeCell ref="D8:D9"/>
    <mergeCell ref="A1:C1"/>
    <mergeCell ref="A3:C3"/>
    <mergeCell ref="A4:J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&amp;C&amp;F -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"/>
  <sheetViews>
    <sheetView showZeros="0" workbookViewId="0">
      <selection activeCell="D15" sqref="D15"/>
    </sheetView>
  </sheetViews>
  <sheetFormatPr baseColWidth="10" defaultColWidth="11.44140625" defaultRowHeight="13.8" x14ac:dyDescent="0.3"/>
  <cols>
    <col min="1" max="1" width="20.6640625" style="3" customWidth="1"/>
    <col min="2" max="2" width="38.109375" style="3" customWidth="1"/>
    <col min="3" max="6" width="9.6640625" style="3" customWidth="1"/>
    <col min="7" max="7" width="16.33203125" style="3" customWidth="1"/>
    <col min="8" max="8" width="17.44140625" style="3" customWidth="1"/>
    <col min="9" max="9" width="7.6640625" style="3" customWidth="1"/>
    <col min="10" max="10" width="11.5546875" style="3" customWidth="1"/>
    <col min="11" max="16384" width="11.44140625" style="3"/>
  </cols>
  <sheetData>
    <row r="1" spans="1:10" s="4" customFormat="1" ht="20.100000000000001" customHeight="1" x14ac:dyDescent="0.3">
      <c r="A1" s="78" t="s">
        <v>12</v>
      </c>
      <c r="B1" s="79"/>
      <c r="C1" s="22">
        <f>'coût journalier HT'!$B10</f>
        <v>0</v>
      </c>
      <c r="D1" s="22">
        <f>'coût journalier HT'!$B11</f>
        <v>0</v>
      </c>
      <c r="E1" s="22">
        <f>'coût journalier HT'!$B12</f>
        <v>0</v>
      </c>
      <c r="F1" s="46">
        <f>'coût journalier HT'!$B13</f>
        <v>0</v>
      </c>
      <c r="G1" s="48"/>
      <c r="H1" s="48"/>
      <c r="I1" s="48"/>
    </row>
    <row r="2" spans="1:10" ht="20.100000000000001" customHeight="1" x14ac:dyDescent="0.3">
      <c r="A2" s="80" t="s">
        <v>5</v>
      </c>
      <c r="B2" s="81"/>
      <c r="C2" s="26">
        <f>'coût journalier HT'!$D10</f>
        <v>0</v>
      </c>
      <c r="D2" s="26">
        <f>'coût journalier HT'!$D11</f>
        <v>0</v>
      </c>
      <c r="E2" s="26">
        <f>'coût journalier HT'!$D12</f>
        <v>0</v>
      </c>
      <c r="F2" s="47">
        <f>'coût journalier HT'!$D13</f>
        <v>0</v>
      </c>
      <c r="G2" s="48"/>
      <c r="H2" s="48"/>
      <c r="I2" s="48"/>
      <c r="J2" s="48"/>
    </row>
    <row r="3" spans="1:10" ht="30.75" customHeight="1" x14ac:dyDescent="0.3">
      <c r="A3" s="22" t="s">
        <v>29</v>
      </c>
      <c r="B3" s="22" t="s">
        <v>33</v>
      </c>
      <c r="C3" s="82" t="s">
        <v>28</v>
      </c>
      <c r="D3" s="83"/>
      <c r="E3" s="83"/>
      <c r="F3" s="84"/>
      <c r="G3" s="49" t="s">
        <v>31</v>
      </c>
      <c r="H3" s="50" t="s">
        <v>32</v>
      </c>
      <c r="I3" s="49" t="s">
        <v>8</v>
      </c>
      <c r="J3" s="49" t="s">
        <v>35</v>
      </c>
    </row>
    <row r="4" spans="1:10" ht="12.75" customHeight="1" x14ac:dyDescent="0.3">
      <c r="A4" s="87" t="s">
        <v>46</v>
      </c>
      <c r="B4" s="92" t="s">
        <v>41</v>
      </c>
      <c r="C4" s="8">
        <f>C5*C$2</f>
        <v>0</v>
      </c>
      <c r="D4" s="8">
        <f t="shared" ref="D4:F10" si="0">D5*D$2</f>
        <v>0</v>
      </c>
      <c r="E4" s="8">
        <f t="shared" si="0"/>
        <v>0</v>
      </c>
      <c r="F4" s="8">
        <f t="shared" si="0"/>
        <v>0</v>
      </c>
      <c r="G4" s="40"/>
      <c r="H4" s="40"/>
      <c r="I4" s="42">
        <f>SUM(C4:G4)</f>
        <v>0</v>
      </c>
      <c r="J4" s="77">
        <f>IF(I5&lt;&gt;0,(I4-G4)/I5,0)</f>
        <v>0</v>
      </c>
    </row>
    <row r="5" spans="1:10" ht="12.75" customHeight="1" x14ac:dyDescent="0.3">
      <c r="A5" s="88"/>
      <c r="B5" s="93"/>
      <c r="C5" s="7">
        <v>0</v>
      </c>
      <c r="D5" s="7">
        <v>0</v>
      </c>
      <c r="E5" s="7">
        <v>0</v>
      </c>
      <c r="F5" s="7">
        <v>0</v>
      </c>
      <c r="G5" s="41"/>
      <c r="H5" s="41"/>
      <c r="I5" s="43">
        <f>SUM(C5:F5)</f>
        <v>0</v>
      </c>
      <c r="J5" s="77"/>
    </row>
    <row r="6" spans="1:10" ht="12.75" customHeight="1" x14ac:dyDescent="0.3">
      <c r="A6" s="88"/>
      <c r="B6" s="92" t="s">
        <v>43</v>
      </c>
      <c r="C6" s="8">
        <f>C7*C$2</f>
        <v>0</v>
      </c>
      <c r="D6" s="8">
        <f t="shared" si="0"/>
        <v>0</v>
      </c>
      <c r="E6" s="8">
        <f t="shared" si="0"/>
        <v>0</v>
      </c>
      <c r="F6" s="8">
        <f t="shared" si="0"/>
        <v>0</v>
      </c>
      <c r="G6" s="40"/>
      <c r="H6" s="40"/>
      <c r="I6" s="42">
        <f>SUM(C6:G6)</f>
        <v>0</v>
      </c>
      <c r="J6" s="77">
        <f>IF(I7&lt;&gt;0,(I6-G6)/I7,0)</f>
        <v>0</v>
      </c>
    </row>
    <row r="7" spans="1:10" ht="12.75" customHeight="1" x14ac:dyDescent="0.3">
      <c r="A7" s="88"/>
      <c r="B7" s="93"/>
      <c r="C7" s="7">
        <v>0</v>
      </c>
      <c r="D7" s="7">
        <v>0</v>
      </c>
      <c r="E7" s="7">
        <v>0</v>
      </c>
      <c r="F7" s="7">
        <v>0</v>
      </c>
      <c r="G7" s="41"/>
      <c r="H7" s="41"/>
      <c r="I7" s="43">
        <f t="shared" ref="I7" si="1">SUM(C7:F7)</f>
        <v>0</v>
      </c>
      <c r="J7" s="77"/>
    </row>
    <row r="8" spans="1:10" ht="12.75" customHeight="1" x14ac:dyDescent="0.3">
      <c r="A8" s="88"/>
      <c r="B8" s="92" t="s">
        <v>44</v>
      </c>
      <c r="C8" s="8">
        <f>C9*C$2</f>
        <v>0</v>
      </c>
      <c r="D8" s="8">
        <f t="shared" si="0"/>
        <v>0</v>
      </c>
      <c r="E8" s="8">
        <f t="shared" si="0"/>
        <v>0</v>
      </c>
      <c r="F8" s="8">
        <f t="shared" si="0"/>
        <v>0</v>
      </c>
      <c r="G8" s="40"/>
      <c r="H8" s="40"/>
      <c r="I8" s="42">
        <f>SUM(C8:G8)</f>
        <v>0</v>
      </c>
      <c r="J8" s="77">
        <f>IF(I9&lt;&gt;0,(I8-G8)/I9,0)</f>
        <v>0</v>
      </c>
    </row>
    <row r="9" spans="1:10" ht="12.75" customHeight="1" x14ac:dyDescent="0.3">
      <c r="A9" s="88"/>
      <c r="B9" s="93"/>
      <c r="C9" s="7">
        <v>0</v>
      </c>
      <c r="D9" s="7">
        <v>0</v>
      </c>
      <c r="E9" s="7">
        <v>0</v>
      </c>
      <c r="F9" s="7">
        <v>0</v>
      </c>
      <c r="G9" s="41"/>
      <c r="H9" s="41"/>
      <c r="I9" s="43">
        <f t="shared" ref="I9" si="2">SUM(C9:F9)</f>
        <v>0</v>
      </c>
      <c r="J9" s="77"/>
    </row>
    <row r="10" spans="1:10" ht="12.75" customHeight="1" x14ac:dyDescent="0.3">
      <c r="A10" s="88"/>
      <c r="B10" s="85" t="s">
        <v>34</v>
      </c>
      <c r="C10" s="8">
        <f>C11*C$2</f>
        <v>0</v>
      </c>
      <c r="D10" s="8">
        <f t="shared" si="0"/>
        <v>0</v>
      </c>
      <c r="E10" s="8">
        <f t="shared" si="0"/>
        <v>0</v>
      </c>
      <c r="F10" s="8">
        <f t="shared" si="0"/>
        <v>0</v>
      </c>
      <c r="G10" s="40"/>
      <c r="H10" s="40"/>
      <c r="I10" s="42">
        <f>SUM(C10:G10)</f>
        <v>0</v>
      </c>
      <c r="J10" s="77">
        <f>IF(I11&lt;&gt;0,(I10-G10)/I11,0)</f>
        <v>0</v>
      </c>
    </row>
    <row r="11" spans="1:10" ht="12.75" customHeight="1" x14ac:dyDescent="0.3">
      <c r="A11" s="91"/>
      <c r="B11" s="86"/>
      <c r="C11" s="7">
        <v>0</v>
      </c>
      <c r="D11" s="7">
        <v>0</v>
      </c>
      <c r="E11" s="7">
        <v>0</v>
      </c>
      <c r="F11" s="7">
        <v>0</v>
      </c>
      <c r="G11" s="41"/>
      <c r="H11" s="41"/>
      <c r="I11" s="43">
        <f t="shared" ref="I11" si="3">SUM(C11:F11)</f>
        <v>0</v>
      </c>
      <c r="J11" s="77"/>
    </row>
    <row r="12" spans="1:10" ht="12.75" customHeight="1" x14ac:dyDescent="0.3">
      <c r="A12" s="87" t="s">
        <v>45</v>
      </c>
      <c r="B12" s="59" t="s">
        <v>42</v>
      </c>
      <c r="C12" s="8">
        <f>C13*C$2</f>
        <v>0</v>
      </c>
      <c r="D12" s="8">
        <f t="shared" ref="D12:F24" si="4">D13*D$2</f>
        <v>0</v>
      </c>
      <c r="E12" s="8">
        <f t="shared" si="4"/>
        <v>0</v>
      </c>
      <c r="F12" s="8">
        <f t="shared" si="4"/>
        <v>0</v>
      </c>
      <c r="G12" s="40"/>
      <c r="H12" s="40"/>
      <c r="I12" s="42">
        <f>SUM(C12:G12)</f>
        <v>0</v>
      </c>
      <c r="J12" s="77">
        <f>IF(I13&lt;&gt;0,(I12-G12)/I13,0)</f>
        <v>0</v>
      </c>
    </row>
    <row r="13" spans="1:10" ht="12.75" customHeight="1" x14ac:dyDescent="0.3">
      <c r="A13" s="88"/>
      <c r="B13" s="60"/>
      <c r="C13" s="7">
        <v>0</v>
      </c>
      <c r="D13" s="7">
        <v>0</v>
      </c>
      <c r="E13" s="7">
        <v>0</v>
      </c>
      <c r="F13" s="7">
        <v>0</v>
      </c>
      <c r="G13" s="41"/>
      <c r="H13" s="41"/>
      <c r="I13" s="43">
        <f>SUM(C13:F13)</f>
        <v>0</v>
      </c>
      <c r="J13" s="77"/>
    </row>
    <row r="14" spans="1:10" ht="12.75" customHeight="1" x14ac:dyDescent="0.3">
      <c r="A14" s="88"/>
      <c r="B14" s="85" t="s">
        <v>34</v>
      </c>
      <c r="C14" s="8">
        <f>C15*C$2</f>
        <v>0</v>
      </c>
      <c r="D14" s="8">
        <f t="shared" si="4"/>
        <v>0</v>
      </c>
      <c r="E14" s="8">
        <f t="shared" si="4"/>
        <v>0</v>
      </c>
      <c r="F14" s="8">
        <f t="shared" si="4"/>
        <v>0</v>
      </c>
      <c r="G14" s="40"/>
      <c r="H14" s="40"/>
      <c r="I14" s="42">
        <f>SUM(C14:G14)</f>
        <v>0</v>
      </c>
      <c r="J14" s="77">
        <f>IF(I15&lt;&gt;0,(I14-G14)/I15,0)</f>
        <v>0</v>
      </c>
    </row>
    <row r="15" spans="1:10" ht="63" customHeight="1" x14ac:dyDescent="0.3">
      <c r="A15" s="88"/>
      <c r="B15" s="86"/>
      <c r="C15" s="7">
        <v>0</v>
      </c>
      <c r="D15" s="7">
        <v>0</v>
      </c>
      <c r="E15" s="7">
        <v>0</v>
      </c>
      <c r="F15" s="7">
        <v>0</v>
      </c>
      <c r="G15" s="41"/>
      <c r="H15" s="41"/>
      <c r="I15" s="43">
        <f t="shared" ref="I15" si="5">SUM(C15:F15)</f>
        <v>0</v>
      </c>
      <c r="J15" s="77"/>
    </row>
    <row r="16" spans="1:10" ht="12.75" customHeight="1" x14ac:dyDescent="0.3">
      <c r="A16" s="73" t="s">
        <v>47</v>
      </c>
      <c r="B16" s="75" t="s">
        <v>48</v>
      </c>
      <c r="C16" s="8">
        <f>C17*C$2</f>
        <v>0</v>
      </c>
      <c r="D16" s="8">
        <f t="shared" si="4"/>
        <v>0</v>
      </c>
      <c r="E16" s="8">
        <f t="shared" si="4"/>
        <v>0</v>
      </c>
      <c r="F16" s="8">
        <f t="shared" si="4"/>
        <v>0</v>
      </c>
      <c r="G16" s="40"/>
      <c r="H16" s="40"/>
      <c r="I16" s="42">
        <f>SUM(C16:G16)</f>
        <v>0</v>
      </c>
      <c r="J16" s="89">
        <f>IF(I17&lt;&gt;0,(I16-G16)/I17,0)</f>
        <v>0</v>
      </c>
    </row>
    <row r="17" spans="1:10" ht="12.75" customHeight="1" x14ac:dyDescent="0.3">
      <c r="A17" s="74"/>
      <c r="B17" s="76"/>
      <c r="C17" s="7">
        <v>0</v>
      </c>
      <c r="D17" s="7">
        <v>0</v>
      </c>
      <c r="E17" s="7">
        <v>0</v>
      </c>
      <c r="F17" s="7">
        <v>0</v>
      </c>
      <c r="G17" s="41"/>
      <c r="H17" s="41"/>
      <c r="I17" s="43">
        <f t="shared" ref="I17" si="6">SUM(C17:F17)</f>
        <v>0</v>
      </c>
      <c r="J17" s="90"/>
    </row>
    <row r="18" spans="1:10" ht="19.5" customHeight="1" x14ac:dyDescent="0.3">
      <c r="A18" s="74"/>
      <c r="B18" s="75" t="s">
        <v>49</v>
      </c>
      <c r="C18" s="8">
        <f>C19*C$2</f>
        <v>0</v>
      </c>
      <c r="D18" s="8">
        <f t="shared" ref="D18:F22" si="7">D19*D$2</f>
        <v>0</v>
      </c>
      <c r="E18" s="8">
        <f t="shared" si="7"/>
        <v>0</v>
      </c>
      <c r="F18" s="8">
        <f t="shared" si="7"/>
        <v>0</v>
      </c>
      <c r="G18" s="40"/>
      <c r="H18" s="40"/>
      <c r="I18" s="42">
        <f>SUM(C18:G18)</f>
        <v>0</v>
      </c>
      <c r="J18" s="77">
        <f>IF(I19&lt;&gt;0,(I18-G18)/I19,0)</f>
        <v>0</v>
      </c>
    </row>
    <row r="19" spans="1:10" ht="24" customHeight="1" x14ac:dyDescent="0.3">
      <c r="A19" s="74"/>
      <c r="B19" s="76"/>
      <c r="C19" s="7">
        <v>0</v>
      </c>
      <c r="D19" s="7">
        <v>0</v>
      </c>
      <c r="E19" s="7">
        <v>0</v>
      </c>
      <c r="F19" s="7">
        <v>0</v>
      </c>
      <c r="G19" s="41"/>
      <c r="H19" s="41"/>
      <c r="I19" s="43">
        <f t="shared" ref="I19" si="8">SUM(C19:F19)</f>
        <v>0</v>
      </c>
      <c r="J19" s="77"/>
    </row>
    <row r="20" spans="1:10" ht="12.75" customHeight="1" x14ac:dyDescent="0.3">
      <c r="A20" s="74"/>
      <c r="B20" s="59" t="s">
        <v>40</v>
      </c>
      <c r="C20" s="8">
        <f>C21*C$2</f>
        <v>0</v>
      </c>
      <c r="D20" s="8">
        <f t="shared" si="7"/>
        <v>0</v>
      </c>
      <c r="E20" s="8">
        <f t="shared" si="7"/>
        <v>0</v>
      </c>
      <c r="F20" s="8">
        <f t="shared" si="7"/>
        <v>0</v>
      </c>
      <c r="G20" s="40"/>
      <c r="H20" s="40"/>
      <c r="I20" s="42">
        <f>SUM(C20:G20)</f>
        <v>0</v>
      </c>
      <c r="J20" s="77">
        <f>IF(I21&lt;&gt;0,(I20-G20)/I21,0)</f>
        <v>0</v>
      </c>
    </row>
    <row r="21" spans="1:10" ht="12.75" customHeight="1" x14ac:dyDescent="0.3">
      <c r="A21" s="74"/>
      <c r="B21" s="60"/>
      <c r="C21" s="7">
        <v>0</v>
      </c>
      <c r="D21" s="7">
        <v>0</v>
      </c>
      <c r="E21" s="7">
        <v>0</v>
      </c>
      <c r="F21" s="7">
        <v>0</v>
      </c>
      <c r="G21" s="41"/>
      <c r="H21" s="41"/>
      <c r="I21" s="43">
        <f t="shared" ref="I21" si="9">SUM(C21:F21)</f>
        <v>0</v>
      </c>
      <c r="J21" s="77"/>
    </row>
    <row r="22" spans="1:10" x14ac:dyDescent="0.3">
      <c r="A22" s="74"/>
      <c r="B22" s="85" t="s">
        <v>34</v>
      </c>
      <c r="C22" s="8">
        <f>C23*C$2</f>
        <v>0</v>
      </c>
      <c r="D22" s="8">
        <f t="shared" si="7"/>
        <v>0</v>
      </c>
      <c r="E22" s="8">
        <f t="shared" si="7"/>
        <v>0</v>
      </c>
      <c r="F22" s="8">
        <f t="shared" si="7"/>
        <v>0</v>
      </c>
      <c r="G22" s="40"/>
      <c r="H22" s="40"/>
      <c r="I22" s="42">
        <f>SUM(C22:G22)</f>
        <v>0</v>
      </c>
      <c r="J22" s="77">
        <f>IF(I23&lt;&gt;0,(I22-G22)/I23,0)</f>
        <v>0</v>
      </c>
    </row>
    <row r="23" spans="1:10" x14ac:dyDescent="0.3">
      <c r="A23" s="74"/>
      <c r="B23" s="86"/>
      <c r="C23" s="7">
        <v>0</v>
      </c>
      <c r="D23" s="7">
        <v>0</v>
      </c>
      <c r="E23" s="7">
        <v>0</v>
      </c>
      <c r="F23" s="7">
        <v>0</v>
      </c>
      <c r="G23" s="41"/>
      <c r="H23" s="41"/>
      <c r="I23" s="43">
        <f t="shared" ref="I23" si="10">SUM(C23:F23)</f>
        <v>0</v>
      </c>
      <c r="J23" s="77"/>
    </row>
    <row r="24" spans="1:10" ht="12.75" customHeight="1" x14ac:dyDescent="0.3">
      <c r="A24" s="73" t="s">
        <v>50</v>
      </c>
      <c r="B24" s="59" t="s">
        <v>51</v>
      </c>
      <c r="C24" s="8">
        <f>C25*C$2</f>
        <v>0</v>
      </c>
      <c r="D24" s="8">
        <f t="shared" si="4"/>
        <v>0</v>
      </c>
      <c r="E24" s="8">
        <f t="shared" si="4"/>
        <v>0</v>
      </c>
      <c r="F24" s="8">
        <f t="shared" si="4"/>
        <v>0</v>
      </c>
      <c r="G24" s="40"/>
      <c r="H24" s="40"/>
      <c r="I24" s="42">
        <f>SUM(C24:G24)</f>
        <v>0</v>
      </c>
      <c r="J24" s="89">
        <f>IF(I25&lt;&gt;0,(I24-G24)/I25,0)</f>
        <v>0</v>
      </c>
    </row>
    <row r="25" spans="1:10" ht="12.75" customHeight="1" x14ac:dyDescent="0.3">
      <c r="A25" s="74"/>
      <c r="B25" s="60"/>
      <c r="C25" s="7">
        <v>0</v>
      </c>
      <c r="D25" s="7">
        <v>0</v>
      </c>
      <c r="E25" s="7">
        <v>0</v>
      </c>
      <c r="F25" s="7">
        <v>0</v>
      </c>
      <c r="G25" s="41"/>
      <c r="H25" s="41"/>
      <c r="I25" s="43">
        <f t="shared" ref="I25" si="11">SUM(C25:F25)</f>
        <v>0</v>
      </c>
      <c r="J25" s="90"/>
    </row>
    <row r="26" spans="1:10" ht="12.75" customHeight="1" x14ac:dyDescent="0.3">
      <c r="A26" s="74"/>
      <c r="B26" s="59" t="s">
        <v>30</v>
      </c>
      <c r="C26" s="8">
        <f>C27*C$2</f>
        <v>0</v>
      </c>
      <c r="D26" s="8">
        <f t="shared" ref="D26:F30" si="12">D27*D$2</f>
        <v>0</v>
      </c>
      <c r="E26" s="8">
        <f t="shared" si="12"/>
        <v>0</v>
      </c>
      <c r="F26" s="8">
        <f t="shared" si="12"/>
        <v>0</v>
      </c>
      <c r="G26" s="40"/>
      <c r="H26" s="40"/>
      <c r="I26" s="42">
        <f>SUM(C26:G26)</f>
        <v>0</v>
      </c>
      <c r="J26" s="77">
        <f>IF(I27&lt;&gt;0,(I26-G26)/I27,0)</f>
        <v>0</v>
      </c>
    </row>
    <row r="27" spans="1:10" ht="12.75" customHeight="1" x14ac:dyDescent="0.3">
      <c r="A27" s="74"/>
      <c r="B27" s="60"/>
      <c r="C27" s="7">
        <v>0</v>
      </c>
      <c r="D27" s="7">
        <v>0</v>
      </c>
      <c r="E27" s="7">
        <v>0</v>
      </c>
      <c r="F27" s="7">
        <v>0</v>
      </c>
      <c r="G27" s="41"/>
      <c r="H27" s="41"/>
      <c r="I27" s="43">
        <f t="shared" ref="I27" si="13">SUM(C27:F27)</f>
        <v>0</v>
      </c>
      <c r="J27" s="77"/>
    </row>
    <row r="28" spans="1:10" ht="12.75" customHeight="1" x14ac:dyDescent="0.3">
      <c r="A28" s="74"/>
      <c r="B28" s="59" t="s">
        <v>40</v>
      </c>
      <c r="C28" s="8">
        <f>C29*C$2</f>
        <v>0</v>
      </c>
      <c r="D28" s="8">
        <f t="shared" si="12"/>
        <v>0</v>
      </c>
      <c r="E28" s="8">
        <f t="shared" si="12"/>
        <v>0</v>
      </c>
      <c r="F28" s="8">
        <f t="shared" si="12"/>
        <v>0</v>
      </c>
      <c r="G28" s="40"/>
      <c r="H28" s="40"/>
      <c r="I28" s="42">
        <f>SUM(C28:G28)</f>
        <v>0</v>
      </c>
      <c r="J28" s="77">
        <f>IF(I29&lt;&gt;0,(I28-G28)/I29,0)</f>
        <v>0</v>
      </c>
    </row>
    <row r="29" spans="1:10" ht="12.75" customHeight="1" x14ac:dyDescent="0.3">
      <c r="A29" s="74"/>
      <c r="B29" s="60"/>
      <c r="C29" s="7">
        <v>0</v>
      </c>
      <c r="D29" s="7">
        <v>0</v>
      </c>
      <c r="E29" s="7">
        <v>0</v>
      </c>
      <c r="F29" s="7">
        <v>0</v>
      </c>
      <c r="G29" s="41"/>
      <c r="H29" s="41"/>
      <c r="I29" s="43">
        <f t="shared" ref="I29" si="14">SUM(C29:F29)</f>
        <v>0</v>
      </c>
      <c r="J29" s="77"/>
    </row>
    <row r="30" spans="1:10" x14ac:dyDescent="0.3">
      <c r="A30" s="74"/>
      <c r="B30" s="85" t="s">
        <v>34</v>
      </c>
      <c r="C30" s="8">
        <f>C31*C$2</f>
        <v>0</v>
      </c>
      <c r="D30" s="8">
        <f t="shared" si="12"/>
        <v>0</v>
      </c>
      <c r="E30" s="8">
        <f t="shared" si="12"/>
        <v>0</v>
      </c>
      <c r="F30" s="8">
        <f t="shared" si="12"/>
        <v>0</v>
      </c>
      <c r="G30" s="40"/>
      <c r="H30" s="40"/>
      <c r="I30" s="42">
        <f>SUM(C30:G30)</f>
        <v>0</v>
      </c>
      <c r="J30" s="77">
        <f>IF(I31&lt;&gt;0,(I30-G30)/I31,0)</f>
        <v>0</v>
      </c>
    </row>
    <row r="31" spans="1:10" x14ac:dyDescent="0.3">
      <c r="A31" s="74"/>
      <c r="B31" s="86"/>
      <c r="C31" s="7">
        <v>0</v>
      </c>
      <c r="D31" s="7">
        <v>0</v>
      </c>
      <c r="E31" s="7">
        <v>0</v>
      </c>
      <c r="F31" s="7">
        <v>0</v>
      </c>
      <c r="G31" s="41"/>
      <c r="H31" s="41"/>
      <c r="I31" s="43">
        <f t="shared" ref="I31" si="15">SUM(C31:F31)</f>
        <v>0</v>
      </c>
      <c r="J31" s="77"/>
    </row>
    <row r="32" spans="1:10" x14ac:dyDescent="0.3">
      <c r="A32" s="30" t="s">
        <v>22</v>
      </c>
      <c r="B32" s="39"/>
      <c r="C32" s="31"/>
      <c r="D32" s="32"/>
      <c r="E32" s="32"/>
      <c r="F32" s="32"/>
      <c r="G32" s="32"/>
      <c r="H32" s="32"/>
      <c r="I32" s="44" t="e">
        <f>I12+I14+#REF!+#REF!+#REF!+#REF!+I24+#REF!+I26+I28+#REF!+#REF!+I30+#REF!</f>
        <v>#REF!</v>
      </c>
      <c r="J32" s="45"/>
    </row>
    <row r="35" spans="1:3" x14ac:dyDescent="0.3">
      <c r="A35" s="6" t="s">
        <v>1</v>
      </c>
      <c r="B35" s="6"/>
      <c r="C35" s="11" t="s">
        <v>3</v>
      </c>
    </row>
    <row r="36" spans="1:3" x14ac:dyDescent="0.3">
      <c r="C36" s="11" t="s">
        <v>2</v>
      </c>
    </row>
  </sheetData>
  <mergeCells count="30">
    <mergeCell ref="J20:J21"/>
    <mergeCell ref="B22:B23"/>
    <mergeCell ref="J22:J23"/>
    <mergeCell ref="A4:A11"/>
    <mergeCell ref="B4:B5"/>
    <mergeCell ref="J4:J5"/>
    <mergeCell ref="B6:B7"/>
    <mergeCell ref="J6:J7"/>
    <mergeCell ref="B10:B11"/>
    <mergeCell ref="J10:J11"/>
    <mergeCell ref="B8:B9"/>
    <mergeCell ref="J8:J9"/>
    <mergeCell ref="A16:A23"/>
    <mergeCell ref="J16:J17"/>
    <mergeCell ref="A24:A31"/>
    <mergeCell ref="B18:B19"/>
    <mergeCell ref="J28:J29"/>
    <mergeCell ref="J12:J13"/>
    <mergeCell ref="A1:B1"/>
    <mergeCell ref="A2:B2"/>
    <mergeCell ref="C3:F3"/>
    <mergeCell ref="J14:J15"/>
    <mergeCell ref="B14:B15"/>
    <mergeCell ref="A12:A15"/>
    <mergeCell ref="J24:J25"/>
    <mergeCell ref="B16:B17"/>
    <mergeCell ref="J26:J27"/>
    <mergeCell ref="B30:B31"/>
    <mergeCell ref="J30:J31"/>
    <mergeCell ref="J18:J1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orientation="landscape" r:id="rId1"/>
  <headerFooter>
    <oddFooter>&amp;C&amp;F -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7"/>
  <sheetViews>
    <sheetView showZeros="0" zoomScale="115" zoomScaleNormal="115" workbookViewId="0">
      <pane xSplit="2" ySplit="2" topLeftCell="D3" activePane="bottomRight" state="frozen"/>
      <selection pane="topRight" activeCell="C1" sqref="C1"/>
      <selection pane="bottomLeft" activeCell="A3" sqref="A3"/>
      <selection pane="bottomRight" activeCell="B24" sqref="B24"/>
    </sheetView>
  </sheetViews>
  <sheetFormatPr baseColWidth="10" defaultColWidth="11.44140625" defaultRowHeight="14.4" x14ac:dyDescent="0.3"/>
  <cols>
    <col min="1" max="1" width="36.33203125" style="3" customWidth="1"/>
    <col min="2" max="2" width="34.6640625" style="3" customWidth="1"/>
    <col min="3" max="5" width="9.6640625" style="3" customWidth="1"/>
    <col min="6" max="6" width="8.6640625" style="3" customWidth="1"/>
    <col min="7" max="7" width="14.5546875" style="3" customWidth="1"/>
    <col min="8" max="8" width="17.109375" style="3" customWidth="1"/>
    <col min="9" max="9" width="9.6640625" style="3" customWidth="1"/>
    <col min="10" max="10" width="11.88671875" style="3" bestFit="1" customWidth="1"/>
    <col min="11" max="11" width="11.44140625" style="3"/>
    <col min="12" max="12" width="10.88671875" customWidth="1"/>
    <col min="13" max="16384" width="11.44140625" style="3"/>
  </cols>
  <sheetData>
    <row r="1" spans="1:12" s="4" customFormat="1" ht="26.25" customHeight="1" thickTop="1" x14ac:dyDescent="0.3">
      <c r="A1" s="94" t="s">
        <v>0</v>
      </c>
      <c r="B1" s="95"/>
      <c r="C1" s="16">
        <f>'coût journalier HT'!$B10</f>
        <v>0</v>
      </c>
      <c r="D1" s="17">
        <f>'coût journalier HT'!$B11</f>
        <v>0</v>
      </c>
      <c r="E1" s="17">
        <f>'coût journalier HT'!$B12</f>
        <v>0</v>
      </c>
      <c r="F1" s="17">
        <f>'coût journalier HT'!$B13</f>
        <v>0</v>
      </c>
      <c r="L1"/>
    </row>
    <row r="2" spans="1:12" ht="20.100000000000001" customHeight="1" thickBot="1" x14ac:dyDescent="0.35">
      <c r="A2" s="96" t="s">
        <v>5</v>
      </c>
      <c r="B2" s="97"/>
      <c r="C2" s="18">
        <f>'coût journalier HT'!$D10</f>
        <v>0</v>
      </c>
      <c r="D2" s="19">
        <f>'coût journalier HT'!$D11</f>
        <v>0</v>
      </c>
      <c r="E2" s="19">
        <f>'coût journalier HT'!$D12</f>
        <v>0</v>
      </c>
      <c r="F2" s="51">
        <f>'coût journalier HT'!$D13</f>
        <v>0</v>
      </c>
      <c r="G2" s="52"/>
      <c r="H2" s="52"/>
      <c r="I2" s="53"/>
      <c r="J2" s="52"/>
    </row>
    <row r="3" spans="1:12" ht="27.75" customHeight="1" thickBot="1" x14ac:dyDescent="0.35">
      <c r="A3" s="54" t="s">
        <v>36</v>
      </c>
      <c r="B3" s="54" t="s">
        <v>37</v>
      </c>
      <c r="C3" s="104" t="s">
        <v>38</v>
      </c>
      <c r="D3" s="105"/>
      <c r="E3" s="105"/>
      <c r="F3" s="106"/>
      <c r="G3" s="54" t="s">
        <v>31</v>
      </c>
      <c r="H3" s="56" t="s">
        <v>32</v>
      </c>
      <c r="I3" s="55" t="s">
        <v>8</v>
      </c>
      <c r="J3" s="55" t="s">
        <v>39</v>
      </c>
    </row>
    <row r="4" spans="1:12" ht="12.75" customHeight="1" x14ac:dyDescent="0.3">
      <c r="A4" s="109" t="s">
        <v>52</v>
      </c>
      <c r="B4" s="98" t="s">
        <v>56</v>
      </c>
      <c r="C4" s="5">
        <f>C5*C$2</f>
        <v>0</v>
      </c>
      <c r="D4" s="5">
        <f>D5*D$2</f>
        <v>0</v>
      </c>
      <c r="E4" s="5">
        <f>E5*E$2</f>
        <v>0</v>
      </c>
      <c r="F4" s="5">
        <f>F5*F$2</f>
        <v>0</v>
      </c>
      <c r="G4" s="58"/>
      <c r="H4" s="58"/>
      <c r="I4" s="5">
        <f>SUM(C4:G4)</f>
        <v>0</v>
      </c>
      <c r="J4" s="100" t="e">
        <f>I4/I5</f>
        <v>#DIV/0!</v>
      </c>
    </row>
    <row r="5" spans="1:12" ht="15" thickBot="1" x14ac:dyDescent="0.35">
      <c r="A5" s="110"/>
      <c r="B5" s="99"/>
      <c r="C5" s="9">
        <v>0</v>
      </c>
      <c r="D5" s="9">
        <v>0</v>
      </c>
      <c r="E5" s="9">
        <v>0</v>
      </c>
      <c r="F5" s="9">
        <v>0</v>
      </c>
      <c r="G5" s="57"/>
      <c r="H5" s="57"/>
      <c r="I5" s="27">
        <f t="shared" ref="I5:I7" si="0">SUM(C5:F5)</f>
        <v>0</v>
      </c>
      <c r="J5" s="101"/>
    </row>
    <row r="6" spans="1:12" ht="12.75" customHeight="1" x14ac:dyDescent="0.3">
      <c r="A6" s="107" t="s">
        <v>23</v>
      </c>
      <c r="B6" s="98" t="s">
        <v>57</v>
      </c>
      <c r="C6" s="5">
        <f>C7*C$2</f>
        <v>0</v>
      </c>
      <c r="D6" s="5">
        <f>D7*D$2</f>
        <v>0</v>
      </c>
      <c r="E6" s="5">
        <f>E7*E$2</f>
        <v>0</v>
      </c>
      <c r="F6" s="5">
        <f>F7*F$2</f>
        <v>0</v>
      </c>
      <c r="G6" s="58"/>
      <c r="H6" s="58"/>
      <c r="I6" s="5">
        <f>SUM(C6:G6)</f>
        <v>0</v>
      </c>
      <c r="J6" s="102" t="e">
        <f>I6/I7</f>
        <v>#DIV/0!</v>
      </c>
    </row>
    <row r="7" spans="1:12" ht="12.75" customHeight="1" thickBot="1" x14ac:dyDescent="0.35">
      <c r="A7" s="108"/>
      <c r="B7" s="99"/>
      <c r="C7" s="9">
        <v>0</v>
      </c>
      <c r="D7" s="9">
        <v>0</v>
      </c>
      <c r="E7" s="9">
        <v>0</v>
      </c>
      <c r="F7" s="9">
        <v>0</v>
      </c>
      <c r="G7" s="57"/>
      <c r="H7" s="57"/>
      <c r="I7" s="27">
        <f t="shared" si="0"/>
        <v>0</v>
      </c>
      <c r="J7" s="103"/>
    </row>
    <row r="8" spans="1:12" ht="12.75" customHeight="1" x14ac:dyDescent="0.3">
      <c r="A8" s="107" t="s">
        <v>24</v>
      </c>
      <c r="B8" s="98" t="s">
        <v>58</v>
      </c>
      <c r="C8" s="5">
        <f>C9*C$2</f>
        <v>0</v>
      </c>
      <c r="D8" s="5">
        <f>D9*D$2</f>
        <v>0</v>
      </c>
      <c r="E8" s="5">
        <f>E9*E$2</f>
        <v>0</v>
      </c>
      <c r="F8" s="5">
        <f>F9*F$2</f>
        <v>0</v>
      </c>
      <c r="G8" s="58"/>
      <c r="H8" s="58"/>
      <c r="I8" s="5">
        <f>SUM(C8:G8)</f>
        <v>0</v>
      </c>
      <c r="J8" s="102" t="e">
        <f>I8/I9</f>
        <v>#DIV/0!</v>
      </c>
    </row>
    <row r="9" spans="1:12" ht="12.75" customHeight="1" thickBot="1" x14ac:dyDescent="0.35">
      <c r="A9" s="108"/>
      <c r="B9" s="99"/>
      <c r="C9" s="9">
        <v>0</v>
      </c>
      <c r="D9" s="9">
        <v>0</v>
      </c>
      <c r="E9" s="9">
        <v>0</v>
      </c>
      <c r="F9" s="9">
        <v>0</v>
      </c>
      <c r="G9" s="57"/>
      <c r="H9" s="57"/>
      <c r="I9" s="27">
        <f t="shared" ref="I9" si="1">SUM(C9:F9)</f>
        <v>0</v>
      </c>
      <c r="J9" s="103"/>
    </row>
    <row r="10" spans="1:12" ht="12.75" customHeight="1" x14ac:dyDescent="0.3">
      <c r="A10" s="107" t="s">
        <v>25</v>
      </c>
      <c r="B10" s="98" t="s">
        <v>59</v>
      </c>
      <c r="C10" s="5">
        <f>C11*C$2</f>
        <v>0</v>
      </c>
      <c r="D10" s="5">
        <f>D11*D$2</f>
        <v>0</v>
      </c>
      <c r="E10" s="5">
        <f>E11*E$2</f>
        <v>0</v>
      </c>
      <c r="F10" s="5">
        <f>F11*F$2</f>
        <v>0</v>
      </c>
      <c r="G10" s="58"/>
      <c r="H10" s="58"/>
      <c r="I10" s="5">
        <f>SUM(C10:G10)</f>
        <v>0</v>
      </c>
      <c r="J10" s="102" t="e">
        <f>I10/I11</f>
        <v>#DIV/0!</v>
      </c>
    </row>
    <row r="11" spans="1:12" ht="12.75" customHeight="1" thickBot="1" x14ac:dyDescent="0.35">
      <c r="A11" s="108"/>
      <c r="B11" s="99"/>
      <c r="C11" s="9">
        <v>0</v>
      </c>
      <c r="D11" s="9">
        <v>0</v>
      </c>
      <c r="E11" s="9">
        <v>0</v>
      </c>
      <c r="F11" s="9">
        <v>0</v>
      </c>
      <c r="G11" s="57"/>
      <c r="H11" s="57"/>
      <c r="I11" s="27">
        <f t="shared" ref="I11:I13" si="2">SUM(C11:F11)</f>
        <v>0</v>
      </c>
      <c r="J11" s="103"/>
    </row>
    <row r="12" spans="1:12" ht="12.75" customHeight="1" x14ac:dyDescent="0.3">
      <c r="A12" s="107" t="s">
        <v>53</v>
      </c>
      <c r="B12" s="98" t="s">
        <v>60</v>
      </c>
      <c r="C12" s="5">
        <f>C13*C$2</f>
        <v>0</v>
      </c>
      <c r="D12" s="5">
        <f>D13*D$2</f>
        <v>0</v>
      </c>
      <c r="E12" s="5">
        <f>E13*E$2</f>
        <v>0</v>
      </c>
      <c r="F12" s="5">
        <f>F13*F$2</f>
        <v>0</v>
      </c>
      <c r="G12" s="58"/>
      <c r="H12" s="58"/>
      <c r="I12" s="5">
        <f>SUM(C12:G12)</f>
        <v>0</v>
      </c>
      <c r="J12" s="102" t="e">
        <f>I12/I13</f>
        <v>#DIV/0!</v>
      </c>
    </row>
    <row r="13" spans="1:12" ht="12.75" customHeight="1" thickBot="1" x14ac:dyDescent="0.35">
      <c r="A13" s="108"/>
      <c r="B13" s="99"/>
      <c r="C13" s="9">
        <v>0</v>
      </c>
      <c r="D13" s="9">
        <v>0</v>
      </c>
      <c r="E13" s="9">
        <v>0</v>
      </c>
      <c r="F13" s="9">
        <v>0</v>
      </c>
      <c r="G13" s="57"/>
      <c r="H13" s="57"/>
      <c r="I13" s="27">
        <f t="shared" si="2"/>
        <v>0</v>
      </c>
      <c r="J13" s="103"/>
    </row>
    <row r="16" spans="1:12" x14ac:dyDescent="0.3">
      <c r="A16" s="6" t="s">
        <v>1</v>
      </c>
      <c r="B16" s="6"/>
      <c r="C16" s="11" t="s">
        <v>3</v>
      </c>
    </row>
    <row r="17" spans="3:3" x14ac:dyDescent="0.3">
      <c r="C17" s="11" t="s">
        <v>2</v>
      </c>
    </row>
  </sheetData>
  <mergeCells count="18">
    <mergeCell ref="J12:J13"/>
    <mergeCell ref="B12:B13"/>
    <mergeCell ref="A12:A13"/>
    <mergeCell ref="A4:A5"/>
    <mergeCell ref="A6:A7"/>
    <mergeCell ref="J8:J9"/>
    <mergeCell ref="B8:B9"/>
    <mergeCell ref="A8:A9"/>
    <mergeCell ref="J10:J11"/>
    <mergeCell ref="B10:B11"/>
    <mergeCell ref="A10:A11"/>
    <mergeCell ref="A1:B1"/>
    <mergeCell ref="A2:B2"/>
    <mergeCell ref="B4:B5"/>
    <mergeCell ref="J4:J5"/>
    <mergeCell ref="B6:B7"/>
    <mergeCell ref="J6:J7"/>
    <mergeCell ref="C3:F3"/>
  </mergeCells>
  <printOptions horizontalCentered="1" verticalCentered="1"/>
  <pageMargins left="0.31496062992125984" right="0.31496062992125984" top="0.35433070866141736" bottom="1.1417322834645669" header="0.31496062992125984" footer="0.31496062992125984"/>
  <pageSetup paperSize="9" orientation="landscape" verticalDpi="0" r:id="rId1"/>
  <headerFooter>
    <oddFooter>&amp;C&amp;F -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5D018-047A-46DF-9D66-06538E2579BB}">
  <dimension ref="A1:H17"/>
  <sheetViews>
    <sheetView workbookViewId="0">
      <selection activeCell="D15" sqref="D15"/>
    </sheetView>
  </sheetViews>
  <sheetFormatPr baseColWidth="10" defaultRowHeight="14.4" x14ac:dyDescent="0.3"/>
  <cols>
    <col min="1" max="1" width="20.44140625" bestFit="1" customWidth="1"/>
    <col min="2" max="2" width="67" bestFit="1" customWidth="1"/>
    <col min="3" max="3" width="5.44140625" bestFit="1" customWidth="1"/>
    <col min="4" max="4" width="11.44140625" bestFit="1" customWidth="1"/>
  </cols>
  <sheetData>
    <row r="1" spans="1:8" x14ac:dyDescent="0.3">
      <c r="A1" s="111" t="s">
        <v>10</v>
      </c>
      <c r="B1" s="114" t="s">
        <v>61</v>
      </c>
      <c r="C1" s="69" t="s">
        <v>62</v>
      </c>
      <c r="D1" s="69" t="s">
        <v>63</v>
      </c>
      <c r="E1" s="10"/>
      <c r="F1" s="10"/>
      <c r="G1" s="10"/>
      <c r="H1" s="10"/>
    </row>
    <row r="2" spans="1:8" x14ac:dyDescent="0.3">
      <c r="A2" s="112"/>
      <c r="B2" s="115"/>
      <c r="C2" s="69"/>
      <c r="D2" s="69"/>
      <c r="E2" s="10"/>
      <c r="F2" s="10"/>
      <c r="G2" s="10"/>
      <c r="H2" s="10"/>
    </row>
    <row r="3" spans="1:8" x14ac:dyDescent="0.3">
      <c r="A3" s="113"/>
      <c r="B3" s="116"/>
      <c r="C3" s="69"/>
      <c r="D3" s="69"/>
      <c r="E3" s="10"/>
      <c r="F3" s="10"/>
      <c r="G3" s="10"/>
      <c r="H3" s="10"/>
    </row>
    <row r="4" spans="1:8" x14ac:dyDescent="0.3">
      <c r="A4" s="61" t="str">
        <f>'Bon de commande'!A4</f>
        <v>Revue critique</v>
      </c>
      <c r="B4" s="62" t="str">
        <f>'Bon de commande'!B4</f>
        <v xml:space="preserve">1 itération supplémentaire avec la revue critique </v>
      </c>
      <c r="C4" s="63">
        <v>1</v>
      </c>
      <c r="D4" s="64">
        <f>C4*'Bon de commande'!I4</f>
        <v>0</v>
      </c>
      <c r="E4" s="3"/>
      <c r="F4" s="3"/>
      <c r="G4" s="3"/>
      <c r="H4" s="3"/>
    </row>
    <row r="5" spans="1:8" x14ac:dyDescent="0.3">
      <c r="A5" s="61" t="str">
        <f>'Bon de commande'!A6</f>
        <v xml:space="preserve">Analyse de sensibilité </v>
      </c>
      <c r="B5" s="62" t="str">
        <f>'Bon de commande'!B6</f>
        <v>1 analyse de sensibilité supplémentaire</v>
      </c>
      <c r="C5" s="63">
        <v>2</v>
      </c>
      <c r="D5" s="64">
        <f>C5*'Bon de commande'!I5</f>
        <v>0</v>
      </c>
      <c r="E5" s="3"/>
      <c r="F5" s="3"/>
      <c r="G5" s="3"/>
      <c r="H5" s="3"/>
    </row>
    <row r="6" spans="1:8" ht="27.6" x14ac:dyDescent="0.3">
      <c r="A6" s="61" t="str">
        <f>'Bon de commande'!A8</f>
        <v>Soumission d'un article à un journal (eg IJLCA)</v>
      </c>
      <c r="B6" s="62" t="str">
        <f>'Bon de commande'!B8</f>
        <v>1 soumission d'un article supplémentaire</v>
      </c>
      <c r="C6" s="63">
        <v>1</v>
      </c>
      <c r="D6" s="64">
        <f>C6*'Bon de commande'!I6</f>
        <v>0</v>
      </c>
      <c r="E6" s="3"/>
      <c r="F6" s="3"/>
      <c r="G6" s="3"/>
      <c r="H6" s="3"/>
    </row>
    <row r="7" spans="1:8" ht="41.4" x14ac:dyDescent="0.3">
      <c r="A7" s="61" t="str">
        <f>'Bon de commande'!A10</f>
        <v>Présentation à un colloque (eg LCM, SETAC)</v>
      </c>
      <c r="B7" s="62" t="str">
        <f>'Bon de commande'!B10</f>
        <v>1 présentation à un colloque supplémentaire</v>
      </c>
      <c r="C7" s="63">
        <v>1</v>
      </c>
      <c r="D7" s="64">
        <f>C7*'Bon de commande'!I7</f>
        <v>0</v>
      </c>
      <c r="E7" s="3"/>
      <c r="F7" s="3"/>
      <c r="G7" s="3"/>
      <c r="H7" s="3"/>
    </row>
    <row r="8" spans="1:8" ht="15" thickBot="1" x14ac:dyDescent="0.35">
      <c r="A8" s="61" t="str">
        <f>'Bon de commande'!A12</f>
        <v xml:space="preserve">Réunion supplémentaire </v>
      </c>
      <c r="B8" s="62" t="str">
        <f>'Bon de commande'!B12</f>
        <v xml:space="preserve">1 réunion supplémentaire de 2h avec le COPIL </v>
      </c>
      <c r="C8" s="68">
        <v>2</v>
      </c>
      <c r="D8" s="64">
        <f>C8*'Bon de commande'!I8</f>
        <v>0</v>
      </c>
      <c r="E8" s="3"/>
      <c r="F8" s="3"/>
      <c r="G8" s="3"/>
      <c r="H8" s="3"/>
    </row>
    <row r="9" spans="1:8" x14ac:dyDescent="0.3">
      <c r="A9" s="65" t="s">
        <v>64</v>
      </c>
      <c r="B9" s="22"/>
      <c r="C9" s="66"/>
      <c r="D9" s="66">
        <f>SUM(D4:D5)</f>
        <v>0</v>
      </c>
      <c r="E9" s="3"/>
      <c r="F9" s="3"/>
      <c r="G9" s="3"/>
      <c r="H9" s="3"/>
    </row>
    <row r="10" spans="1:8" x14ac:dyDescent="0.3">
      <c r="A10" s="3"/>
      <c r="B10" s="4"/>
      <c r="C10" s="3"/>
      <c r="D10" s="3"/>
      <c r="E10" s="3"/>
      <c r="F10" s="3"/>
      <c r="G10" s="3"/>
      <c r="H10" s="3"/>
    </row>
    <row r="11" spans="1:8" x14ac:dyDescent="0.3">
      <c r="A11" s="3"/>
      <c r="B11" s="4"/>
      <c r="C11" s="3"/>
      <c r="D11" s="3"/>
      <c r="E11" s="3"/>
      <c r="F11" s="3"/>
      <c r="G11" s="3"/>
      <c r="H11" s="3"/>
    </row>
    <row r="12" spans="1:8" ht="27.6" x14ac:dyDescent="0.3">
      <c r="A12" s="6" t="s">
        <v>1</v>
      </c>
      <c r="B12" s="67" t="s">
        <v>65</v>
      </c>
      <c r="C12" s="3"/>
      <c r="D12" s="3"/>
      <c r="E12" s="3"/>
      <c r="F12" s="3"/>
      <c r="G12" s="3"/>
      <c r="H12" s="3"/>
    </row>
    <row r="13" spans="1:8" x14ac:dyDescent="0.3">
      <c r="A13" s="3"/>
      <c r="B13" s="4"/>
      <c r="C13" s="3"/>
      <c r="D13" s="3"/>
      <c r="E13" s="3"/>
      <c r="F13" s="3"/>
      <c r="G13" s="3"/>
      <c r="H13" s="3"/>
    </row>
    <row r="14" spans="1:8" x14ac:dyDescent="0.3">
      <c r="A14" s="3"/>
      <c r="B14" s="4"/>
      <c r="C14" s="3"/>
      <c r="D14" s="3"/>
      <c r="E14" s="3"/>
      <c r="F14" s="3"/>
      <c r="G14" s="3"/>
      <c r="H14" s="3"/>
    </row>
    <row r="15" spans="1:8" x14ac:dyDescent="0.3">
      <c r="A15" s="3"/>
      <c r="B15" s="4"/>
      <c r="C15" s="3"/>
      <c r="D15" s="3"/>
      <c r="E15" s="3"/>
      <c r="F15" s="3"/>
      <c r="G15" s="3"/>
      <c r="H15" s="3"/>
    </row>
    <row r="16" spans="1:8" x14ac:dyDescent="0.3">
      <c r="A16" s="3"/>
      <c r="B16" s="4"/>
      <c r="C16" s="3"/>
      <c r="D16" s="3"/>
      <c r="E16" s="3"/>
      <c r="F16" s="3"/>
      <c r="G16" s="3"/>
      <c r="H16" s="3"/>
    </row>
    <row r="17" spans="1:8" x14ac:dyDescent="0.3">
      <c r="A17" s="3"/>
      <c r="B17" s="4"/>
      <c r="C17" s="3"/>
      <c r="D17" s="3"/>
      <c r="E17" s="3"/>
      <c r="F17" s="3"/>
      <c r="G17" s="3"/>
      <c r="H17" s="3"/>
    </row>
  </sheetData>
  <mergeCells count="4">
    <mergeCell ref="A1:A3"/>
    <mergeCell ref="B1:B3"/>
    <mergeCell ref="C1:C3"/>
    <mergeCell ref="D1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7"/>
  <sheetViews>
    <sheetView showZeros="0" zoomScale="96" zoomScaleNormal="96" workbookViewId="0">
      <pane ySplit="1" topLeftCell="A2" activePane="bottomLeft" state="frozen"/>
      <selection pane="bottomLeft" activeCell="H16" sqref="H16"/>
    </sheetView>
  </sheetViews>
  <sheetFormatPr baseColWidth="10" defaultColWidth="11.44140625" defaultRowHeight="13.8" x14ac:dyDescent="0.3"/>
  <cols>
    <col min="1" max="1" width="23.109375" style="3" bestFit="1" customWidth="1"/>
    <col min="2" max="2" width="4.44140625" style="4" bestFit="1" customWidth="1"/>
    <col min="3" max="3" width="11.33203125" style="3" bestFit="1" customWidth="1"/>
    <col min="4" max="16384" width="11.44140625" style="3"/>
  </cols>
  <sheetData>
    <row r="1" spans="1:3" s="10" customFormat="1" ht="15.75" customHeight="1" x14ac:dyDescent="0.3">
      <c r="A1" s="121" t="s">
        <v>10</v>
      </c>
      <c r="B1" s="122"/>
      <c r="C1" s="119" t="s">
        <v>9</v>
      </c>
    </row>
    <row r="2" spans="1:3" s="10" customFormat="1" ht="15.75" customHeight="1" thickBot="1" x14ac:dyDescent="0.35">
      <c r="A2" s="123"/>
      <c r="B2" s="124"/>
      <c r="C2" s="120"/>
    </row>
    <row r="3" spans="1:3" ht="26.25" customHeight="1" thickBot="1" x14ac:dyDescent="0.35">
      <c r="A3" s="117" t="s">
        <v>26</v>
      </c>
      <c r="B3" s="118"/>
      <c r="C3" s="33" t="e">
        <f>'Prestations forfaitaires'!I32</f>
        <v>#REF!</v>
      </c>
    </row>
    <row r="4" spans="1:3" ht="26.25" customHeight="1" thickBot="1" x14ac:dyDescent="0.35">
      <c r="A4" s="117" t="s">
        <v>27</v>
      </c>
      <c r="B4" s="118"/>
      <c r="C4" s="33">
        <f>'Prestations optionnelles'!D9</f>
        <v>0</v>
      </c>
    </row>
    <row r="5" spans="1:3" ht="15" customHeight="1" x14ac:dyDescent="0.3">
      <c r="A5" s="36" t="s">
        <v>16</v>
      </c>
      <c r="B5" s="36"/>
      <c r="C5" s="34" t="e">
        <f>#REF!</f>
        <v>#REF!</v>
      </c>
    </row>
    <row r="6" spans="1:3" ht="15" customHeight="1" x14ac:dyDescent="0.3">
      <c r="A6" s="35" t="s">
        <v>18</v>
      </c>
      <c r="B6" s="23">
        <v>0.2</v>
      </c>
      <c r="C6" s="28" t="e">
        <f>#REF!*B6</f>
        <v>#REF!</v>
      </c>
    </row>
    <row r="7" spans="1:3" ht="15.75" customHeight="1" thickBot="1" x14ac:dyDescent="0.35">
      <c r="A7" s="37" t="s">
        <v>17</v>
      </c>
      <c r="B7" s="38"/>
      <c r="C7" s="29" t="e">
        <f>#REF!+C6</f>
        <v>#REF!</v>
      </c>
    </row>
  </sheetData>
  <sheetProtection selectLockedCells="1" selectUnlockedCells="1"/>
  <mergeCells count="4">
    <mergeCell ref="A4:B4"/>
    <mergeCell ref="C1:C2"/>
    <mergeCell ref="A3:B3"/>
    <mergeCell ref="A1:B2"/>
  </mergeCells>
  <printOptions horizontalCentered="1" verticalCentered="1"/>
  <pageMargins left="0.31496062992125984" right="0.31496062992125984" top="0.35433070866141736" bottom="1.1417322834645669" header="0.31496062992125984" footer="0.31496062992125984"/>
  <pageSetup paperSize="9" orientation="portrait" verticalDpi="0" r:id="rId1"/>
  <headerFooter>
    <oddFooter>&amp;C&amp;F - 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4236460BACF14F8124E54B96D4F871" ma:contentTypeVersion="14" ma:contentTypeDescription="Crée un document." ma:contentTypeScope="" ma:versionID="759b4e5176f52052e992e7b6617c532a">
  <xsd:schema xmlns:xsd="http://www.w3.org/2001/XMLSchema" xmlns:xs="http://www.w3.org/2001/XMLSchema" xmlns:p="http://schemas.microsoft.com/office/2006/metadata/properties" xmlns:ns2="2a5e44a5-5f11-428a-a25c-c47a3e8cab48" xmlns:ns3="fdf58644-03cd-470f-a924-695d40eb6135" targetNamespace="http://schemas.microsoft.com/office/2006/metadata/properties" ma:root="true" ma:fieldsID="d7caf4edb39d8de9ae2ceb78563dcca1" ns2:_="" ns3:_="">
    <xsd:import namespace="2a5e44a5-5f11-428a-a25c-c47a3e8cab48"/>
    <xsd:import namespace="fdf58644-03cd-470f-a924-695d40eb61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44a5-5f11-428a-a25c-c47a3e8cab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aaaa922-7a9d-4888-b0c0-3cd0453685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f58644-03cd-470f-a924-695d40eb613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928875c-2fe8-4b98-b1f7-6579820daf89}" ma:internalName="TaxCatchAll" ma:showField="CatchAllData" ma:web="fdf58644-03cd-470f-a924-695d40eb61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a5e44a5-5f11-428a-a25c-c47a3e8cab48">
      <Terms xmlns="http://schemas.microsoft.com/office/infopath/2007/PartnerControls"/>
    </lcf76f155ced4ddcb4097134ff3c332f>
    <TaxCatchAll xmlns="fdf58644-03cd-470f-a924-695d40eb6135" xsi:nil="true"/>
  </documentManagement>
</p:properties>
</file>

<file path=customXml/itemProps1.xml><?xml version="1.0" encoding="utf-8"?>
<ds:datastoreItem xmlns:ds="http://schemas.openxmlformats.org/officeDocument/2006/customXml" ds:itemID="{D10B6569-6A85-4BF2-B92B-36DA0CDEDCC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F3FD75-BF6B-4B1A-99F7-26997AFAC8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5e44a5-5f11-428a-a25c-c47a3e8cab48"/>
    <ds:schemaRef ds:uri="fdf58644-03cd-470f-a924-695d40eb61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EB20DEB-19C7-4110-AE00-0A1A40141862}">
  <ds:schemaRefs>
    <ds:schemaRef ds:uri="http://schemas.microsoft.com/office/2006/metadata/properties"/>
    <ds:schemaRef ds:uri="http://schemas.microsoft.com/office/infopath/2007/PartnerControls"/>
    <ds:schemaRef ds:uri="2a5e44a5-5f11-428a-a25c-c47a3e8cab48"/>
    <ds:schemaRef ds:uri="fdf58644-03cd-470f-a924-695d40eb613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coût journalier HT</vt:lpstr>
      <vt:lpstr>Prestations forfaitaires</vt:lpstr>
      <vt:lpstr>Bon de commande</vt:lpstr>
      <vt:lpstr>Prestations optionnelles</vt:lpstr>
      <vt:lpstr>Devis estimatif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BOLLE</dc:creator>
  <cp:lastModifiedBy>LECLER Karen</cp:lastModifiedBy>
  <cp:lastPrinted>2015-04-20T15:29:45Z</cp:lastPrinted>
  <dcterms:created xsi:type="dcterms:W3CDTF">2014-12-16T13:40:48Z</dcterms:created>
  <dcterms:modified xsi:type="dcterms:W3CDTF">2025-04-24T14:50:33Z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0x010100934236460BACF14F8124E54B96D4F871</vt:lpwstr>
  </property>
  <property fmtid="{D5CDD505-2E9C-101B-9397-08002B2CF9AE}" pid="3" name="MSIP_Label_98ce3bfb-fff1-481a-835b-0a342757958d_Enabled">
    <vt:lpwstr>true</vt:lpwstr>
  </property>
  <property fmtid="{D5CDD505-2E9C-101B-9397-08002B2CF9AE}" pid="4" name="MSIP_Label_98ce3bfb-fff1-481a-835b-0a342757958d_SetDate">
    <vt:lpwstr>2025-03-21T13:30:28Z</vt:lpwstr>
  </property>
  <property fmtid="{D5CDD505-2E9C-101B-9397-08002B2CF9AE}" pid="5" name="MSIP_Label_98ce3bfb-fff1-481a-835b-0a342757958d_Method">
    <vt:lpwstr>Standard</vt:lpwstr>
  </property>
  <property fmtid="{D5CDD505-2E9C-101B-9397-08002B2CF9AE}" pid="6" name="MSIP_Label_98ce3bfb-fff1-481a-835b-0a342757958d_Name">
    <vt:lpwstr>C0 - Public</vt:lpwstr>
  </property>
  <property fmtid="{D5CDD505-2E9C-101B-9397-08002B2CF9AE}" pid="7" name="MSIP_Label_98ce3bfb-fff1-481a-835b-0a342757958d_SiteId">
    <vt:lpwstr>cb6c2492-4a85-4b15-85a1-ed94d47e5849</vt:lpwstr>
  </property>
  <property fmtid="{D5CDD505-2E9C-101B-9397-08002B2CF9AE}" pid="8" name="MSIP_Label_98ce3bfb-fff1-481a-835b-0a342757958d_ActionId">
    <vt:lpwstr>91646727-5ad0-4779-bb58-c77e1fc42012</vt:lpwstr>
  </property>
  <property fmtid="{D5CDD505-2E9C-101B-9397-08002B2CF9AE}" pid="9" name="MSIP_Label_98ce3bfb-fff1-481a-835b-0a342757958d_ContentBits">
    <vt:lpwstr>0</vt:lpwstr>
  </property>
  <property fmtid="{D5CDD505-2E9C-101B-9397-08002B2CF9AE}" pid="10" name="MSIP_Label_98ce3bfb-fff1-481a-835b-0a342757958d_Tag">
    <vt:lpwstr>10, 3, 0, 1</vt:lpwstr>
  </property>
  <property fmtid="{D5CDD505-2E9C-101B-9397-08002B2CF9AE}" pid="11" name="MediaServiceImageTags">
    <vt:lpwstr/>
  </property>
</Properties>
</file>