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codjiadossou\Downloads\"/>
    </mc:Choice>
  </mc:AlternateContent>
  <xr:revisionPtr revIDLastSave="0" documentId="13_ncr:1_{6BCFD496-4F67-4B8B-94D8-0B6C1FCE085D}" xr6:coauthVersionLast="47" xr6:coauthVersionMax="47" xr10:uidLastSave="{00000000-0000-0000-0000-000000000000}"/>
  <bookViews>
    <workbookView xWindow="-110" yWindow="-110" windowWidth="19420" windowHeight="11500" activeTab="1" xr2:uid="{06511AA2-F896-4E09-A6C5-EADC84FBA0B6}"/>
  </bookViews>
  <sheets>
    <sheet name="BPU" sheetId="1" r:id="rId1"/>
    <sheet name="DQE" sheetId="6" r:id="rId2"/>
    <sheet name="TJM" sheetId="4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Q63" i="6" l="1"/>
  <c r="N63" i="6"/>
  <c r="K63" i="6"/>
  <c r="H63" i="6"/>
  <c r="Q59" i="6"/>
  <c r="N59" i="6"/>
  <c r="K59" i="6"/>
  <c r="J61" i="6"/>
  <c r="J60" i="6"/>
  <c r="H59" i="6"/>
  <c r="G61" i="6"/>
  <c r="I61" i="6" s="1"/>
  <c r="G62" i="6"/>
  <c r="R62" i="6" s="1"/>
  <c r="G60" i="6"/>
  <c r="O60" i="6" s="1"/>
  <c r="J64" i="1"/>
  <c r="S62" i="6" s="1"/>
  <c r="J63" i="1"/>
  <c r="S61" i="6" s="1"/>
  <c r="J62" i="1"/>
  <c r="M60" i="6" s="1"/>
  <c r="G13" i="6"/>
  <c r="J6" i="4"/>
  <c r="J7" i="4"/>
  <c r="J5" i="4"/>
  <c r="J7" i="1"/>
  <c r="S6" i="6" s="1"/>
  <c r="P61" i="6" l="1"/>
  <c r="J62" i="6"/>
  <c r="P62" i="6"/>
  <c r="L62" i="6"/>
  <c r="I62" i="6"/>
  <c r="M62" i="6"/>
  <c r="O61" i="6"/>
  <c r="R61" i="6"/>
  <c r="L61" i="6"/>
  <c r="O62" i="6"/>
  <c r="S60" i="6"/>
  <c r="S59" i="6" s="1"/>
  <c r="M61" i="6"/>
  <c r="R60" i="6"/>
  <c r="L60" i="6"/>
  <c r="P60" i="6"/>
  <c r="I60" i="6"/>
  <c r="I59" i="6" s="1"/>
  <c r="J59" i="6"/>
  <c r="J6" i="6"/>
  <c r="M6" i="6"/>
  <c r="P6" i="6"/>
  <c r="J53" i="1"/>
  <c r="J46" i="1"/>
  <c r="J41" i="1"/>
  <c r="J32" i="1"/>
  <c r="J27" i="1"/>
  <c r="J20" i="1"/>
  <c r="J18" i="1"/>
  <c r="J16" i="6" s="1"/>
  <c r="J12" i="1"/>
  <c r="J10" i="1"/>
  <c r="Q5" i="6"/>
  <c r="N5" i="6"/>
  <c r="K5" i="6"/>
  <c r="H5" i="6"/>
  <c r="Q10" i="6"/>
  <c r="N10" i="6"/>
  <c r="K10" i="6"/>
  <c r="H10" i="6"/>
  <c r="Q15" i="6"/>
  <c r="N15" i="6"/>
  <c r="K15" i="6"/>
  <c r="H15" i="6"/>
  <c r="Q19" i="6"/>
  <c r="N19" i="6"/>
  <c r="K19" i="6"/>
  <c r="H19" i="6"/>
  <c r="Q26" i="6"/>
  <c r="N26" i="6"/>
  <c r="K26" i="6"/>
  <c r="H26" i="6"/>
  <c r="Q45" i="6"/>
  <c r="N45" i="6"/>
  <c r="K45" i="6"/>
  <c r="H45" i="6"/>
  <c r="Q52" i="6"/>
  <c r="N52" i="6"/>
  <c r="K52" i="6"/>
  <c r="H52" i="6"/>
  <c r="G44" i="6"/>
  <c r="O44" i="6" s="1"/>
  <c r="G30" i="6"/>
  <c r="I30" i="6" s="1"/>
  <c r="G25" i="6"/>
  <c r="O25" i="6" s="1"/>
  <c r="G16" i="6"/>
  <c r="R16" i="6" s="1"/>
  <c r="G11" i="6"/>
  <c r="R11" i="6" s="1"/>
  <c r="G6" i="6"/>
  <c r="R6" i="6" s="1"/>
  <c r="O59" i="6" l="1"/>
  <c r="R59" i="6"/>
  <c r="M59" i="6"/>
  <c r="L59" i="6"/>
  <c r="P59" i="6"/>
  <c r="S18" i="6"/>
  <c r="J18" i="6"/>
  <c r="P18" i="6"/>
  <c r="M18" i="6"/>
  <c r="G51" i="6"/>
  <c r="R51" i="6" s="1"/>
  <c r="G20" i="6"/>
  <c r="R20" i="6" s="1"/>
  <c r="J22" i="1"/>
  <c r="G36" i="6"/>
  <c r="R36" i="6" s="1"/>
  <c r="J38" i="1"/>
  <c r="G56" i="6"/>
  <c r="R56" i="6" s="1"/>
  <c r="J58" i="1"/>
  <c r="S25" i="6"/>
  <c r="J25" i="6"/>
  <c r="M25" i="6"/>
  <c r="P25" i="6"/>
  <c r="J39" i="6"/>
  <c r="S39" i="6"/>
  <c r="P39" i="6"/>
  <c r="M39" i="6"/>
  <c r="G18" i="6"/>
  <c r="L18" i="6" s="1"/>
  <c r="G27" i="6"/>
  <c r="R27" i="6" s="1"/>
  <c r="J29" i="1"/>
  <c r="G42" i="6"/>
  <c r="R42" i="6" s="1"/>
  <c r="J44" i="1"/>
  <c r="S51" i="6"/>
  <c r="J51" i="6"/>
  <c r="M51" i="6"/>
  <c r="P51" i="6"/>
  <c r="G53" i="6"/>
  <c r="O53" i="6" s="1"/>
  <c r="J55" i="1"/>
  <c r="J11" i="6"/>
  <c r="M11" i="6"/>
  <c r="P11" i="6"/>
  <c r="S11" i="6"/>
  <c r="G29" i="6"/>
  <c r="R29" i="6" s="1"/>
  <c r="J31" i="1"/>
  <c r="G50" i="6"/>
  <c r="O50" i="6" s="1"/>
  <c r="J52" i="1"/>
  <c r="J14" i="1"/>
  <c r="J13" i="6" s="1"/>
  <c r="P30" i="6"/>
  <c r="J30" i="6"/>
  <c r="M30" i="6"/>
  <c r="S30" i="6"/>
  <c r="G46" i="6"/>
  <c r="R46" i="6" s="1"/>
  <c r="J48" i="1"/>
  <c r="G33" i="6"/>
  <c r="R33" i="6" s="1"/>
  <c r="J35" i="1"/>
  <c r="P9" i="6"/>
  <c r="J9" i="6"/>
  <c r="S9" i="6"/>
  <c r="M9" i="6"/>
  <c r="G23" i="6"/>
  <c r="L23" i="6" s="1"/>
  <c r="J25" i="1"/>
  <c r="G38" i="6"/>
  <c r="O38" i="6" s="1"/>
  <c r="J40" i="1"/>
  <c r="S44" i="6"/>
  <c r="P44" i="6"/>
  <c r="M44" i="6"/>
  <c r="J44" i="6"/>
  <c r="G39" i="6"/>
  <c r="R39" i="6" s="1"/>
  <c r="G41" i="6"/>
  <c r="R41" i="6" s="1"/>
  <c r="J43" i="1"/>
  <c r="M16" i="6"/>
  <c r="P16" i="6"/>
  <c r="S16" i="6"/>
  <c r="G49" i="6"/>
  <c r="O49" i="6" s="1"/>
  <c r="J51" i="1"/>
  <c r="G9" i="6"/>
  <c r="R9" i="6" s="1"/>
  <c r="G7" i="6"/>
  <c r="R7" i="6" s="1"/>
  <c r="J8" i="1"/>
  <c r="R13" i="6"/>
  <c r="R44" i="6"/>
  <c r="I44" i="6"/>
  <c r="L44" i="6"/>
  <c r="R25" i="6"/>
  <c r="I25" i="6"/>
  <c r="L25" i="6"/>
  <c r="I49" i="6"/>
  <c r="L30" i="6"/>
  <c r="O30" i="6"/>
  <c r="R30" i="6"/>
  <c r="I16" i="6"/>
  <c r="L16" i="6"/>
  <c r="O16" i="6"/>
  <c r="I11" i="6"/>
  <c r="L11" i="6"/>
  <c r="O11" i="6"/>
  <c r="O6" i="6"/>
  <c r="L6" i="6"/>
  <c r="I6" i="6"/>
  <c r="I51" i="6" l="1"/>
  <c r="L49" i="6"/>
  <c r="I46" i="6"/>
  <c r="I23" i="6"/>
  <c r="I41" i="6"/>
  <c r="O27" i="6"/>
  <c r="L27" i="6"/>
  <c r="O23" i="6"/>
  <c r="R23" i="6"/>
  <c r="L41" i="6"/>
  <c r="O20" i="6"/>
  <c r="O29" i="6"/>
  <c r="I29" i="6"/>
  <c r="I33" i="6"/>
  <c r="I39" i="6"/>
  <c r="I7" i="6"/>
  <c r="L39" i="6"/>
  <c r="R53" i="6"/>
  <c r="L7" i="6"/>
  <c r="O7" i="6"/>
  <c r="O46" i="6"/>
  <c r="I18" i="6"/>
  <c r="I38" i="6"/>
  <c r="O18" i="6"/>
  <c r="I36" i="6"/>
  <c r="L29" i="6"/>
  <c r="O39" i="6"/>
  <c r="L51" i="6"/>
  <c r="R18" i="6"/>
  <c r="L42" i="6"/>
  <c r="O42" i="6"/>
  <c r="L36" i="6"/>
  <c r="I53" i="6"/>
  <c r="L46" i="6"/>
  <c r="R49" i="6"/>
  <c r="O51" i="6"/>
  <c r="L38" i="6"/>
  <c r="R38" i="6"/>
  <c r="O33" i="6"/>
  <c r="L33" i="6"/>
  <c r="L20" i="6"/>
  <c r="L13" i="6"/>
  <c r="R50" i="6"/>
  <c r="M13" i="6"/>
  <c r="S13" i="6"/>
  <c r="P13" i="6"/>
  <c r="G57" i="6"/>
  <c r="J59" i="1"/>
  <c r="G31" i="6"/>
  <c r="J33" i="1"/>
  <c r="G35" i="6"/>
  <c r="J37" i="1"/>
  <c r="S36" i="6"/>
  <c r="P36" i="6"/>
  <c r="M36" i="6"/>
  <c r="J36" i="6"/>
  <c r="G58" i="6"/>
  <c r="J60" i="1"/>
  <c r="G22" i="6"/>
  <c r="I22" i="6" s="1"/>
  <c r="J24" i="1"/>
  <c r="G28" i="6"/>
  <c r="J30" i="1"/>
  <c r="G17" i="6"/>
  <c r="J19" i="1"/>
  <c r="P38" i="6"/>
  <c r="M38" i="6"/>
  <c r="J38" i="6"/>
  <c r="S38" i="6"/>
  <c r="S33" i="6"/>
  <c r="P33" i="6"/>
  <c r="J33" i="6"/>
  <c r="M33" i="6"/>
  <c r="O9" i="6"/>
  <c r="L50" i="6"/>
  <c r="O56" i="6"/>
  <c r="I56" i="6"/>
  <c r="I20" i="6"/>
  <c r="I42" i="6"/>
  <c r="G40" i="6"/>
  <c r="I40" i="6" s="1"/>
  <c r="J42" i="1"/>
  <c r="G47" i="6"/>
  <c r="R47" i="6" s="1"/>
  <c r="J49" i="1"/>
  <c r="G43" i="6"/>
  <c r="J45" i="1"/>
  <c r="S41" i="6"/>
  <c r="J41" i="6"/>
  <c r="P41" i="6"/>
  <c r="M41" i="6"/>
  <c r="J50" i="6"/>
  <c r="M50" i="6"/>
  <c r="P50" i="6"/>
  <c r="S50" i="6"/>
  <c r="P53" i="6"/>
  <c r="M53" i="6"/>
  <c r="S53" i="6"/>
  <c r="J53" i="6"/>
  <c r="P27" i="6"/>
  <c r="S27" i="6"/>
  <c r="M27" i="6"/>
  <c r="J27" i="6"/>
  <c r="P20" i="6"/>
  <c r="S20" i="6"/>
  <c r="M20" i="6"/>
  <c r="J20" i="6"/>
  <c r="G24" i="6"/>
  <c r="J26" i="1"/>
  <c r="G37" i="6"/>
  <c r="J39" i="1"/>
  <c r="P23" i="6"/>
  <c r="J23" i="6"/>
  <c r="S23" i="6"/>
  <c r="M23" i="6"/>
  <c r="O41" i="6"/>
  <c r="P7" i="6"/>
  <c r="J7" i="6"/>
  <c r="S7" i="6"/>
  <c r="M7" i="6"/>
  <c r="G34" i="6"/>
  <c r="J36" i="1"/>
  <c r="P29" i="6"/>
  <c r="M29" i="6"/>
  <c r="J29" i="6"/>
  <c r="S29" i="6"/>
  <c r="P56" i="6"/>
  <c r="S56" i="6"/>
  <c r="J56" i="6"/>
  <c r="M56" i="6"/>
  <c r="I13" i="6"/>
  <c r="O13" i="6"/>
  <c r="G54" i="6"/>
  <c r="O54" i="6" s="1"/>
  <c r="J56" i="1"/>
  <c r="J42" i="6"/>
  <c r="S42" i="6"/>
  <c r="P42" i="6"/>
  <c r="M42" i="6"/>
  <c r="L9" i="6"/>
  <c r="G21" i="6"/>
  <c r="R21" i="6" s="1"/>
  <c r="J23" i="1"/>
  <c r="P49" i="6"/>
  <c r="S49" i="6"/>
  <c r="J49" i="6"/>
  <c r="M49" i="6"/>
  <c r="P46" i="6"/>
  <c r="S46" i="6"/>
  <c r="M46" i="6"/>
  <c r="J46" i="6"/>
  <c r="I9" i="6"/>
  <c r="L53" i="6"/>
  <c r="I27" i="6"/>
  <c r="O36" i="6"/>
  <c r="L56" i="6"/>
  <c r="I50" i="6"/>
  <c r="G32" i="6"/>
  <c r="J34" i="1"/>
  <c r="G55" i="6"/>
  <c r="J57" i="1"/>
  <c r="G48" i="6"/>
  <c r="J50" i="1"/>
  <c r="J13" i="1"/>
  <c r="G12" i="6"/>
  <c r="G8" i="6"/>
  <c r="J9" i="1"/>
  <c r="R40" i="6" l="1"/>
  <c r="O21" i="6"/>
  <c r="O22" i="6"/>
  <c r="O40" i="6"/>
  <c r="L54" i="6"/>
  <c r="L40" i="6"/>
  <c r="I47" i="6"/>
  <c r="P22" i="6"/>
  <c r="S22" i="6"/>
  <c r="J22" i="6"/>
  <c r="M22" i="6"/>
  <c r="R48" i="6"/>
  <c r="R45" i="6" s="1"/>
  <c r="I48" i="6"/>
  <c r="L48" i="6"/>
  <c r="O48" i="6"/>
  <c r="M47" i="6"/>
  <c r="P47" i="6"/>
  <c r="S47" i="6"/>
  <c r="J47" i="6"/>
  <c r="S58" i="6"/>
  <c r="J58" i="6"/>
  <c r="M58" i="6"/>
  <c r="P58" i="6"/>
  <c r="M31" i="6"/>
  <c r="J31" i="6"/>
  <c r="S31" i="6"/>
  <c r="P31" i="6"/>
  <c r="S55" i="6"/>
  <c r="P55" i="6"/>
  <c r="J55" i="6"/>
  <c r="M55" i="6"/>
  <c r="O47" i="6"/>
  <c r="L47" i="6"/>
  <c r="R58" i="6"/>
  <c r="L58" i="6"/>
  <c r="I58" i="6"/>
  <c r="O58" i="6"/>
  <c r="R31" i="6"/>
  <c r="L31" i="6"/>
  <c r="I31" i="6"/>
  <c r="O31" i="6"/>
  <c r="P12" i="6"/>
  <c r="S12" i="6"/>
  <c r="J12" i="6"/>
  <c r="M12" i="6"/>
  <c r="S43" i="6"/>
  <c r="P43" i="6"/>
  <c r="M43" i="6"/>
  <c r="J43" i="6"/>
  <c r="S57" i="6"/>
  <c r="J57" i="6"/>
  <c r="M57" i="6"/>
  <c r="P57" i="6"/>
  <c r="O55" i="6"/>
  <c r="R55" i="6"/>
  <c r="L55" i="6"/>
  <c r="I55" i="6"/>
  <c r="M17" i="6"/>
  <c r="M15" i="6" s="1"/>
  <c r="S17" i="6"/>
  <c r="S15" i="6" s="1"/>
  <c r="J17" i="6"/>
  <c r="J15" i="6" s="1"/>
  <c r="P17" i="6"/>
  <c r="P15" i="6" s="1"/>
  <c r="R22" i="6"/>
  <c r="L22" i="6"/>
  <c r="M32" i="6"/>
  <c r="J32" i="6"/>
  <c r="S32" i="6"/>
  <c r="P32" i="6"/>
  <c r="M54" i="6"/>
  <c r="P54" i="6"/>
  <c r="S54" i="6"/>
  <c r="J54" i="6"/>
  <c r="J34" i="6"/>
  <c r="S34" i="6"/>
  <c r="P34" i="6"/>
  <c r="M34" i="6"/>
  <c r="R37" i="6"/>
  <c r="O37" i="6"/>
  <c r="I37" i="6"/>
  <c r="L37" i="6"/>
  <c r="O43" i="6"/>
  <c r="R43" i="6"/>
  <c r="L43" i="6"/>
  <c r="I43" i="6"/>
  <c r="R17" i="6"/>
  <c r="R15" i="6" s="1"/>
  <c r="L17" i="6"/>
  <c r="L15" i="6" s="1"/>
  <c r="O17" i="6"/>
  <c r="O15" i="6" s="1"/>
  <c r="I17" i="6"/>
  <c r="I15" i="6" s="1"/>
  <c r="O57" i="6"/>
  <c r="R57" i="6"/>
  <c r="L57" i="6"/>
  <c r="I57" i="6"/>
  <c r="M37" i="6"/>
  <c r="J37" i="6"/>
  <c r="P37" i="6"/>
  <c r="S37" i="6"/>
  <c r="M40" i="6"/>
  <c r="S40" i="6"/>
  <c r="P40" i="6"/>
  <c r="J40" i="6"/>
  <c r="J8" i="6"/>
  <c r="S8" i="6"/>
  <c r="P8" i="6"/>
  <c r="M8" i="6"/>
  <c r="I21" i="6"/>
  <c r="R32" i="6"/>
  <c r="L32" i="6"/>
  <c r="I32" i="6"/>
  <c r="O32" i="6"/>
  <c r="M21" i="6"/>
  <c r="P21" i="6"/>
  <c r="S21" i="6"/>
  <c r="J21" i="6"/>
  <c r="R54" i="6"/>
  <c r="I54" i="6"/>
  <c r="R34" i="6"/>
  <c r="I34" i="6"/>
  <c r="O34" i="6"/>
  <c r="L34" i="6"/>
  <c r="J24" i="6"/>
  <c r="P24" i="6"/>
  <c r="M24" i="6"/>
  <c r="S24" i="6"/>
  <c r="S28" i="6"/>
  <c r="P28" i="6"/>
  <c r="M28" i="6"/>
  <c r="J28" i="6"/>
  <c r="R28" i="6"/>
  <c r="L28" i="6"/>
  <c r="O28" i="6"/>
  <c r="I28" i="6"/>
  <c r="P35" i="6"/>
  <c r="M35" i="6"/>
  <c r="J35" i="6"/>
  <c r="S35" i="6"/>
  <c r="O24" i="6"/>
  <c r="L24" i="6"/>
  <c r="R24" i="6"/>
  <c r="I24" i="6"/>
  <c r="L21" i="6"/>
  <c r="P48" i="6"/>
  <c r="S48" i="6"/>
  <c r="J48" i="6"/>
  <c r="M48" i="6"/>
  <c r="L35" i="6"/>
  <c r="O35" i="6"/>
  <c r="R35" i="6"/>
  <c r="I35" i="6"/>
  <c r="I12" i="6"/>
  <c r="L12" i="6"/>
  <c r="O12" i="6"/>
  <c r="R12" i="6"/>
  <c r="I8" i="6"/>
  <c r="R8" i="6"/>
  <c r="L8" i="6"/>
  <c r="O8" i="6"/>
  <c r="P45" i="6" l="1"/>
  <c r="I45" i="6"/>
  <c r="O19" i="6"/>
  <c r="I19" i="6"/>
  <c r="O45" i="6"/>
  <c r="J52" i="6"/>
  <c r="O52" i="6"/>
  <c r="L52" i="6"/>
  <c r="R26" i="6"/>
  <c r="L19" i="6"/>
  <c r="P19" i="6"/>
  <c r="M26" i="6"/>
  <c r="P52" i="6"/>
  <c r="M52" i="6"/>
  <c r="M45" i="6"/>
  <c r="P26" i="6"/>
  <c r="J45" i="6"/>
  <c r="S45" i="6"/>
  <c r="S26" i="6"/>
  <c r="R19" i="6"/>
  <c r="O26" i="6"/>
  <c r="R52" i="6"/>
  <c r="J26" i="6"/>
  <c r="M19" i="6"/>
  <c r="L45" i="6"/>
  <c r="S52" i="6"/>
  <c r="S19" i="6"/>
  <c r="I26" i="6"/>
  <c r="I52" i="6"/>
  <c r="L26" i="6"/>
  <c r="J19" i="6"/>
  <c r="M10" i="6"/>
  <c r="L10" i="6"/>
  <c r="J10" i="6"/>
  <c r="I10" i="6"/>
  <c r="P5" i="6"/>
  <c r="O5" i="6"/>
  <c r="M5" i="6"/>
  <c r="L5" i="6"/>
  <c r="R5" i="6"/>
  <c r="S5" i="6"/>
  <c r="J5" i="6"/>
  <c r="I5" i="6"/>
  <c r="S10" i="6"/>
  <c r="R10" i="6"/>
  <c r="P10" i="6"/>
  <c r="O10" i="6"/>
  <c r="R63" i="6" l="1"/>
  <c r="M63" i="6"/>
  <c r="L63" i="6"/>
  <c r="I63" i="6"/>
  <c r="O63" i="6"/>
  <c r="J63" i="6"/>
  <c r="P63" i="6"/>
  <c r="S63" i="6"/>
</calcChain>
</file>

<file path=xl/sharedStrings.xml><?xml version="1.0" encoding="utf-8"?>
<sst xmlns="http://schemas.openxmlformats.org/spreadsheetml/2006/main" count="293" uniqueCount="97">
  <si>
    <t>Désignation</t>
  </si>
  <si>
    <t>Prise en charge</t>
  </si>
  <si>
    <t>Forfait</t>
  </si>
  <si>
    <t>Type</t>
  </si>
  <si>
    <t>Réversibilité</t>
  </si>
  <si>
    <t>Fait Le :</t>
  </si>
  <si>
    <t>à :</t>
  </si>
  <si>
    <t>Nom du signataire</t>
  </si>
  <si>
    <t>Cachet + Signature</t>
  </si>
  <si>
    <t>Année 01</t>
  </si>
  <si>
    <t>Quantité</t>
  </si>
  <si>
    <t>Année 02</t>
  </si>
  <si>
    <t>Année 03</t>
  </si>
  <si>
    <t>€ (ht)</t>
  </si>
  <si>
    <t>Année 04</t>
  </si>
  <si>
    <t>Prix Unitaire (€ ht)</t>
  </si>
  <si>
    <t>Taux Journalier Moyen par profils</t>
  </si>
  <si>
    <t>Forfait Jour</t>
  </si>
  <si>
    <t>Consultant Junior</t>
  </si>
  <si>
    <t>Bordereau des Prix Unitaires (BPU)</t>
  </si>
  <si>
    <t>Détail Quantitatif Estimatif (DQE)</t>
  </si>
  <si>
    <t>Taux Journalier Moyen (TJM)</t>
  </si>
  <si>
    <t>Prix Unitaire (€ ttc)</t>
  </si>
  <si>
    <t>Prestations de prises en charge d'un périmètre existant</t>
  </si>
  <si>
    <t>Nomenclature UO</t>
  </si>
  <si>
    <t>Prestation de réversibilité d'un périmètre existant</t>
  </si>
  <si>
    <t>Unité d'œuvre de début de marché de prise en charge initiale d'un périmètre générale existant au sein du domaine SI CRM</t>
  </si>
  <si>
    <t>Unité d'œuvre de prise en charge unitaire d'un nouveau périmètre existant au sein du domaine SI CRM</t>
  </si>
  <si>
    <t>Prestations de marché</t>
  </si>
  <si>
    <t>Prestations opérationnelles</t>
  </si>
  <si>
    <t>Unité d'œuvre de réversibilité unitaire d'un périmètre existant au sein du domaine SI CRM</t>
  </si>
  <si>
    <t>Chapitre CdC</t>
  </si>
  <si>
    <t>Projet</t>
  </si>
  <si>
    <t>Prestations de réalisations d'un Projet</t>
  </si>
  <si>
    <t>Valeur UO</t>
  </si>
  <si>
    <t>Prestations de conseil et d'expertises</t>
  </si>
  <si>
    <t>Expertise</t>
  </si>
  <si>
    <t>Conseil</t>
  </si>
  <si>
    <t>NA</t>
  </si>
  <si>
    <t>Totaux</t>
  </si>
  <si>
    <r>
      <t xml:space="preserve">Marché de REALISATION ET DE MAINTENANCE DU SI CRM
</t>
    </r>
    <r>
      <rPr>
        <b/>
        <sz val="20"/>
        <color rgb="FFFF0000"/>
        <rFont val="Calibri"/>
        <family val="2"/>
        <scheme val="minor"/>
      </rPr>
      <t>LOT 2 de REALISATIONS MOE et de MAINTENANCE</t>
    </r>
  </si>
  <si>
    <t>Profil possédant une expérience sur les domaines techniques du marché (Salesforce, Mulsoft, .Net, etc.) comprise entre 0 et 5 ans.</t>
  </si>
  <si>
    <t>Profil possédant une expérience sur les domaines techniques du marché (Salesforce, Mulsoft, .Net, etc.) comprise entre 5 et 10 ans.</t>
  </si>
  <si>
    <t>Profil possédant une expérience sur les domaines techniques du marché (Salesforce, Mulsoft, .Net, etc.) supérieure 10 ans.</t>
  </si>
  <si>
    <t>UO_MOE_PEC_GE</t>
  </si>
  <si>
    <t>UO_MOE_PEC_UN</t>
  </si>
  <si>
    <t>UO_MOE_REV_UN</t>
  </si>
  <si>
    <t>Prestations de maintenance d'une solution</t>
  </si>
  <si>
    <t>TMA</t>
  </si>
  <si>
    <t>Prestations de cadrage technique d'un projet</t>
  </si>
  <si>
    <t>Prestations d’Analyses Techniques d’un Projet</t>
  </si>
  <si>
    <t>UO_MOE_PROJ_CTPR</t>
  </si>
  <si>
    <t>Unité d'œuvre de cadrage technique d'un projet</t>
  </si>
  <si>
    <t>UO_MOE_PROJ_ATGE</t>
  </si>
  <si>
    <t>UO_MOE_PROJ_ATDE</t>
  </si>
  <si>
    <t>Unité d'œuvre d'analyse technique générale d'un projet</t>
  </si>
  <si>
    <t>Unité d'œuvre d'analyse technique détaillée d'un projet</t>
  </si>
  <si>
    <t>Unité d'œuvre de construction d'une stratégie globale des tests d'un projet</t>
  </si>
  <si>
    <t>UO_MOE_PROJ_STTE</t>
  </si>
  <si>
    <t>UO_MOE_PROJ_TEST</t>
  </si>
  <si>
    <t>Unité d'œuvre de réalisation des tests techniques et d'intégrations d'un projet</t>
  </si>
  <si>
    <t>UO_MOE_PROJ_PROD</t>
  </si>
  <si>
    <t>Unité d'œuvre de réalisation des opérations de bascule en Production</t>
  </si>
  <si>
    <t>UO_MOE_PROJ_REDO</t>
  </si>
  <si>
    <t>Unité d'œuvre de réalisation d'une reprise de données d'un projet</t>
  </si>
  <si>
    <t>UO_MOE_PROJ_DOCU</t>
  </si>
  <si>
    <t>Unité d'œuvre de construction d'une documentation technique d'un projet</t>
  </si>
  <si>
    <t>UO_MOE_EXPE_TECH</t>
  </si>
  <si>
    <t>Unité d'œuvre d'expertise technique sur les sujets techniques en relation avec le SI CRM</t>
  </si>
  <si>
    <t>UO_MOE_CONS_SECU</t>
  </si>
  <si>
    <t>Unité d'œuvre de conseil en sécurité des SI sur un périmètre en relation avec le SI CRM</t>
  </si>
  <si>
    <t>UO_TMA_INIT</t>
  </si>
  <si>
    <t>UO_TMA_MCO</t>
  </si>
  <si>
    <t>Unité d'œuvre d'initialisation et de préparation à la maintenance d'un périmètre du SI CRM</t>
  </si>
  <si>
    <t>Unité d'œuvre de maintenance corrective, préventive et microévolutive d'un périmètre du SI CRM</t>
  </si>
  <si>
    <t>UO_MOE_PROJ_REAL</t>
  </si>
  <si>
    <t>Unité d'œuvre de réalisation de développements/paramétrages d'un projet</t>
  </si>
  <si>
    <t>Consultant Confirmé/chef de projet</t>
  </si>
  <si>
    <t>Consultant Senior/expert/directeur de projet</t>
  </si>
  <si>
    <t>Profils techniques</t>
  </si>
  <si>
    <t>€ (ttc)</t>
  </si>
  <si>
    <t>3.7.1</t>
  </si>
  <si>
    <t>3.7.7</t>
  </si>
  <si>
    <t>3.7.2</t>
  </si>
  <si>
    <t>3.7.3</t>
  </si>
  <si>
    <t>3.7.4</t>
  </si>
  <si>
    <t>3.7.5</t>
  </si>
  <si>
    <t>3.7.6</t>
  </si>
  <si>
    <t>TVA (%)</t>
  </si>
  <si>
    <t>Seules les cellules en jaune des deux colonnes ci-dessus sont à compléter par le candidat.</t>
  </si>
  <si>
    <t>Pilotage</t>
  </si>
  <si>
    <t>Prestations de pilotage</t>
  </si>
  <si>
    <t>UO_MOE_PIL_PROJ</t>
  </si>
  <si>
    <t>Unité d'œuvre de pilotage de projet</t>
  </si>
  <si>
    <t>3.7.8</t>
  </si>
  <si>
    <t>Prestation de pilotage</t>
  </si>
  <si>
    <t>LE DQE N'A PAS DE VALEUR CONTRACTUELLE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</si>
</sst>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&quot;€&quot;"/>
    <numFmt numFmtId="165" formatCode="#,##0.0\ &quot;€&quot;"/>
    <numFmt numFmtId="166" formatCode="#,##0\ &quot;€&quot;"/>
  </numFmts>
  <fonts count="2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rgb="FFC00000"/>
      <name val="Calibri"/>
      <family val="2"/>
      <scheme val="minor"/>
    </font>
    <font>
      <b/>
      <sz val="14"/>
      <color theme="9" tint="-0.499984740745262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2"/>
      <color rgb="FFC0000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0"/>
      <color rgb="FFC00000"/>
      <name val="Calibri"/>
      <family val="2"/>
      <scheme val="minor"/>
    </font>
    <font>
      <b/>
      <sz val="20"/>
      <color rgb="FFFF000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color theme="5" tint="-0.499984740745262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7"/>
      <name val="Calibri"/>
      <family val="2"/>
      <scheme val="minor"/>
    </font>
    <font>
      <b/>
      <sz val="16"/>
      <color rgb="FFFF000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8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1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EFC9E7"/>
        <bgColor indexed="64"/>
      </patternFill>
    </fill>
    <fill>
      <patternFill patternType="solid">
        <fgColor rgb="FFE7B1DB"/>
        <bgColor indexed="64"/>
      </patternFill>
    </fill>
    <fill>
      <patternFill patternType="solid">
        <fgColor theme="4"/>
        <bgColor indexed="64"/>
      </patternFill>
    </fill>
  </fills>
  <borders count="76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ck">
        <color indexed="64"/>
      </left>
      <right/>
      <top style="double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/>
      <bottom style="medium">
        <color indexed="64"/>
      </bottom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medium">
        <color indexed="64"/>
      </top>
      <bottom/>
      <diagonal/>
    </border>
    <border>
      <left/>
      <right style="thick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ck">
        <color indexed="64"/>
      </left>
      <right/>
      <top style="medium">
        <color indexed="64"/>
      </top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double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/>
      <bottom style="thick">
        <color indexed="64"/>
      </bottom>
      <diagonal/>
    </border>
    <border>
      <left/>
      <right style="thin">
        <color indexed="64"/>
      </right>
      <top/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</borders>
  <cellStyleXfs count="2">
    <xf numFmtId="0" fontId="0" fillId="0" borderId="0"/>
    <xf numFmtId="9" fontId="17" fillId="0" borderId="0" applyFont="0" applyFill="0" applyBorder="0" applyAlignment="0" applyProtection="0"/>
  </cellStyleXfs>
  <cellXfs count="305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3" borderId="0" xfId="0" applyFill="1" applyAlignment="1">
      <alignment horizontal="center" vertical="center"/>
    </xf>
    <xf numFmtId="0" fontId="0" fillId="3" borderId="0" xfId="0" applyFill="1" applyAlignment="1">
      <alignment horizontal="center" vertical="center" wrapText="1"/>
    </xf>
    <xf numFmtId="0" fontId="0" fillId="3" borderId="6" xfId="0" applyFill="1" applyBorder="1" applyAlignment="1">
      <alignment horizontal="center" vertical="center"/>
    </xf>
    <xf numFmtId="0" fontId="0" fillId="0" borderId="10" xfId="0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/>
    </xf>
    <xf numFmtId="0" fontId="0" fillId="4" borderId="0" xfId="0" applyFill="1" applyAlignment="1">
      <alignment horizontal="center" vertical="center" wrapText="1"/>
    </xf>
    <xf numFmtId="0" fontId="0" fillId="4" borderId="1" xfId="0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/>
    </xf>
    <xf numFmtId="0" fontId="0" fillId="4" borderId="0" xfId="0" applyFill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0" borderId="5" xfId="0" applyBorder="1" applyAlignment="1">
      <alignment horizontal="center" vertical="center" wrapText="1"/>
    </xf>
    <xf numFmtId="0" fontId="0" fillId="6" borderId="0" xfId="0" applyFill="1" applyAlignment="1">
      <alignment horizontal="center" vertical="center"/>
    </xf>
    <xf numFmtId="0" fontId="0" fillId="6" borderId="0" xfId="0" applyFill="1" applyAlignment="1">
      <alignment horizontal="center" vertical="center" wrapText="1"/>
    </xf>
    <xf numFmtId="0" fontId="0" fillId="6" borderId="7" xfId="0" applyFill="1" applyBorder="1" applyAlignment="1">
      <alignment horizontal="center" vertical="center"/>
    </xf>
    <xf numFmtId="0" fontId="0" fillId="0" borderId="16" xfId="0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34" xfId="0" applyBorder="1" applyAlignment="1">
      <alignment horizontal="center" vertical="center"/>
    </xf>
    <xf numFmtId="0" fontId="12" fillId="8" borderId="30" xfId="0" applyFont="1" applyFill="1" applyBorder="1" applyAlignment="1">
      <alignment horizontal="center" vertical="center" wrapText="1"/>
    </xf>
    <xf numFmtId="0" fontId="12" fillId="8" borderId="2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5" fillId="9" borderId="0" xfId="0" applyFont="1" applyFill="1" applyAlignment="1">
      <alignment vertical="center"/>
    </xf>
    <xf numFmtId="0" fontId="0" fillId="7" borderId="10" xfId="0" applyFill="1" applyBorder="1" applyAlignment="1">
      <alignment horizontal="center" vertical="center" wrapText="1"/>
    </xf>
    <xf numFmtId="0" fontId="0" fillId="7" borderId="9" xfId="0" applyFill="1" applyBorder="1" applyAlignment="1">
      <alignment horizontal="center" vertical="center" wrapText="1"/>
    </xf>
    <xf numFmtId="0" fontId="0" fillId="7" borderId="16" xfId="0" applyFill="1" applyBorder="1" applyAlignment="1">
      <alignment horizontal="center" vertical="center" wrapText="1"/>
    </xf>
    <xf numFmtId="0" fontId="0" fillId="7" borderId="5" xfId="0" applyFill="1" applyBorder="1" applyAlignment="1">
      <alignment horizontal="center" vertical="center" wrapText="1"/>
    </xf>
    <xf numFmtId="0" fontId="0" fillId="7" borderId="4" xfId="0" applyFill="1" applyBorder="1" applyAlignment="1">
      <alignment horizontal="center" vertical="center" wrapText="1"/>
    </xf>
    <xf numFmtId="0" fontId="0" fillId="11" borderId="10" xfId="0" applyFill="1" applyBorder="1" applyAlignment="1">
      <alignment horizontal="center" vertical="center" wrapText="1"/>
    </xf>
    <xf numFmtId="0" fontId="0" fillId="11" borderId="17" xfId="0" applyFill="1" applyBorder="1" applyAlignment="1">
      <alignment horizontal="center" vertical="center" wrapText="1"/>
    </xf>
    <xf numFmtId="0" fontId="0" fillId="11" borderId="16" xfId="0" applyFill="1" applyBorder="1" applyAlignment="1">
      <alignment horizontal="center" vertical="center" wrapText="1"/>
    </xf>
    <xf numFmtId="0" fontId="0" fillId="11" borderId="5" xfId="0" applyFill="1" applyBorder="1" applyAlignment="1">
      <alignment horizontal="center" vertical="center" wrapText="1"/>
    </xf>
    <xf numFmtId="0" fontId="0" fillId="11" borderId="4" xfId="0" applyFill="1" applyBorder="1" applyAlignment="1">
      <alignment horizontal="center" vertical="center" wrapText="1"/>
    </xf>
    <xf numFmtId="0" fontId="0" fillId="7" borderId="17" xfId="0" applyFill="1" applyBorder="1" applyAlignment="1">
      <alignment horizontal="center" vertical="center" wrapText="1"/>
    </xf>
    <xf numFmtId="0" fontId="0" fillId="7" borderId="47" xfId="0" applyFill="1" applyBorder="1" applyAlignment="1">
      <alignment horizontal="center" vertical="center" wrapText="1"/>
    </xf>
    <xf numFmtId="0" fontId="0" fillId="7" borderId="50" xfId="0" applyFill="1" applyBorder="1" applyAlignment="1">
      <alignment horizontal="center" vertical="center" wrapText="1"/>
    </xf>
    <xf numFmtId="0" fontId="0" fillId="11" borderId="9" xfId="0" applyFill="1" applyBorder="1" applyAlignment="1">
      <alignment horizontal="center" vertical="center" wrapText="1"/>
    </xf>
    <xf numFmtId="0" fontId="0" fillId="12" borderId="10" xfId="0" applyFill="1" applyBorder="1" applyAlignment="1">
      <alignment horizontal="center" vertical="center" wrapText="1"/>
    </xf>
    <xf numFmtId="0" fontId="0" fillId="12" borderId="16" xfId="0" applyFill="1" applyBorder="1" applyAlignment="1">
      <alignment horizontal="center" vertical="center" wrapText="1"/>
    </xf>
    <xf numFmtId="0" fontId="0" fillId="12" borderId="5" xfId="0" applyFill="1" applyBorder="1" applyAlignment="1">
      <alignment horizontal="center" vertical="center" wrapText="1"/>
    </xf>
    <xf numFmtId="0" fontId="0" fillId="12" borderId="4" xfId="0" applyFill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4" fillId="5" borderId="32" xfId="0" applyFont="1" applyFill="1" applyBorder="1" applyAlignment="1">
      <alignment horizontal="center" vertical="center"/>
    </xf>
    <xf numFmtId="0" fontId="0" fillId="0" borderId="57" xfId="0" applyBorder="1" applyAlignment="1">
      <alignment horizontal="center" vertical="center"/>
    </xf>
    <xf numFmtId="0" fontId="14" fillId="5" borderId="21" xfId="0" applyFont="1" applyFill="1" applyBorder="1" applyAlignment="1">
      <alignment horizontal="center" vertical="center"/>
    </xf>
    <xf numFmtId="164" fontId="15" fillId="0" borderId="29" xfId="0" applyNumberFormat="1" applyFont="1" applyBorder="1" applyAlignment="1">
      <alignment horizontal="center" vertical="center"/>
    </xf>
    <xf numFmtId="164" fontId="15" fillId="0" borderId="27" xfId="0" applyNumberFormat="1" applyFont="1" applyBorder="1" applyAlignment="1">
      <alignment horizontal="center" vertical="center"/>
    </xf>
    <xf numFmtId="0" fontId="0" fillId="13" borderId="10" xfId="0" applyFill="1" applyBorder="1" applyAlignment="1">
      <alignment horizontal="center" vertical="center" wrapText="1"/>
    </xf>
    <xf numFmtId="0" fontId="0" fillId="13" borderId="9" xfId="0" applyFill="1" applyBorder="1" applyAlignment="1">
      <alignment horizontal="center" vertical="center" wrapText="1"/>
    </xf>
    <xf numFmtId="0" fontId="0" fillId="13" borderId="16" xfId="0" applyFill="1" applyBorder="1" applyAlignment="1">
      <alignment horizontal="center" vertical="center" wrapText="1"/>
    </xf>
    <xf numFmtId="0" fontId="0" fillId="13" borderId="5" xfId="0" applyFill="1" applyBorder="1" applyAlignment="1">
      <alignment horizontal="center" vertical="center" wrapText="1"/>
    </xf>
    <xf numFmtId="0" fontId="0" fillId="13" borderId="4" xfId="0" applyFill="1" applyBorder="1" applyAlignment="1">
      <alignment horizontal="center" vertical="center" wrapText="1"/>
    </xf>
    <xf numFmtId="0" fontId="0" fillId="14" borderId="17" xfId="0" applyFill="1" applyBorder="1" applyAlignment="1">
      <alignment horizontal="center" vertical="center" wrapText="1"/>
    </xf>
    <xf numFmtId="0" fontId="0" fillId="14" borderId="47" xfId="0" applyFill="1" applyBorder="1" applyAlignment="1">
      <alignment horizontal="center" vertical="center" wrapText="1"/>
    </xf>
    <xf numFmtId="0" fontId="0" fillId="14" borderId="10" xfId="0" applyFill="1" applyBorder="1" applyAlignment="1">
      <alignment horizontal="center" vertical="center" wrapText="1"/>
    </xf>
    <xf numFmtId="0" fontId="0" fillId="14" borderId="50" xfId="0" applyFill="1" applyBorder="1" applyAlignment="1">
      <alignment horizontal="center" vertical="center" wrapText="1"/>
    </xf>
    <xf numFmtId="0" fontId="0" fillId="14" borderId="5" xfId="0" applyFill="1" applyBorder="1" applyAlignment="1">
      <alignment horizontal="center" vertical="center" wrapText="1"/>
    </xf>
    <xf numFmtId="0" fontId="0" fillId="14" borderId="4" xfId="0" applyFill="1" applyBorder="1" applyAlignment="1">
      <alignment horizontal="center" vertical="center" wrapText="1"/>
    </xf>
    <xf numFmtId="0" fontId="0" fillId="6" borderId="25" xfId="0" applyFill="1" applyBorder="1" applyAlignment="1">
      <alignment horizontal="center" vertical="center"/>
    </xf>
    <xf numFmtId="0" fontId="0" fillId="6" borderId="25" xfId="0" applyFill="1" applyBorder="1" applyAlignment="1">
      <alignment horizontal="center" vertical="center" wrapText="1"/>
    </xf>
    <xf numFmtId="0" fontId="0" fillId="6" borderId="6" xfId="0" applyFill="1" applyBorder="1" applyAlignment="1">
      <alignment horizontal="center" vertical="center"/>
    </xf>
    <xf numFmtId="0" fontId="0" fillId="6" borderId="36" xfId="0" applyFill="1" applyBorder="1" applyAlignment="1">
      <alignment horizontal="center" vertical="center"/>
    </xf>
    <xf numFmtId="0" fontId="10" fillId="6" borderId="56" xfId="0" applyFont="1" applyFill="1" applyBorder="1" applyAlignment="1">
      <alignment horizontal="center" vertical="center"/>
    </xf>
    <xf numFmtId="0" fontId="10" fillId="6" borderId="33" xfId="0" applyFont="1" applyFill="1" applyBorder="1" applyAlignment="1">
      <alignment horizontal="center" vertical="center"/>
    </xf>
    <xf numFmtId="0" fontId="0" fillId="4" borderId="60" xfId="0" applyFill="1" applyBorder="1" applyAlignment="1">
      <alignment horizontal="center" vertical="center" wrapText="1"/>
    </xf>
    <xf numFmtId="0" fontId="0" fillId="4" borderId="60" xfId="0" applyFill="1" applyBorder="1" applyAlignment="1">
      <alignment horizontal="center" vertical="center"/>
    </xf>
    <xf numFmtId="0" fontId="0" fillId="0" borderId="61" xfId="0" applyBorder="1" applyAlignment="1">
      <alignment horizontal="center" vertical="center"/>
    </xf>
    <xf numFmtId="0" fontId="0" fillId="0" borderId="60" xfId="0" applyBorder="1" applyAlignment="1">
      <alignment horizontal="center" vertical="center"/>
    </xf>
    <xf numFmtId="0" fontId="10" fillId="3" borderId="56" xfId="0" applyFont="1" applyFill="1" applyBorder="1" applyAlignment="1">
      <alignment horizontal="center" vertical="center"/>
    </xf>
    <xf numFmtId="165" fontId="16" fillId="3" borderId="25" xfId="0" applyNumberFormat="1" applyFont="1" applyFill="1" applyBorder="1" applyAlignment="1">
      <alignment horizontal="center" vertical="center"/>
    </xf>
    <xf numFmtId="166" fontId="15" fillId="0" borderId="29" xfId="0" applyNumberFormat="1" applyFont="1" applyBorder="1" applyAlignment="1">
      <alignment horizontal="center" vertical="center"/>
    </xf>
    <xf numFmtId="0" fontId="18" fillId="0" borderId="0" xfId="0" applyFont="1" applyAlignment="1">
      <alignment horizontal="right" vertical="center"/>
    </xf>
    <xf numFmtId="9" fontId="18" fillId="0" borderId="0" xfId="1" applyFont="1" applyAlignment="1">
      <alignment horizontal="left" vertical="center"/>
    </xf>
    <xf numFmtId="166" fontId="16" fillId="3" borderId="25" xfId="0" applyNumberFormat="1" applyFont="1" applyFill="1" applyBorder="1" applyAlignment="1">
      <alignment horizontal="center" vertical="center"/>
    </xf>
    <xf numFmtId="166" fontId="15" fillId="0" borderId="27" xfId="0" applyNumberFormat="1" applyFont="1" applyBorder="1" applyAlignment="1">
      <alignment horizontal="center" vertical="center"/>
    </xf>
    <xf numFmtId="166" fontId="0" fillId="0" borderId="60" xfId="0" applyNumberFormat="1" applyBorder="1" applyAlignment="1">
      <alignment horizontal="center" vertical="center"/>
    </xf>
    <xf numFmtId="166" fontId="9" fillId="4" borderId="0" xfId="0" applyNumberFormat="1" applyFont="1" applyFill="1" applyAlignment="1">
      <alignment horizontal="center" vertical="center"/>
    </xf>
    <xf numFmtId="166" fontId="15" fillId="0" borderId="40" xfId="0" applyNumberFormat="1" applyFont="1" applyBorder="1" applyAlignment="1">
      <alignment horizontal="center" vertical="center"/>
    </xf>
    <xf numFmtId="166" fontId="15" fillId="0" borderId="39" xfId="0" applyNumberFormat="1" applyFont="1" applyBorder="1" applyAlignment="1">
      <alignment horizontal="center" vertical="center"/>
    </xf>
    <xf numFmtId="0" fontId="14" fillId="5" borderId="39" xfId="0" applyFont="1" applyFill="1" applyBorder="1" applyAlignment="1">
      <alignment horizontal="center" vertical="center"/>
    </xf>
    <xf numFmtId="166" fontId="16" fillId="3" borderId="36" xfId="0" applyNumberFormat="1" applyFont="1" applyFill="1" applyBorder="1" applyAlignment="1">
      <alignment horizontal="center" vertical="center"/>
    </xf>
    <xf numFmtId="166" fontId="19" fillId="6" borderId="0" xfId="0" applyNumberFormat="1" applyFont="1" applyFill="1" applyAlignment="1">
      <alignment horizontal="center" vertical="center"/>
    </xf>
    <xf numFmtId="165" fontId="19" fillId="6" borderId="0" xfId="0" applyNumberFormat="1" applyFont="1" applyFill="1" applyAlignment="1">
      <alignment horizontal="center" vertical="center"/>
    </xf>
    <xf numFmtId="166" fontId="19" fillId="6" borderId="36" xfId="0" applyNumberFormat="1" applyFont="1" applyFill="1" applyBorder="1" applyAlignment="1">
      <alignment horizontal="center" vertical="center"/>
    </xf>
    <xf numFmtId="0" fontId="1" fillId="0" borderId="18" xfId="0" applyFont="1" applyBorder="1" applyAlignment="1">
      <alignment vertical="top"/>
    </xf>
    <xf numFmtId="0" fontId="0" fillId="0" borderId="19" xfId="0" applyBorder="1" applyAlignment="1">
      <alignment vertical="center"/>
    </xf>
    <xf numFmtId="0" fontId="0" fillId="0" borderId="20" xfId="0" applyBorder="1" applyAlignment="1">
      <alignment vertical="center"/>
    </xf>
    <xf numFmtId="0" fontId="1" fillId="4" borderId="0" xfId="0" applyFont="1" applyFill="1" applyAlignment="1">
      <alignment vertical="top"/>
    </xf>
    <xf numFmtId="0" fontId="0" fillId="4" borderId="0" xfId="0" applyFill="1" applyAlignment="1">
      <alignment vertical="center"/>
    </xf>
    <xf numFmtId="9" fontId="2" fillId="15" borderId="10" xfId="1" applyFont="1" applyFill="1" applyBorder="1" applyAlignment="1">
      <alignment horizontal="center" vertical="center"/>
    </xf>
    <xf numFmtId="9" fontId="2" fillId="15" borderId="16" xfId="1" applyFont="1" applyFill="1" applyBorder="1" applyAlignment="1">
      <alignment horizontal="center" vertical="center"/>
    </xf>
    <xf numFmtId="9" fontId="2" fillId="15" borderId="5" xfId="1" applyFont="1" applyFill="1" applyBorder="1" applyAlignment="1">
      <alignment horizontal="center" vertical="center"/>
    </xf>
    <xf numFmtId="166" fontId="2" fillId="4" borderId="10" xfId="0" applyNumberFormat="1" applyFont="1" applyFill="1" applyBorder="1" applyAlignment="1">
      <alignment horizontal="center" vertical="center"/>
    </xf>
    <xf numFmtId="166" fontId="2" fillId="4" borderId="12" xfId="0" applyNumberFormat="1" applyFont="1" applyFill="1" applyBorder="1" applyAlignment="1">
      <alignment horizontal="center" vertical="center"/>
    </xf>
    <xf numFmtId="0" fontId="20" fillId="4" borderId="0" xfId="0" applyFont="1" applyFill="1" applyAlignment="1">
      <alignment vertical="center" wrapText="1"/>
    </xf>
    <xf numFmtId="9" fontId="2" fillId="15" borderId="12" xfId="1" applyFont="1" applyFill="1" applyBorder="1" applyAlignment="1">
      <alignment horizontal="center" vertical="center"/>
    </xf>
    <xf numFmtId="166" fontId="2" fillId="15" borderId="10" xfId="0" applyNumberFormat="1" applyFont="1" applyFill="1" applyBorder="1" applyAlignment="1">
      <alignment horizontal="center" vertical="center"/>
    </xf>
    <xf numFmtId="166" fontId="2" fillId="15" borderId="16" xfId="0" applyNumberFormat="1" applyFont="1" applyFill="1" applyBorder="1" applyAlignment="1">
      <alignment horizontal="center" vertical="center"/>
    </xf>
    <xf numFmtId="166" fontId="2" fillId="15" borderId="5" xfId="0" applyNumberFormat="1" applyFont="1" applyFill="1" applyBorder="1" applyAlignment="1">
      <alignment horizontal="center" vertical="center"/>
    </xf>
    <xf numFmtId="9" fontId="2" fillId="15" borderId="17" xfId="1" applyFont="1" applyFill="1" applyBorder="1" applyAlignment="1">
      <alignment horizontal="center" vertical="center"/>
    </xf>
    <xf numFmtId="166" fontId="2" fillId="4" borderId="17" xfId="0" applyNumberFormat="1" applyFont="1" applyFill="1" applyBorder="1" applyAlignment="1">
      <alignment horizontal="center" vertical="center"/>
    </xf>
    <xf numFmtId="166" fontId="2" fillId="4" borderId="5" xfId="0" applyNumberFormat="1" applyFont="1" applyFill="1" applyBorder="1" applyAlignment="1">
      <alignment horizontal="center" vertical="center"/>
    </xf>
    <xf numFmtId="166" fontId="2" fillId="4" borderId="16" xfId="0" applyNumberFormat="1" applyFont="1" applyFill="1" applyBorder="1" applyAlignment="1">
      <alignment horizontal="center" vertical="center"/>
    </xf>
    <xf numFmtId="166" fontId="2" fillId="15" borderId="17" xfId="0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right" vertical="center"/>
    </xf>
    <xf numFmtId="9" fontId="21" fillId="0" borderId="0" xfId="1" applyFont="1" applyAlignment="1">
      <alignment horizontal="left" vertical="center"/>
    </xf>
    <xf numFmtId="166" fontId="0" fillId="0" borderId="30" xfId="0" applyNumberFormat="1" applyBorder="1" applyAlignment="1">
      <alignment horizontal="center" vertical="center"/>
    </xf>
    <xf numFmtId="166" fontId="0" fillId="0" borderId="0" xfId="0" applyNumberFormat="1" applyAlignment="1">
      <alignment horizontal="center" vertical="center"/>
    </xf>
    <xf numFmtId="166" fontId="2" fillId="0" borderId="29" xfId="0" applyNumberFormat="1" applyFont="1" applyBorder="1" applyAlignment="1">
      <alignment horizontal="center" vertical="center"/>
    </xf>
    <xf numFmtId="166" fontId="2" fillId="0" borderId="44" xfId="0" applyNumberFormat="1" applyFont="1" applyBorder="1" applyAlignment="1">
      <alignment horizontal="center" vertical="center"/>
    </xf>
    <xf numFmtId="166" fontId="2" fillId="0" borderId="21" xfId="0" applyNumberFormat="1" applyFont="1" applyBorder="1" applyAlignment="1">
      <alignment horizontal="center" vertical="center"/>
    </xf>
    <xf numFmtId="166" fontId="2" fillId="12" borderId="49" xfId="0" applyNumberFormat="1" applyFont="1" applyFill="1" applyBorder="1" applyAlignment="1">
      <alignment horizontal="center" vertical="center"/>
    </xf>
    <xf numFmtId="166" fontId="2" fillId="12" borderId="30" xfId="0" applyNumberFormat="1" applyFont="1" applyFill="1" applyBorder="1" applyAlignment="1">
      <alignment horizontal="center" vertical="center"/>
    </xf>
    <xf numFmtId="166" fontId="2" fillId="7" borderId="26" xfId="0" applyNumberFormat="1" applyFont="1" applyFill="1" applyBorder="1" applyAlignment="1">
      <alignment horizontal="center" vertical="center"/>
    </xf>
    <xf numFmtId="166" fontId="2" fillId="7" borderId="49" xfId="0" applyNumberFormat="1" applyFont="1" applyFill="1" applyBorder="1" applyAlignment="1">
      <alignment horizontal="center" vertical="center"/>
    </xf>
    <xf numFmtId="166" fontId="2" fillId="7" borderId="30" xfId="0" applyNumberFormat="1" applyFont="1" applyFill="1" applyBorder="1" applyAlignment="1">
      <alignment horizontal="center" vertical="center"/>
    </xf>
    <xf numFmtId="166" fontId="2" fillId="11" borderId="26" xfId="0" applyNumberFormat="1" applyFont="1" applyFill="1" applyBorder="1" applyAlignment="1">
      <alignment horizontal="center" vertical="center"/>
    </xf>
    <xf numFmtId="166" fontId="2" fillId="11" borderId="49" xfId="0" applyNumberFormat="1" applyFont="1" applyFill="1" applyBorder="1" applyAlignment="1">
      <alignment horizontal="center" vertical="center"/>
    </xf>
    <xf numFmtId="166" fontId="2" fillId="11" borderId="30" xfId="0" applyNumberFormat="1" applyFont="1" applyFill="1" applyBorder="1" applyAlignment="1">
      <alignment horizontal="center" vertical="center"/>
    </xf>
    <xf numFmtId="166" fontId="2" fillId="7" borderId="46" xfId="0" applyNumberFormat="1" applyFont="1" applyFill="1" applyBorder="1" applyAlignment="1">
      <alignment horizontal="center" vertical="center"/>
    </xf>
    <xf numFmtId="166" fontId="2" fillId="13" borderId="26" xfId="0" applyNumberFormat="1" applyFont="1" applyFill="1" applyBorder="1" applyAlignment="1">
      <alignment horizontal="center" vertical="center"/>
    </xf>
    <xf numFmtId="166" fontId="2" fillId="13" borderId="49" xfId="0" applyNumberFormat="1" applyFont="1" applyFill="1" applyBorder="1" applyAlignment="1">
      <alignment horizontal="center" vertical="center"/>
    </xf>
    <xf numFmtId="166" fontId="2" fillId="13" borderId="30" xfId="0" applyNumberFormat="1" applyFont="1" applyFill="1" applyBorder="1" applyAlignment="1">
      <alignment horizontal="center" vertical="center"/>
    </xf>
    <xf numFmtId="166" fontId="2" fillId="14" borderId="46" xfId="0" applyNumberFormat="1" applyFont="1" applyFill="1" applyBorder="1" applyAlignment="1">
      <alignment horizontal="center" vertical="center"/>
    </xf>
    <xf numFmtId="166" fontId="2" fillId="14" borderId="49" xfId="0" applyNumberFormat="1" applyFont="1" applyFill="1" applyBorder="1" applyAlignment="1">
      <alignment horizontal="center" vertical="center"/>
    </xf>
    <xf numFmtId="166" fontId="2" fillId="14" borderId="30" xfId="0" applyNumberFormat="1" applyFont="1" applyFill="1" applyBorder="1" applyAlignment="1">
      <alignment horizontal="center" vertical="center"/>
    </xf>
    <xf numFmtId="166" fontId="2" fillId="11" borderId="46" xfId="0" applyNumberFormat="1" applyFont="1" applyFill="1" applyBorder="1" applyAlignment="1">
      <alignment horizontal="center" vertical="center"/>
    </xf>
    <xf numFmtId="0" fontId="0" fillId="3" borderId="25" xfId="0" applyFill="1" applyBorder="1" applyAlignment="1">
      <alignment horizontal="center" vertical="center" wrapText="1"/>
    </xf>
    <xf numFmtId="0" fontId="0" fillId="3" borderId="25" xfId="0" applyFill="1" applyBorder="1" applyAlignment="1">
      <alignment horizontal="center" vertical="center"/>
    </xf>
    <xf numFmtId="166" fontId="2" fillId="12" borderId="26" xfId="0" applyNumberFormat="1" applyFont="1" applyFill="1" applyBorder="1" applyAlignment="1">
      <alignment horizontal="center" vertical="center"/>
    </xf>
    <xf numFmtId="0" fontId="0" fillId="3" borderId="36" xfId="0" applyFill="1" applyBorder="1" applyAlignment="1">
      <alignment horizontal="center" vertical="center"/>
    </xf>
    <xf numFmtId="0" fontId="0" fillId="16" borderId="15" xfId="0" applyFill="1" applyBorder="1" applyAlignment="1">
      <alignment horizontal="center" vertical="center" wrapText="1"/>
    </xf>
    <xf numFmtId="0" fontId="0" fillId="16" borderId="16" xfId="0" applyFill="1" applyBorder="1" applyAlignment="1">
      <alignment horizontal="center" vertical="center" wrapText="1"/>
    </xf>
    <xf numFmtId="166" fontId="2" fillId="16" borderId="49" xfId="0" applyNumberFormat="1" applyFont="1" applyFill="1" applyBorder="1" applyAlignment="1">
      <alignment horizontal="center" vertical="center"/>
    </xf>
    <xf numFmtId="0" fontId="0" fillId="17" borderId="10" xfId="0" applyFill="1" applyBorder="1" applyAlignment="1">
      <alignment horizontal="center" vertical="center" wrapText="1"/>
    </xf>
    <xf numFmtId="0" fontId="0" fillId="17" borderId="16" xfId="0" applyFill="1" applyBorder="1" applyAlignment="1">
      <alignment horizontal="center" vertical="center" wrapText="1"/>
    </xf>
    <xf numFmtId="0" fontId="0" fillId="17" borderId="4" xfId="0" applyFill="1" applyBorder="1" applyAlignment="1">
      <alignment horizontal="center" vertical="center" wrapText="1"/>
    </xf>
    <xf numFmtId="0" fontId="0" fillId="17" borderId="5" xfId="0" applyFill="1" applyBorder="1" applyAlignment="1">
      <alignment horizontal="center" vertical="center" wrapText="1"/>
    </xf>
    <xf numFmtId="0" fontId="0" fillId="0" borderId="33" xfId="0" applyBorder="1" applyAlignment="1">
      <alignment horizontal="center" vertical="center"/>
    </xf>
    <xf numFmtId="0" fontId="0" fillId="4" borderId="33" xfId="0" applyFill="1" applyBorder="1" applyAlignment="1">
      <alignment horizontal="center" vertical="center"/>
    </xf>
    <xf numFmtId="166" fontId="9" fillId="4" borderId="62" xfId="0" applyNumberFormat="1" applyFont="1" applyFill="1" applyBorder="1" applyAlignment="1">
      <alignment horizontal="center" vertical="center"/>
    </xf>
    <xf numFmtId="0" fontId="0" fillId="4" borderId="16" xfId="0" applyFill="1" applyBorder="1" applyAlignment="1">
      <alignment horizontal="center" vertical="center"/>
    </xf>
    <xf numFmtId="166" fontId="15" fillId="0" borderId="16" xfId="0" applyNumberFormat="1" applyFont="1" applyBorder="1" applyAlignment="1">
      <alignment horizontal="center" vertical="center"/>
    </xf>
    <xf numFmtId="166" fontId="15" fillId="0" borderId="44" xfId="0" applyNumberFormat="1" applyFont="1" applyBorder="1" applyAlignment="1">
      <alignment horizontal="center" vertical="center"/>
    </xf>
    <xf numFmtId="0" fontId="0" fillId="0" borderId="50" xfId="0" applyBorder="1" applyAlignment="1">
      <alignment horizontal="center" vertical="center"/>
    </xf>
    <xf numFmtId="166" fontId="15" fillId="0" borderId="63" xfId="0" applyNumberFormat="1" applyFont="1" applyBorder="1" applyAlignment="1">
      <alignment horizontal="center" vertical="center"/>
    </xf>
    <xf numFmtId="0" fontId="0" fillId="4" borderId="64" xfId="0" applyFill="1" applyBorder="1" applyAlignment="1">
      <alignment horizontal="center" vertical="center" wrapText="1"/>
    </xf>
    <xf numFmtId="0" fontId="0" fillId="4" borderId="64" xfId="0" applyFill="1" applyBorder="1" applyAlignment="1">
      <alignment horizontal="center" vertical="center"/>
    </xf>
    <xf numFmtId="166" fontId="2" fillId="16" borderId="69" xfId="0" applyNumberFormat="1" applyFont="1" applyFill="1" applyBorder="1" applyAlignment="1">
      <alignment horizontal="center" vertical="center"/>
    </xf>
    <xf numFmtId="0" fontId="10" fillId="4" borderId="68" xfId="0" applyFont="1" applyFill="1" applyBorder="1" applyAlignment="1">
      <alignment horizontal="center" vertical="center"/>
    </xf>
    <xf numFmtId="0" fontId="0" fillId="0" borderId="70" xfId="0" applyBorder="1" applyAlignment="1">
      <alignment horizontal="center" vertical="center"/>
    </xf>
    <xf numFmtId="166" fontId="15" fillId="0" borderId="65" xfId="0" applyNumberFormat="1" applyFont="1" applyBorder="1" applyAlignment="1">
      <alignment horizontal="center" vertical="center"/>
    </xf>
    <xf numFmtId="166" fontId="15" fillId="0" borderId="71" xfId="0" applyNumberFormat="1" applyFont="1" applyBorder="1" applyAlignment="1">
      <alignment horizontal="center" vertical="center"/>
    </xf>
    <xf numFmtId="0" fontId="0" fillId="0" borderId="73" xfId="0" applyBorder="1" applyAlignment="1">
      <alignment horizontal="center" vertical="center"/>
    </xf>
    <xf numFmtId="0" fontId="0" fillId="4" borderId="72" xfId="0" applyFill="1" applyBorder="1" applyAlignment="1">
      <alignment horizontal="center" vertical="center"/>
    </xf>
    <xf numFmtId="166" fontId="15" fillId="0" borderId="15" xfId="0" applyNumberFormat="1" applyFont="1" applyBorder="1" applyAlignment="1">
      <alignment horizontal="center" vertical="center"/>
    </xf>
    <xf numFmtId="166" fontId="9" fillId="4" borderId="74" xfId="0" applyNumberFormat="1" applyFont="1" applyFill="1" applyBorder="1" applyAlignment="1">
      <alignment horizontal="center" vertical="center"/>
    </xf>
    <xf numFmtId="166" fontId="15" fillId="0" borderId="42" xfId="0" applyNumberFormat="1" applyFont="1" applyBorder="1" applyAlignment="1">
      <alignment horizontal="center" vertical="center"/>
    </xf>
    <xf numFmtId="166" fontId="9" fillId="4" borderId="75" xfId="0" applyNumberFormat="1" applyFont="1" applyFill="1" applyBorder="1" applyAlignment="1">
      <alignment horizontal="center" vertical="center"/>
    </xf>
    <xf numFmtId="9" fontId="2" fillId="15" borderId="15" xfId="1" applyFont="1" applyFill="1" applyBorder="1" applyAlignment="1">
      <alignment horizontal="center" vertical="center"/>
    </xf>
    <xf numFmtId="0" fontId="0" fillId="6" borderId="53" xfId="0" applyFill="1" applyBorder="1" applyAlignment="1">
      <alignment horizontal="center" vertical="center"/>
    </xf>
    <xf numFmtId="0" fontId="0" fillId="4" borderId="25" xfId="0" applyFill="1" applyBorder="1" applyAlignment="1">
      <alignment horizontal="center" vertical="center"/>
    </xf>
    <xf numFmtId="0" fontId="0" fillId="13" borderId="7" xfId="0" applyFill="1" applyBorder="1" applyAlignment="1">
      <alignment horizontal="center" vertical="center" wrapText="1"/>
    </xf>
    <xf numFmtId="0" fontId="0" fillId="13" borderId="4" xfId="0" applyFill="1" applyBorder="1" applyAlignment="1">
      <alignment horizontal="center" vertical="center" wrapText="1"/>
    </xf>
    <xf numFmtId="0" fontId="0" fillId="13" borderId="8" xfId="0" applyFill="1" applyBorder="1" applyAlignment="1">
      <alignment horizontal="center" vertical="center" wrapText="1"/>
    </xf>
    <xf numFmtId="0" fontId="0" fillId="13" borderId="5" xfId="0" applyFill="1" applyBorder="1" applyAlignment="1">
      <alignment horizontal="center" vertical="center" wrapText="1"/>
    </xf>
    <xf numFmtId="0" fontId="0" fillId="13" borderId="28" xfId="0" applyFill="1" applyBorder="1" applyAlignment="1">
      <alignment horizontal="left" vertical="center" wrapText="1"/>
    </xf>
    <xf numFmtId="0" fontId="0" fillId="13" borderId="7" xfId="0" applyFill="1" applyBorder="1" applyAlignment="1">
      <alignment horizontal="left" vertical="center" wrapText="1"/>
    </xf>
    <xf numFmtId="0" fontId="0" fillId="13" borderId="21" xfId="0" applyFill="1" applyBorder="1" applyAlignment="1">
      <alignment horizontal="left" vertical="center" wrapText="1"/>
    </xf>
    <xf numFmtId="0" fontId="0" fillId="13" borderId="4" xfId="0" applyFill="1" applyBorder="1" applyAlignment="1">
      <alignment horizontal="left" vertical="center" wrapText="1"/>
    </xf>
    <xf numFmtId="0" fontId="0" fillId="11" borderId="6" xfId="0" applyFill="1" applyBorder="1" applyAlignment="1">
      <alignment horizontal="center" vertical="center" wrapText="1"/>
    </xf>
    <xf numFmtId="0" fontId="0" fillId="11" borderId="7" xfId="0" applyFill="1" applyBorder="1" applyAlignment="1">
      <alignment horizontal="center" vertical="center" wrapText="1"/>
    </xf>
    <xf numFmtId="0" fontId="0" fillId="11" borderId="4" xfId="0" applyFill="1" applyBorder="1" applyAlignment="1">
      <alignment horizontal="center" vertical="center" wrapText="1"/>
    </xf>
    <xf numFmtId="0" fontId="0" fillId="11" borderId="53" xfId="0" applyFill="1" applyBorder="1" applyAlignment="1">
      <alignment horizontal="center" vertical="center" wrapText="1"/>
    </xf>
    <xf numFmtId="0" fontId="0" fillId="11" borderId="8" xfId="0" applyFill="1" applyBorder="1" applyAlignment="1">
      <alignment horizontal="center" vertical="center" wrapText="1"/>
    </xf>
    <xf numFmtId="0" fontId="0" fillId="11" borderId="5" xfId="0" applyFill="1" applyBorder="1" applyAlignment="1">
      <alignment horizontal="center" vertical="center" wrapText="1"/>
    </xf>
    <xf numFmtId="0" fontId="0" fillId="11" borderId="54" xfId="0" applyFill="1" applyBorder="1" applyAlignment="1">
      <alignment horizontal="left" vertical="center" wrapText="1"/>
    </xf>
    <xf numFmtId="0" fontId="0" fillId="11" borderId="6" xfId="0" applyFill="1" applyBorder="1" applyAlignment="1">
      <alignment horizontal="left" vertical="center" wrapText="1"/>
    </xf>
    <xf numFmtId="0" fontId="0" fillId="11" borderId="28" xfId="0" applyFill="1" applyBorder="1" applyAlignment="1">
      <alignment horizontal="left" vertical="center" wrapText="1"/>
    </xf>
    <xf numFmtId="0" fontId="0" fillId="11" borderId="7" xfId="0" applyFill="1" applyBorder="1" applyAlignment="1">
      <alignment horizontal="left" vertical="center" wrapText="1"/>
    </xf>
    <xf numFmtId="0" fontId="0" fillId="11" borderId="21" xfId="0" applyFill="1" applyBorder="1" applyAlignment="1">
      <alignment horizontal="left" vertical="center" wrapText="1"/>
    </xf>
    <xf numFmtId="0" fontId="0" fillId="11" borderId="4" xfId="0" applyFill="1" applyBorder="1" applyAlignment="1">
      <alignment horizontal="left" vertical="center" wrapText="1"/>
    </xf>
    <xf numFmtId="0" fontId="0" fillId="12" borderId="8" xfId="0" applyFill="1" applyBorder="1" applyAlignment="1">
      <alignment horizontal="center" vertical="center" wrapText="1"/>
    </xf>
    <xf numFmtId="0" fontId="0" fillId="12" borderId="5" xfId="0" applyFill="1" applyBorder="1" applyAlignment="1">
      <alignment horizontal="center" vertical="center" wrapText="1"/>
    </xf>
    <xf numFmtId="0" fontId="0" fillId="12" borderId="28" xfId="0" applyFill="1" applyBorder="1" applyAlignment="1">
      <alignment horizontal="left" vertical="center" wrapText="1"/>
    </xf>
    <xf numFmtId="0" fontId="0" fillId="12" borderId="7" xfId="0" applyFill="1" applyBorder="1" applyAlignment="1">
      <alignment horizontal="left" vertical="center" wrapText="1"/>
    </xf>
    <xf numFmtId="0" fontId="0" fillId="12" borderId="21" xfId="0" applyFill="1" applyBorder="1" applyAlignment="1">
      <alignment horizontal="left" vertical="center" wrapText="1"/>
    </xf>
    <xf numFmtId="0" fontId="0" fillId="12" borderId="4" xfId="0" applyFill="1" applyBorder="1" applyAlignment="1">
      <alignment horizontal="left" vertical="center" wrapText="1"/>
    </xf>
    <xf numFmtId="0" fontId="0" fillId="7" borderId="25" xfId="0" applyFill="1" applyBorder="1" applyAlignment="1">
      <alignment horizontal="center" vertical="center" wrapText="1"/>
    </xf>
    <xf numFmtId="0" fontId="0" fillId="7" borderId="0" xfId="0" applyFill="1" applyAlignment="1">
      <alignment horizontal="center" vertical="center" wrapText="1"/>
    </xf>
    <xf numFmtId="0" fontId="0" fillId="7" borderId="30" xfId="0" applyFill="1" applyBorder="1" applyAlignment="1">
      <alignment horizontal="center" vertical="center" wrapText="1"/>
    </xf>
    <xf numFmtId="0" fontId="0" fillId="7" borderId="54" xfId="0" applyFill="1" applyBorder="1" applyAlignment="1">
      <alignment horizontal="left" vertical="center" wrapText="1"/>
    </xf>
    <xf numFmtId="0" fontId="0" fillId="7" borderId="6" xfId="0" applyFill="1" applyBorder="1" applyAlignment="1">
      <alignment horizontal="left" vertical="center" wrapText="1"/>
    </xf>
    <xf numFmtId="0" fontId="0" fillId="7" borderId="28" xfId="0" applyFill="1" applyBorder="1" applyAlignment="1">
      <alignment horizontal="left" vertical="center" wrapText="1"/>
    </xf>
    <xf numFmtId="0" fontId="0" fillId="7" borderId="7" xfId="0" applyFill="1" applyBorder="1" applyAlignment="1">
      <alignment horizontal="left" vertical="center" wrapText="1"/>
    </xf>
    <xf numFmtId="0" fontId="0" fillId="7" borderId="21" xfId="0" applyFill="1" applyBorder="1" applyAlignment="1">
      <alignment horizontal="left" vertical="center" wrapText="1"/>
    </xf>
    <xf numFmtId="0" fontId="0" fillId="7" borderId="4" xfId="0" applyFill="1" applyBorder="1" applyAlignment="1">
      <alignment horizontal="left" vertical="center" wrapText="1"/>
    </xf>
    <xf numFmtId="0" fontId="1" fillId="0" borderId="48" xfId="0" applyFont="1" applyBorder="1" applyAlignment="1">
      <alignment horizontal="left" vertical="top"/>
    </xf>
    <xf numFmtId="0" fontId="1" fillId="0" borderId="49" xfId="0" applyFont="1" applyBorder="1" applyAlignment="1">
      <alignment horizontal="left" vertical="top"/>
    </xf>
    <xf numFmtId="0" fontId="1" fillId="0" borderId="50" xfId="0" applyFont="1" applyBorder="1" applyAlignment="1">
      <alignment horizontal="left" vertical="top"/>
    </xf>
    <xf numFmtId="0" fontId="1" fillId="0" borderId="51" xfId="0" applyFont="1" applyBorder="1" applyAlignment="1">
      <alignment horizontal="left" vertical="top"/>
    </xf>
    <xf numFmtId="0" fontId="1" fillId="0" borderId="43" xfId="0" applyFont="1" applyBorder="1" applyAlignment="1">
      <alignment horizontal="left" vertical="top"/>
    </xf>
    <xf numFmtId="0" fontId="1" fillId="0" borderId="11" xfId="0" applyFont="1" applyBorder="1" applyAlignment="1">
      <alignment horizontal="left" vertical="top"/>
    </xf>
    <xf numFmtId="0" fontId="8" fillId="4" borderId="7" xfId="0" applyFont="1" applyFill="1" applyBorder="1" applyAlignment="1">
      <alignment horizontal="center" vertical="center"/>
    </xf>
    <xf numFmtId="0" fontId="8" fillId="4" borderId="4" xfId="0" applyFont="1" applyFill="1" applyBorder="1" applyAlignment="1">
      <alignment horizontal="center" vertical="center"/>
    </xf>
    <xf numFmtId="0" fontId="0" fillId="7" borderId="53" xfId="0" applyFill="1" applyBorder="1" applyAlignment="1">
      <alignment horizontal="center" vertical="center" wrapText="1"/>
    </xf>
    <xf numFmtId="0" fontId="0" fillId="7" borderId="8" xfId="0" applyFill="1" applyBorder="1" applyAlignment="1">
      <alignment horizontal="center" vertical="center" wrapText="1"/>
    </xf>
    <xf numFmtId="0" fontId="0" fillId="7" borderId="5" xfId="0" applyFill="1" applyBorder="1" applyAlignment="1">
      <alignment horizontal="center" vertical="center" wrapText="1"/>
    </xf>
    <xf numFmtId="0" fontId="7" fillId="6" borderId="25" xfId="0" applyFont="1" applyFill="1" applyBorder="1" applyAlignment="1">
      <alignment horizontal="center" vertical="center"/>
    </xf>
    <xf numFmtId="0" fontId="0" fillId="14" borderId="53" xfId="0" applyFill="1" applyBorder="1" applyAlignment="1">
      <alignment horizontal="center" vertical="center" wrapText="1"/>
    </xf>
    <xf numFmtId="0" fontId="0" fillId="14" borderId="8" xfId="0" applyFill="1" applyBorder="1" applyAlignment="1">
      <alignment horizontal="center" vertical="center" wrapText="1"/>
    </xf>
    <xf numFmtId="0" fontId="0" fillId="14" borderId="5" xfId="0" applyFill="1" applyBorder="1" applyAlignment="1">
      <alignment horizontal="center" vertical="center" wrapText="1"/>
    </xf>
    <xf numFmtId="0" fontId="0" fillId="14" borderId="25" xfId="0" applyFill="1" applyBorder="1" applyAlignment="1">
      <alignment horizontal="center" vertical="center" wrapText="1"/>
    </xf>
    <xf numFmtId="0" fontId="0" fillId="14" borderId="0" xfId="0" applyFill="1" applyAlignment="1">
      <alignment horizontal="center" vertical="center" wrapText="1"/>
    </xf>
    <xf numFmtId="0" fontId="0" fillId="14" borderId="30" xfId="0" applyFill="1" applyBorder="1" applyAlignment="1">
      <alignment horizontal="center" vertical="center" wrapText="1"/>
    </xf>
    <xf numFmtId="0" fontId="0" fillId="14" borderId="54" xfId="0" applyFill="1" applyBorder="1" applyAlignment="1">
      <alignment horizontal="left" vertical="center" wrapText="1"/>
    </xf>
    <xf numFmtId="0" fontId="0" fillId="14" borderId="6" xfId="0" applyFill="1" applyBorder="1" applyAlignment="1">
      <alignment horizontal="left" vertical="center" wrapText="1"/>
    </xf>
    <xf numFmtId="0" fontId="0" fillId="14" borderId="28" xfId="0" applyFill="1" applyBorder="1" applyAlignment="1">
      <alignment horizontal="left" vertical="center" wrapText="1"/>
    </xf>
    <xf numFmtId="0" fontId="0" fillId="14" borderId="7" xfId="0" applyFill="1" applyBorder="1" applyAlignment="1">
      <alignment horizontal="left" vertical="center" wrapText="1"/>
    </xf>
    <xf numFmtId="0" fontId="0" fillId="14" borderId="21" xfId="0" applyFill="1" applyBorder="1" applyAlignment="1">
      <alignment horizontal="left" vertical="center" wrapText="1"/>
    </xf>
    <xf numFmtId="0" fontId="0" fillId="14" borderId="4" xfId="0" applyFill="1" applyBorder="1" applyAlignment="1">
      <alignment horizontal="left" vertical="center" wrapText="1"/>
    </xf>
    <xf numFmtId="0" fontId="1" fillId="0" borderId="45" xfId="0" applyFont="1" applyBorder="1" applyAlignment="1">
      <alignment horizontal="left" vertical="top"/>
    </xf>
    <xf numFmtId="0" fontId="1" fillId="0" borderId="46" xfId="0" applyFont="1" applyBorder="1" applyAlignment="1">
      <alignment horizontal="left" vertical="top"/>
    </xf>
    <xf numFmtId="0" fontId="1" fillId="0" borderId="47" xfId="0" applyFont="1" applyBorder="1" applyAlignment="1">
      <alignment horizontal="left" vertical="top"/>
    </xf>
    <xf numFmtId="0" fontId="0" fillId="7" borderId="7" xfId="0" applyFill="1" applyBorder="1" applyAlignment="1">
      <alignment horizontal="center" vertical="center" wrapText="1"/>
    </xf>
    <xf numFmtId="0" fontId="0" fillId="7" borderId="4" xfId="0" applyFill="1" applyBorder="1" applyAlignment="1">
      <alignment horizontal="center" vertical="center" wrapText="1"/>
    </xf>
    <xf numFmtId="0" fontId="0" fillId="4" borderId="0" xfId="0" applyFill="1" applyAlignment="1">
      <alignment horizontal="center" vertical="center"/>
    </xf>
    <xf numFmtId="0" fontId="11" fillId="4" borderId="0" xfId="0" applyFont="1" applyFill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0" fillId="0" borderId="26" xfId="0" applyBorder="1" applyAlignment="1">
      <alignment horizontal="left" vertical="center" wrapText="1"/>
    </xf>
    <xf numFmtId="0" fontId="0" fillId="0" borderId="9" xfId="0" applyBorder="1" applyAlignment="1">
      <alignment horizontal="left" vertical="center" wrapText="1"/>
    </xf>
    <xf numFmtId="0" fontId="3" fillId="2" borderId="4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2" fillId="3" borderId="25" xfId="0" applyFont="1" applyFill="1" applyBorder="1" applyAlignment="1">
      <alignment horizontal="center" vertical="center"/>
    </xf>
    <xf numFmtId="0" fontId="6" fillId="10" borderId="30" xfId="0" applyFont="1" applyFill="1" applyBorder="1" applyAlignment="1">
      <alignment horizontal="center" vertical="center"/>
    </xf>
    <xf numFmtId="0" fontId="3" fillId="2" borderId="13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42" xfId="0" applyBorder="1" applyAlignment="1">
      <alignment horizontal="left" vertical="center" wrapText="1"/>
    </xf>
    <xf numFmtId="0" fontId="0" fillId="0" borderId="14" xfId="0" applyBorder="1" applyAlignment="1">
      <alignment horizontal="left" vertical="center" wrapText="1"/>
    </xf>
    <xf numFmtId="0" fontId="0" fillId="0" borderId="28" xfId="0" applyBorder="1" applyAlignment="1">
      <alignment horizontal="left" vertical="center" wrapText="1"/>
    </xf>
    <xf numFmtId="0" fontId="0" fillId="0" borderId="7" xfId="0" applyBorder="1" applyAlignment="1">
      <alignment horizontal="left" vertical="center" wrapText="1"/>
    </xf>
    <xf numFmtId="0" fontId="0" fillId="0" borderId="21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22" fillId="15" borderId="0" xfId="0" applyFont="1" applyFill="1" applyAlignment="1">
      <alignment horizontal="center" vertical="center" wrapText="1"/>
    </xf>
    <xf numFmtId="0" fontId="7" fillId="6" borderId="0" xfId="0" applyFont="1" applyFill="1" applyAlignment="1">
      <alignment horizontal="center" vertical="center"/>
    </xf>
    <xf numFmtId="0" fontId="5" fillId="9" borderId="0" xfId="0" applyFont="1" applyFill="1" applyAlignment="1">
      <alignment horizontal="center" vertical="center"/>
    </xf>
    <xf numFmtId="0" fontId="0" fillId="17" borderId="7" xfId="0" applyFill="1" applyBorder="1" applyAlignment="1">
      <alignment horizontal="center" vertical="center" wrapText="1"/>
    </xf>
    <xf numFmtId="0" fontId="0" fillId="17" borderId="4" xfId="0" applyFill="1" applyBorder="1" applyAlignment="1">
      <alignment horizontal="center" vertical="center" wrapText="1"/>
    </xf>
    <xf numFmtId="0" fontId="0" fillId="17" borderId="8" xfId="0" applyFill="1" applyBorder="1" applyAlignment="1">
      <alignment horizontal="center" vertical="center" wrapText="1"/>
    </xf>
    <xf numFmtId="0" fontId="0" fillId="17" borderId="5" xfId="0" applyFill="1" applyBorder="1" applyAlignment="1">
      <alignment horizontal="center" vertical="center" wrapText="1"/>
    </xf>
    <xf numFmtId="0" fontId="0" fillId="17" borderId="28" xfId="0" applyFill="1" applyBorder="1" applyAlignment="1">
      <alignment horizontal="left" vertical="center" wrapText="1"/>
    </xf>
    <xf numFmtId="0" fontId="0" fillId="17" borderId="7" xfId="0" applyFill="1" applyBorder="1" applyAlignment="1">
      <alignment horizontal="left" vertical="center" wrapText="1"/>
    </xf>
    <xf numFmtId="0" fontId="0" fillId="17" borderId="21" xfId="0" applyFill="1" applyBorder="1" applyAlignment="1">
      <alignment horizontal="left" vertical="center" wrapText="1"/>
    </xf>
    <xf numFmtId="0" fontId="0" fillId="17" borderId="4" xfId="0" applyFill="1" applyBorder="1" applyAlignment="1">
      <alignment horizontal="left" vertical="center" wrapText="1"/>
    </xf>
    <xf numFmtId="0" fontId="8" fillId="4" borderId="0" xfId="0" applyFont="1" applyFill="1" applyAlignment="1">
      <alignment horizontal="center" vertical="center"/>
    </xf>
    <xf numFmtId="0" fontId="8" fillId="4" borderId="30" xfId="0" applyFont="1" applyFill="1" applyBorder="1" applyAlignment="1">
      <alignment horizontal="center" vertical="center"/>
    </xf>
    <xf numFmtId="0" fontId="1" fillId="0" borderId="17" xfId="0" applyFont="1" applyBorder="1" applyAlignment="1">
      <alignment horizontal="left" vertical="top"/>
    </xf>
    <xf numFmtId="0" fontId="1" fillId="0" borderId="18" xfId="0" applyFont="1" applyBorder="1" applyAlignment="1">
      <alignment horizontal="left" vertical="top"/>
    </xf>
    <xf numFmtId="0" fontId="0" fillId="0" borderId="16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1" fillId="5" borderId="31" xfId="0" applyFont="1" applyFill="1" applyBorder="1" applyAlignment="1">
      <alignment horizontal="center" vertical="center"/>
    </xf>
    <xf numFmtId="0" fontId="1" fillId="5" borderId="58" xfId="0" applyFont="1" applyFill="1" applyBorder="1" applyAlignment="1">
      <alignment horizontal="center" vertical="center"/>
    </xf>
    <xf numFmtId="0" fontId="1" fillId="5" borderId="37" xfId="0" applyFont="1" applyFill="1" applyBorder="1" applyAlignment="1">
      <alignment horizontal="center" vertical="center"/>
    </xf>
    <xf numFmtId="0" fontId="3" fillId="2" borderId="55" xfId="0" applyFont="1" applyFill="1" applyBorder="1" applyAlignment="1">
      <alignment horizontal="center" vertical="center" wrapText="1"/>
    </xf>
    <xf numFmtId="0" fontId="3" fillId="2" borderId="30" xfId="0" applyFont="1" applyFill="1" applyBorder="1" applyAlignment="1">
      <alignment horizontal="center" vertical="center" wrapText="1"/>
    </xf>
    <xf numFmtId="0" fontId="2" fillId="2" borderId="2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3" fillId="2" borderId="23" xfId="0" applyFont="1" applyFill="1" applyBorder="1" applyAlignment="1">
      <alignment horizontal="center" vertical="center"/>
    </xf>
    <xf numFmtId="0" fontId="3" fillId="2" borderId="22" xfId="0" applyFont="1" applyFill="1" applyBorder="1" applyAlignment="1">
      <alignment horizontal="center" vertical="center"/>
    </xf>
    <xf numFmtId="0" fontId="3" fillId="2" borderId="21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2" fillId="2" borderId="59" xfId="0" applyFont="1" applyFill="1" applyBorder="1" applyAlignment="1">
      <alignment horizontal="center" vertical="center" wrapText="1"/>
    </xf>
    <xf numFmtId="0" fontId="2" fillId="2" borderId="38" xfId="0" applyFont="1" applyFill="1" applyBorder="1" applyAlignment="1">
      <alignment horizontal="center" vertical="center" wrapText="1"/>
    </xf>
    <xf numFmtId="0" fontId="0" fillId="16" borderId="14" xfId="0" applyFill="1" applyBorder="1" applyAlignment="1">
      <alignment horizontal="center" vertical="center" wrapText="1"/>
    </xf>
    <xf numFmtId="0" fontId="0" fillId="16" borderId="7" xfId="0" applyFill="1" applyBorder="1" applyAlignment="1">
      <alignment horizontal="center" vertical="center" wrapText="1"/>
    </xf>
    <xf numFmtId="0" fontId="0" fillId="16" borderId="42" xfId="0" applyFill="1" applyBorder="1" applyAlignment="1">
      <alignment horizontal="center" vertical="center" wrapText="1"/>
    </xf>
    <xf numFmtId="0" fontId="0" fillId="16" borderId="28" xfId="0" applyFill="1" applyBorder="1" applyAlignment="1">
      <alignment horizontal="center" vertical="center" wrapText="1"/>
    </xf>
    <xf numFmtId="0" fontId="0" fillId="16" borderId="66" xfId="0" applyFill="1" applyBorder="1" applyAlignment="1">
      <alignment horizontal="center" vertical="center" wrapText="1"/>
    </xf>
    <xf numFmtId="0" fontId="0" fillId="16" borderId="67" xfId="0" applyFill="1" applyBorder="1" applyAlignment="1">
      <alignment horizontal="center" vertical="center" wrapText="1"/>
    </xf>
    <xf numFmtId="0" fontId="0" fillId="16" borderId="15" xfId="0" applyFill="1" applyBorder="1" applyAlignment="1">
      <alignment horizontal="center" vertical="center" wrapText="1"/>
    </xf>
    <xf numFmtId="0" fontId="0" fillId="16" borderId="8" xfId="0" applyFill="1" applyBorder="1" applyAlignment="1">
      <alignment horizontal="center" vertical="center" wrapText="1"/>
    </xf>
    <xf numFmtId="0" fontId="2" fillId="3" borderId="0" xfId="0" applyFont="1" applyFill="1" applyAlignment="1">
      <alignment horizontal="center" vertical="center"/>
    </xf>
    <xf numFmtId="0" fontId="5" fillId="8" borderId="30" xfId="0" applyFont="1" applyFill="1" applyBorder="1" applyAlignment="1">
      <alignment horizontal="center" vertical="center"/>
    </xf>
    <xf numFmtId="0" fontId="8" fillId="0" borderId="25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8" fillId="0" borderId="30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0" fillId="0" borderId="52" xfId="0" applyBorder="1" applyAlignment="1">
      <alignment horizontal="left" vertical="center" wrapText="1"/>
    </xf>
    <xf numFmtId="0" fontId="0" fillId="0" borderId="46" xfId="0" applyBorder="1" applyAlignment="1">
      <alignment horizontal="left" vertical="center" wrapText="1"/>
    </xf>
    <xf numFmtId="0" fontId="0" fillId="0" borderId="47" xfId="0" applyBorder="1" applyAlignment="1">
      <alignment horizontal="left" vertical="center" wrapText="1"/>
    </xf>
    <xf numFmtId="0" fontId="0" fillId="0" borderId="44" xfId="0" applyBorder="1" applyAlignment="1">
      <alignment horizontal="left" vertical="center" wrapText="1"/>
    </xf>
    <xf numFmtId="0" fontId="0" fillId="0" borderId="49" xfId="0" applyBorder="1" applyAlignment="1">
      <alignment horizontal="left" vertical="center" wrapText="1"/>
    </xf>
    <xf numFmtId="0" fontId="0" fillId="0" borderId="50" xfId="0" applyBorder="1" applyAlignment="1">
      <alignment horizontal="left" vertical="center" wrapText="1"/>
    </xf>
    <xf numFmtId="0" fontId="0" fillId="0" borderId="30" xfId="0" applyBorder="1" applyAlignment="1">
      <alignment horizontal="left" vertical="center" wrapText="1"/>
    </xf>
    <xf numFmtId="0" fontId="24" fillId="18" borderId="0" xfId="0" applyFont="1" applyFill="1" applyAlignment="1">
      <alignment horizontal="center" vertical="center"/>
    </xf>
  </cellXfs>
  <cellStyles count="2">
    <cellStyle name="Normal" xfId="0" builtinId="0"/>
    <cellStyle name="Pourcentage" xfId="1" builtinId="5"/>
  </cellStyles>
  <dxfs count="0"/>
  <tableStyles count="0" defaultTableStyle="TableStyleMedium2" defaultPivotStyle="PivotStyleLight16"/>
  <colors>
    <mruColors>
      <color rgb="FFEFC9E7"/>
      <color rgb="FFE7B1D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D979F3-D708-46C1-9A50-1B837220692B}">
  <dimension ref="A1:L69"/>
  <sheetViews>
    <sheetView zoomScale="93" zoomScaleNormal="110" workbookViewId="0">
      <pane xSplit="1" ySplit="3" topLeftCell="B61" activePane="bottomRight" state="frozen"/>
      <selection pane="topRight" activeCell="B1" sqref="B1"/>
      <selection pane="bottomLeft" activeCell="A4" sqref="A4"/>
      <selection pane="bottomRight" activeCell="M7" sqref="M7"/>
    </sheetView>
  </sheetViews>
  <sheetFormatPr baseColWidth="10" defaultRowHeight="14.5" x14ac:dyDescent="0.35"/>
  <cols>
    <col min="1" max="1" width="10.90625" style="1"/>
    <col min="2" max="2" width="11.90625" style="2" customWidth="1"/>
    <col min="3" max="3" width="21.54296875" style="2" customWidth="1"/>
    <col min="4" max="4" width="8.36328125" style="2" customWidth="1"/>
    <col min="5" max="5" width="13.90625" style="2" customWidth="1"/>
    <col min="6" max="6" width="52.1796875" style="1" customWidth="1"/>
    <col min="7" max="7" width="10.90625" style="1"/>
    <col min="8" max="8" width="12.7265625" style="1" customWidth="1"/>
    <col min="9" max="9" width="12.453125" style="1" customWidth="1"/>
    <col min="10" max="10" width="13" style="1" customWidth="1"/>
    <col min="11" max="11" width="2.1796875" style="1" customWidth="1"/>
    <col min="12" max="16384" width="10.90625" style="1"/>
  </cols>
  <sheetData>
    <row r="1" spans="1:12" ht="59.5" customHeight="1" x14ac:dyDescent="0.35">
      <c r="A1" s="229"/>
      <c r="B1" s="229"/>
      <c r="C1" s="230" t="s">
        <v>40</v>
      </c>
      <c r="D1" s="230"/>
      <c r="E1" s="230"/>
      <c r="F1" s="230"/>
      <c r="G1" s="230"/>
      <c r="H1" s="230"/>
      <c r="I1" s="12"/>
      <c r="J1" s="12"/>
      <c r="K1" s="12"/>
    </row>
    <row r="2" spans="1:12" ht="22.5" customHeight="1" thickBot="1" x14ac:dyDescent="0.4">
      <c r="A2" s="9"/>
      <c r="B2" s="10"/>
      <c r="C2" s="231" t="s">
        <v>19</v>
      </c>
      <c r="D2" s="231"/>
      <c r="E2" s="231"/>
      <c r="F2" s="231"/>
      <c r="G2" s="231"/>
      <c r="H2" s="231"/>
      <c r="I2" s="12"/>
      <c r="J2" s="12"/>
      <c r="K2" s="12"/>
    </row>
    <row r="3" spans="1:12" ht="38" customHeight="1" thickTop="1" thickBot="1" x14ac:dyDescent="0.4">
      <c r="A3" s="24" t="s">
        <v>31</v>
      </c>
      <c r="B3" s="238" t="s">
        <v>24</v>
      </c>
      <c r="C3" s="239"/>
      <c r="D3" s="19" t="s">
        <v>34</v>
      </c>
      <c r="E3" s="234" t="s">
        <v>0</v>
      </c>
      <c r="F3" s="235"/>
      <c r="G3" s="11" t="s">
        <v>3</v>
      </c>
      <c r="H3" s="19" t="s">
        <v>15</v>
      </c>
      <c r="I3" s="19" t="s">
        <v>88</v>
      </c>
      <c r="J3" s="19" t="s">
        <v>22</v>
      </c>
      <c r="K3" s="12"/>
    </row>
    <row r="4" spans="1:12" ht="6" customHeight="1" x14ac:dyDescent="0.35">
      <c r="A4" s="12"/>
      <c r="B4" s="8"/>
      <c r="C4" s="8"/>
      <c r="D4" s="8"/>
      <c r="E4" s="8"/>
      <c r="F4" s="12"/>
      <c r="G4" s="12"/>
      <c r="H4" s="12"/>
      <c r="I4" s="12"/>
      <c r="J4" s="12"/>
      <c r="K4" s="12"/>
    </row>
    <row r="5" spans="1:12" ht="28" customHeight="1" thickBot="1" x14ac:dyDescent="0.4">
      <c r="A5" s="237" t="s">
        <v>28</v>
      </c>
      <c r="B5" s="237"/>
      <c r="C5" s="237"/>
      <c r="D5" s="237"/>
      <c r="E5" s="237"/>
      <c r="F5" s="237"/>
      <c r="G5" s="237"/>
      <c r="H5" s="237"/>
      <c r="I5" s="237"/>
      <c r="J5" s="237"/>
      <c r="K5" s="12"/>
    </row>
    <row r="6" spans="1:12" ht="14.5" customHeight="1" x14ac:dyDescent="0.35">
      <c r="A6" s="3"/>
      <c r="B6" s="4"/>
      <c r="C6" s="4"/>
      <c r="D6" s="236" t="s">
        <v>23</v>
      </c>
      <c r="E6" s="236"/>
      <c r="F6" s="236"/>
      <c r="G6" s="3"/>
      <c r="H6" s="5"/>
      <c r="I6" s="5"/>
      <c r="J6" s="5"/>
      <c r="K6" s="12"/>
    </row>
    <row r="7" spans="1:12" ht="33.5" customHeight="1" x14ac:dyDescent="0.35">
      <c r="A7" s="206" t="s">
        <v>81</v>
      </c>
      <c r="B7" s="6" t="s">
        <v>1</v>
      </c>
      <c r="C7" s="6" t="s">
        <v>44</v>
      </c>
      <c r="D7" s="6" t="s">
        <v>38</v>
      </c>
      <c r="E7" s="232" t="s">
        <v>26</v>
      </c>
      <c r="F7" s="233"/>
      <c r="G7" s="6" t="s">
        <v>2</v>
      </c>
      <c r="H7" s="99"/>
      <c r="I7" s="92"/>
      <c r="J7" s="95">
        <f>H7+(H7*I7)</f>
        <v>0</v>
      </c>
      <c r="K7" s="12"/>
    </row>
    <row r="8" spans="1:12" ht="15.5" customHeight="1" x14ac:dyDescent="0.35">
      <c r="A8" s="206"/>
      <c r="B8" s="240" t="s">
        <v>1</v>
      </c>
      <c r="C8" s="240" t="s">
        <v>45</v>
      </c>
      <c r="D8" s="18">
        <v>1</v>
      </c>
      <c r="E8" s="243" t="s">
        <v>27</v>
      </c>
      <c r="F8" s="244"/>
      <c r="G8" s="18" t="s">
        <v>2</v>
      </c>
      <c r="H8" s="100"/>
      <c r="I8" s="93"/>
      <c r="J8" s="95">
        <f t="shared" ref="J8:J10" si="0">H8+(H8*I8)</f>
        <v>0</v>
      </c>
      <c r="K8" s="12"/>
      <c r="L8" s="110"/>
    </row>
    <row r="9" spans="1:12" ht="15.5" customHeight="1" x14ac:dyDescent="0.35">
      <c r="A9" s="206"/>
      <c r="B9" s="241"/>
      <c r="C9" s="241"/>
      <c r="D9" s="18">
        <v>5</v>
      </c>
      <c r="E9" s="245"/>
      <c r="F9" s="246"/>
      <c r="G9" s="18" t="s">
        <v>2</v>
      </c>
      <c r="H9" s="100"/>
      <c r="I9" s="93"/>
      <c r="J9" s="95">
        <f t="shared" si="0"/>
        <v>0</v>
      </c>
      <c r="K9" s="12"/>
      <c r="L9" s="110"/>
    </row>
    <row r="10" spans="1:12" ht="16" customHeight="1" thickBot="1" x14ac:dyDescent="0.4">
      <c r="A10" s="207"/>
      <c r="B10" s="242"/>
      <c r="C10" s="242"/>
      <c r="D10" s="14">
        <v>10</v>
      </c>
      <c r="E10" s="247"/>
      <c r="F10" s="248"/>
      <c r="G10" s="14" t="s">
        <v>2</v>
      </c>
      <c r="H10" s="101"/>
      <c r="I10" s="98"/>
      <c r="J10" s="96">
        <f t="shared" si="0"/>
        <v>0</v>
      </c>
      <c r="K10" s="12"/>
      <c r="L10" s="110"/>
    </row>
    <row r="11" spans="1:12" ht="14.5" customHeight="1" x14ac:dyDescent="0.35">
      <c r="A11" s="3"/>
      <c r="B11" s="4"/>
      <c r="C11" s="130"/>
      <c r="D11" s="236" t="s">
        <v>25</v>
      </c>
      <c r="E11" s="236"/>
      <c r="F11" s="236"/>
      <c r="G11" s="131"/>
      <c r="H11" s="5"/>
      <c r="I11" s="7"/>
      <c r="J11" s="7"/>
      <c r="K11" s="12"/>
    </row>
    <row r="12" spans="1:12" ht="15.5" customHeight="1" x14ac:dyDescent="0.35">
      <c r="A12" s="206" t="s">
        <v>82</v>
      </c>
      <c r="B12" s="185" t="s">
        <v>4</v>
      </c>
      <c r="C12" s="185" t="s">
        <v>46</v>
      </c>
      <c r="D12" s="40">
        <v>1</v>
      </c>
      <c r="E12" s="187" t="s">
        <v>30</v>
      </c>
      <c r="F12" s="188"/>
      <c r="G12" s="40" t="s">
        <v>2</v>
      </c>
      <c r="H12" s="99"/>
      <c r="I12" s="92"/>
      <c r="J12" s="95">
        <f>H12+(H12*I12)</f>
        <v>0</v>
      </c>
      <c r="K12" s="12"/>
    </row>
    <row r="13" spans="1:12" ht="15.5" customHeight="1" x14ac:dyDescent="0.35">
      <c r="A13" s="206"/>
      <c r="B13" s="185"/>
      <c r="C13" s="185"/>
      <c r="D13" s="41">
        <v>5</v>
      </c>
      <c r="E13" s="187"/>
      <c r="F13" s="188"/>
      <c r="G13" s="41" t="s">
        <v>2</v>
      </c>
      <c r="H13" s="100"/>
      <c r="I13" s="93"/>
      <c r="J13" s="95">
        <f t="shared" ref="J13:J14" si="1">H13+(H13*I13)</f>
        <v>0</v>
      </c>
      <c r="K13" s="12"/>
    </row>
    <row r="14" spans="1:12" ht="16" customHeight="1" thickBot="1" x14ac:dyDescent="0.4">
      <c r="A14" s="207"/>
      <c r="B14" s="186"/>
      <c r="C14" s="186"/>
      <c r="D14" s="42">
        <v>10</v>
      </c>
      <c r="E14" s="189"/>
      <c r="F14" s="190"/>
      <c r="G14" s="43" t="s">
        <v>2</v>
      </c>
      <c r="H14" s="101"/>
      <c r="I14" s="98"/>
      <c r="J14" s="96">
        <f t="shared" si="1"/>
        <v>0</v>
      </c>
      <c r="K14" s="12"/>
    </row>
    <row r="15" spans="1:12" ht="6" customHeight="1" x14ac:dyDescent="0.35">
      <c r="A15" s="12"/>
      <c r="B15" s="8"/>
      <c r="C15" s="8"/>
      <c r="D15" s="8"/>
      <c r="E15" s="8"/>
      <c r="F15" s="12"/>
      <c r="G15" s="12"/>
      <c r="H15" s="12"/>
      <c r="I15" s="12"/>
      <c r="J15" s="12"/>
      <c r="K15" s="12"/>
    </row>
    <row r="16" spans="1:12" ht="28" customHeight="1" x14ac:dyDescent="0.35">
      <c r="A16" s="25"/>
      <c r="B16" s="251" t="s">
        <v>29</v>
      </c>
      <c r="C16" s="251"/>
      <c r="D16" s="251"/>
      <c r="E16" s="251"/>
      <c r="F16" s="251"/>
      <c r="G16" s="251"/>
      <c r="H16" s="251"/>
      <c r="I16" s="251"/>
      <c r="J16" s="251"/>
      <c r="K16" s="12"/>
    </row>
    <row r="17" spans="1:11" ht="14.5" customHeight="1" x14ac:dyDescent="0.35">
      <c r="A17" s="15"/>
      <c r="B17" s="16"/>
      <c r="C17" s="16"/>
      <c r="D17" s="250" t="s">
        <v>49</v>
      </c>
      <c r="E17" s="250"/>
      <c r="F17" s="250"/>
      <c r="G17" s="15"/>
      <c r="H17" s="17"/>
      <c r="I17" s="17"/>
      <c r="J17" s="17"/>
      <c r="K17" s="12"/>
    </row>
    <row r="18" spans="1:11" ht="15.5" x14ac:dyDescent="0.35">
      <c r="A18" s="206" t="s">
        <v>83</v>
      </c>
      <c r="B18" s="227" t="s">
        <v>32</v>
      </c>
      <c r="C18" s="209" t="s">
        <v>51</v>
      </c>
      <c r="D18" s="26">
        <v>1</v>
      </c>
      <c r="E18" s="196" t="s">
        <v>52</v>
      </c>
      <c r="F18" s="197"/>
      <c r="G18" s="27" t="s">
        <v>2</v>
      </c>
      <c r="H18" s="99"/>
      <c r="I18" s="92"/>
      <c r="J18" s="95">
        <f>H18+(H18*I18)</f>
        <v>0</v>
      </c>
      <c r="K18" s="12"/>
    </row>
    <row r="19" spans="1:11" ht="15.5" x14ac:dyDescent="0.35">
      <c r="A19" s="206"/>
      <c r="B19" s="227"/>
      <c r="C19" s="209"/>
      <c r="D19" s="26">
        <v>5</v>
      </c>
      <c r="E19" s="196"/>
      <c r="F19" s="197"/>
      <c r="G19" s="28" t="s">
        <v>2</v>
      </c>
      <c r="H19" s="100"/>
      <c r="I19" s="93"/>
      <c r="J19" s="95">
        <f t="shared" ref="J19:J20" si="2">H19+(H19*I19)</f>
        <v>0</v>
      </c>
      <c r="K19" s="12"/>
    </row>
    <row r="20" spans="1:11" ht="16" thickBot="1" x14ac:dyDescent="0.4">
      <c r="A20" s="207"/>
      <c r="B20" s="228"/>
      <c r="C20" s="210"/>
      <c r="D20" s="29">
        <v>10</v>
      </c>
      <c r="E20" s="198"/>
      <c r="F20" s="199"/>
      <c r="G20" s="30" t="s">
        <v>2</v>
      </c>
      <c r="H20" s="101"/>
      <c r="I20" s="162"/>
      <c r="J20" s="96">
        <f t="shared" si="2"/>
        <v>0</v>
      </c>
      <c r="K20" s="12"/>
    </row>
    <row r="21" spans="1:11" ht="14.5" customHeight="1" x14ac:dyDescent="0.35">
      <c r="A21" s="15"/>
      <c r="B21" s="16"/>
      <c r="C21" s="16"/>
      <c r="D21" s="250" t="s">
        <v>50</v>
      </c>
      <c r="E21" s="250"/>
      <c r="F21" s="250"/>
      <c r="G21" s="15"/>
      <c r="H21" s="17"/>
      <c r="I21" s="163"/>
      <c r="J21" s="163"/>
      <c r="K21" s="12"/>
    </row>
    <row r="22" spans="1:11" ht="15.5" customHeight="1" x14ac:dyDescent="0.35">
      <c r="A22" s="206" t="s">
        <v>84</v>
      </c>
      <c r="B22" s="174" t="s">
        <v>32</v>
      </c>
      <c r="C22" s="177" t="s">
        <v>53</v>
      </c>
      <c r="D22" s="31">
        <v>1</v>
      </c>
      <c r="E22" s="181" t="s">
        <v>55</v>
      </c>
      <c r="F22" s="182"/>
      <c r="G22" s="39" t="s">
        <v>2</v>
      </c>
      <c r="H22" s="99"/>
      <c r="I22" s="92"/>
      <c r="J22" s="95">
        <f>H22+(H22*I22)</f>
        <v>0</v>
      </c>
      <c r="K22" s="12"/>
    </row>
    <row r="23" spans="1:11" ht="15.5" customHeight="1" x14ac:dyDescent="0.35">
      <c r="A23" s="206"/>
      <c r="B23" s="174"/>
      <c r="C23" s="177"/>
      <c r="D23" s="31">
        <v>5</v>
      </c>
      <c r="E23" s="181"/>
      <c r="F23" s="182"/>
      <c r="G23" s="33" t="s">
        <v>2</v>
      </c>
      <c r="H23" s="100"/>
      <c r="I23" s="93"/>
      <c r="J23" s="95">
        <f t="shared" ref="J23:J27" si="3">H23+(H23*I23)</f>
        <v>0</v>
      </c>
      <c r="K23" s="12"/>
    </row>
    <row r="24" spans="1:11" ht="16" customHeight="1" thickBot="1" x14ac:dyDescent="0.4">
      <c r="A24" s="206"/>
      <c r="B24" s="175"/>
      <c r="C24" s="178"/>
      <c r="D24" s="34">
        <v>10</v>
      </c>
      <c r="E24" s="183"/>
      <c r="F24" s="184"/>
      <c r="G24" s="35" t="s">
        <v>2</v>
      </c>
      <c r="H24" s="101"/>
      <c r="I24" s="162"/>
      <c r="J24" s="96">
        <f t="shared" si="3"/>
        <v>0</v>
      </c>
      <c r="K24" s="12"/>
    </row>
    <row r="25" spans="1:11" ht="15.5" customHeight="1" x14ac:dyDescent="0.35">
      <c r="A25" s="206"/>
      <c r="B25" s="208" t="s">
        <v>32</v>
      </c>
      <c r="C25" s="191" t="s">
        <v>54</v>
      </c>
      <c r="D25" s="36">
        <v>1</v>
      </c>
      <c r="E25" s="194" t="s">
        <v>56</v>
      </c>
      <c r="F25" s="195"/>
      <c r="G25" s="37" t="s">
        <v>2</v>
      </c>
      <c r="H25" s="100"/>
      <c r="I25" s="102"/>
      <c r="J25" s="95">
        <f>H25+(H25*I25)</f>
        <v>0</v>
      </c>
      <c r="K25" s="12"/>
    </row>
    <row r="26" spans="1:11" ht="15.5" customHeight="1" x14ac:dyDescent="0.35">
      <c r="A26" s="206"/>
      <c r="B26" s="209"/>
      <c r="C26" s="192"/>
      <c r="D26" s="26">
        <v>5</v>
      </c>
      <c r="E26" s="196"/>
      <c r="F26" s="197"/>
      <c r="G26" s="38" t="s">
        <v>2</v>
      </c>
      <c r="H26" s="100"/>
      <c r="I26" s="93"/>
      <c r="J26" s="95">
        <f t="shared" si="3"/>
        <v>0</v>
      </c>
      <c r="K26" s="12"/>
    </row>
    <row r="27" spans="1:11" ht="16" customHeight="1" thickBot="1" x14ac:dyDescent="0.4">
      <c r="A27" s="207"/>
      <c r="B27" s="210"/>
      <c r="C27" s="193"/>
      <c r="D27" s="29">
        <v>10</v>
      </c>
      <c r="E27" s="198"/>
      <c r="F27" s="199"/>
      <c r="G27" s="30" t="s">
        <v>2</v>
      </c>
      <c r="H27" s="101"/>
      <c r="I27" s="98"/>
      <c r="J27" s="96">
        <f t="shared" si="3"/>
        <v>0</v>
      </c>
      <c r="K27" s="12"/>
    </row>
    <row r="28" spans="1:11" ht="14.5" customHeight="1" x14ac:dyDescent="0.35">
      <c r="A28" s="15"/>
      <c r="B28" s="16"/>
      <c r="C28" s="16"/>
      <c r="D28" s="211" t="s">
        <v>33</v>
      </c>
      <c r="E28" s="211"/>
      <c r="F28" s="211"/>
      <c r="G28" s="15"/>
      <c r="H28" s="17"/>
      <c r="I28" s="163"/>
      <c r="J28" s="163"/>
      <c r="K28" s="12"/>
    </row>
    <row r="29" spans="1:11" ht="15.5" customHeight="1" x14ac:dyDescent="0.35">
      <c r="A29" s="206" t="s">
        <v>85</v>
      </c>
      <c r="B29" s="174" t="s">
        <v>32</v>
      </c>
      <c r="C29" s="177" t="s">
        <v>58</v>
      </c>
      <c r="D29" s="31">
        <v>1</v>
      </c>
      <c r="E29" s="181" t="s">
        <v>57</v>
      </c>
      <c r="F29" s="182"/>
      <c r="G29" s="31" t="s">
        <v>2</v>
      </c>
      <c r="H29" s="99"/>
      <c r="I29" s="92"/>
      <c r="J29" s="95">
        <f>H29+(H29*I29)</f>
        <v>0</v>
      </c>
      <c r="K29" s="12"/>
    </row>
    <row r="30" spans="1:11" ht="15.5" customHeight="1" x14ac:dyDescent="0.35">
      <c r="A30" s="206"/>
      <c r="B30" s="174"/>
      <c r="C30" s="177"/>
      <c r="D30" s="31">
        <v>5</v>
      </c>
      <c r="E30" s="181"/>
      <c r="F30" s="182"/>
      <c r="G30" s="33" t="s">
        <v>2</v>
      </c>
      <c r="H30" s="100"/>
      <c r="I30" s="93"/>
      <c r="J30" s="95">
        <f t="shared" ref="J30:J34" si="4">H30+(H30*I30)</f>
        <v>0</v>
      </c>
      <c r="K30" s="12"/>
    </row>
    <row r="31" spans="1:11" ht="16" customHeight="1" thickBot="1" x14ac:dyDescent="0.4">
      <c r="A31" s="206"/>
      <c r="B31" s="175"/>
      <c r="C31" s="178"/>
      <c r="D31" s="34">
        <v>10</v>
      </c>
      <c r="E31" s="183"/>
      <c r="F31" s="184"/>
      <c r="G31" s="35" t="s">
        <v>2</v>
      </c>
      <c r="H31" s="101"/>
      <c r="I31" s="162"/>
      <c r="J31" s="96">
        <f t="shared" si="4"/>
        <v>0</v>
      </c>
      <c r="K31" s="12"/>
    </row>
    <row r="32" spans="1:11" ht="15.5" customHeight="1" x14ac:dyDescent="0.35">
      <c r="A32" s="206"/>
      <c r="B32" s="208" t="s">
        <v>32</v>
      </c>
      <c r="C32" s="191" t="s">
        <v>75</v>
      </c>
      <c r="D32" s="36">
        <v>1</v>
      </c>
      <c r="E32" s="194" t="s">
        <v>76</v>
      </c>
      <c r="F32" s="195"/>
      <c r="G32" s="37" t="s">
        <v>2</v>
      </c>
      <c r="H32" s="100"/>
      <c r="I32" s="102"/>
      <c r="J32" s="95">
        <f>H32+(H32*I32)</f>
        <v>0</v>
      </c>
      <c r="K32" s="12"/>
    </row>
    <row r="33" spans="1:11" ht="15.5" customHeight="1" x14ac:dyDescent="0.35">
      <c r="A33" s="206"/>
      <c r="B33" s="209"/>
      <c r="C33" s="192"/>
      <c r="D33" s="26">
        <v>5</v>
      </c>
      <c r="E33" s="196"/>
      <c r="F33" s="197"/>
      <c r="G33" s="38" t="s">
        <v>2</v>
      </c>
      <c r="H33" s="100"/>
      <c r="I33" s="93"/>
      <c r="J33" s="95">
        <f t="shared" si="4"/>
        <v>0</v>
      </c>
      <c r="K33" s="12"/>
    </row>
    <row r="34" spans="1:11" ht="16" customHeight="1" thickBot="1" x14ac:dyDescent="0.4">
      <c r="A34" s="206"/>
      <c r="B34" s="210"/>
      <c r="C34" s="193"/>
      <c r="D34" s="29">
        <v>10</v>
      </c>
      <c r="E34" s="198"/>
      <c r="F34" s="199"/>
      <c r="G34" s="30" t="s">
        <v>2</v>
      </c>
      <c r="H34" s="101"/>
      <c r="I34" s="98"/>
      <c r="J34" s="96">
        <f t="shared" si="4"/>
        <v>0</v>
      </c>
      <c r="K34" s="12"/>
    </row>
    <row r="35" spans="1:11" ht="15.5" customHeight="1" x14ac:dyDescent="0.35">
      <c r="A35" s="206"/>
      <c r="B35" s="173" t="s">
        <v>32</v>
      </c>
      <c r="C35" s="176" t="s">
        <v>59</v>
      </c>
      <c r="D35" s="31">
        <v>1</v>
      </c>
      <c r="E35" s="179" t="s">
        <v>60</v>
      </c>
      <c r="F35" s="180"/>
      <c r="G35" s="32" t="s">
        <v>2</v>
      </c>
      <c r="H35" s="100"/>
      <c r="I35" s="92"/>
      <c r="J35" s="95">
        <f>H35+(H35*I35)</f>
        <v>0</v>
      </c>
      <c r="K35" s="12"/>
    </row>
    <row r="36" spans="1:11" ht="15.5" customHeight="1" x14ac:dyDescent="0.35">
      <c r="A36" s="206"/>
      <c r="B36" s="174"/>
      <c r="C36" s="177"/>
      <c r="D36" s="31">
        <v>5</v>
      </c>
      <c r="E36" s="181"/>
      <c r="F36" s="182"/>
      <c r="G36" s="33" t="s">
        <v>2</v>
      </c>
      <c r="H36" s="100"/>
      <c r="I36" s="93"/>
      <c r="J36" s="95">
        <f t="shared" ref="J36:J40" si="5">H36+(H36*I36)</f>
        <v>0</v>
      </c>
      <c r="K36" s="12"/>
    </row>
    <row r="37" spans="1:11" ht="16" customHeight="1" thickBot="1" x14ac:dyDescent="0.4">
      <c r="A37" s="206"/>
      <c r="B37" s="175"/>
      <c r="C37" s="178"/>
      <c r="D37" s="34">
        <v>10</v>
      </c>
      <c r="E37" s="183"/>
      <c r="F37" s="184"/>
      <c r="G37" s="35" t="s">
        <v>2</v>
      </c>
      <c r="H37" s="101"/>
      <c r="I37" s="98"/>
      <c r="J37" s="96">
        <f t="shared" si="5"/>
        <v>0</v>
      </c>
      <c r="K37" s="12"/>
    </row>
    <row r="38" spans="1:11" ht="15.5" customHeight="1" x14ac:dyDescent="0.35">
      <c r="A38" s="206"/>
      <c r="B38" s="208" t="s">
        <v>32</v>
      </c>
      <c r="C38" s="191" t="s">
        <v>61</v>
      </c>
      <c r="D38" s="36">
        <v>1</v>
      </c>
      <c r="E38" s="194" t="s">
        <v>62</v>
      </c>
      <c r="F38" s="195"/>
      <c r="G38" s="37" t="s">
        <v>2</v>
      </c>
      <c r="H38" s="100"/>
      <c r="I38" s="92"/>
      <c r="J38" s="95">
        <f>H38+(H38*I38)</f>
        <v>0</v>
      </c>
      <c r="K38" s="12"/>
    </row>
    <row r="39" spans="1:11" ht="15.5" customHeight="1" x14ac:dyDescent="0.35">
      <c r="A39" s="206"/>
      <c r="B39" s="209"/>
      <c r="C39" s="192"/>
      <c r="D39" s="26">
        <v>5</v>
      </c>
      <c r="E39" s="196"/>
      <c r="F39" s="197"/>
      <c r="G39" s="38" t="s">
        <v>2</v>
      </c>
      <c r="H39" s="100"/>
      <c r="I39" s="93"/>
      <c r="J39" s="95">
        <f t="shared" si="5"/>
        <v>0</v>
      </c>
      <c r="K39" s="12"/>
    </row>
    <row r="40" spans="1:11" ht="16" customHeight="1" thickBot="1" x14ac:dyDescent="0.4">
      <c r="A40" s="206"/>
      <c r="B40" s="210"/>
      <c r="C40" s="193"/>
      <c r="D40" s="29">
        <v>10</v>
      </c>
      <c r="E40" s="198"/>
      <c r="F40" s="199"/>
      <c r="G40" s="30" t="s">
        <v>2</v>
      </c>
      <c r="H40" s="101"/>
      <c r="I40" s="162"/>
      <c r="J40" s="96">
        <f t="shared" si="5"/>
        <v>0</v>
      </c>
      <c r="K40" s="12"/>
    </row>
    <row r="41" spans="1:11" ht="15.5" customHeight="1" x14ac:dyDescent="0.35">
      <c r="A41" s="206"/>
      <c r="B41" s="173" t="s">
        <v>32</v>
      </c>
      <c r="C41" s="176" t="s">
        <v>63</v>
      </c>
      <c r="D41" s="31">
        <v>1</v>
      </c>
      <c r="E41" s="179" t="s">
        <v>64</v>
      </c>
      <c r="F41" s="180"/>
      <c r="G41" s="32" t="s">
        <v>2</v>
      </c>
      <c r="H41" s="100"/>
      <c r="I41" s="102"/>
      <c r="J41" s="95">
        <f>H41+(H41*I41)</f>
        <v>0</v>
      </c>
      <c r="K41" s="12"/>
    </row>
    <row r="42" spans="1:11" ht="15.5" customHeight="1" x14ac:dyDescent="0.35">
      <c r="A42" s="206"/>
      <c r="B42" s="174"/>
      <c r="C42" s="177"/>
      <c r="D42" s="31">
        <v>5</v>
      </c>
      <c r="E42" s="181"/>
      <c r="F42" s="182"/>
      <c r="G42" s="33" t="s">
        <v>2</v>
      </c>
      <c r="H42" s="100"/>
      <c r="I42" s="93"/>
      <c r="J42" s="95">
        <f t="shared" ref="J42:J46" si="6">H42+(H42*I42)</f>
        <v>0</v>
      </c>
      <c r="K42" s="12"/>
    </row>
    <row r="43" spans="1:11" ht="16" customHeight="1" thickBot="1" x14ac:dyDescent="0.4">
      <c r="A43" s="206"/>
      <c r="B43" s="175"/>
      <c r="C43" s="178"/>
      <c r="D43" s="34">
        <v>10</v>
      </c>
      <c r="E43" s="183"/>
      <c r="F43" s="184"/>
      <c r="G43" s="35" t="s">
        <v>2</v>
      </c>
      <c r="H43" s="101"/>
      <c r="I43" s="162"/>
      <c r="J43" s="96">
        <f t="shared" si="6"/>
        <v>0</v>
      </c>
      <c r="K43" s="12"/>
    </row>
    <row r="44" spans="1:11" ht="15.5" customHeight="1" x14ac:dyDescent="0.35">
      <c r="A44" s="206"/>
      <c r="B44" s="208" t="s">
        <v>32</v>
      </c>
      <c r="C44" s="191" t="s">
        <v>65</v>
      </c>
      <c r="D44" s="36">
        <v>1</v>
      </c>
      <c r="E44" s="194" t="s">
        <v>66</v>
      </c>
      <c r="F44" s="195"/>
      <c r="G44" s="37" t="s">
        <v>2</v>
      </c>
      <c r="H44" s="100"/>
      <c r="I44" s="102"/>
      <c r="J44" s="95">
        <f>H44+(H44*I44)</f>
        <v>0</v>
      </c>
      <c r="K44" s="12"/>
    </row>
    <row r="45" spans="1:11" ht="15.5" customHeight="1" x14ac:dyDescent="0.35">
      <c r="A45" s="206"/>
      <c r="B45" s="209"/>
      <c r="C45" s="192"/>
      <c r="D45" s="26">
        <v>5</v>
      </c>
      <c r="E45" s="196"/>
      <c r="F45" s="197"/>
      <c r="G45" s="38" t="s">
        <v>2</v>
      </c>
      <c r="H45" s="100"/>
      <c r="I45" s="93"/>
      <c r="J45" s="95">
        <f t="shared" si="6"/>
        <v>0</v>
      </c>
      <c r="K45" s="12"/>
    </row>
    <row r="46" spans="1:11" ht="16" customHeight="1" thickBot="1" x14ac:dyDescent="0.4">
      <c r="A46" s="207"/>
      <c r="B46" s="210"/>
      <c r="C46" s="193"/>
      <c r="D46" s="29">
        <v>10</v>
      </c>
      <c r="E46" s="198"/>
      <c r="F46" s="199"/>
      <c r="G46" s="30" t="s">
        <v>2</v>
      </c>
      <c r="H46" s="101"/>
      <c r="I46" s="93"/>
      <c r="J46" s="96">
        <f t="shared" si="6"/>
        <v>0</v>
      </c>
      <c r="K46" s="12"/>
    </row>
    <row r="47" spans="1:11" ht="14.5" customHeight="1" x14ac:dyDescent="0.35">
      <c r="A47" s="61"/>
      <c r="B47" s="62"/>
      <c r="C47" s="62"/>
      <c r="D47" s="211" t="s">
        <v>35</v>
      </c>
      <c r="E47" s="211"/>
      <c r="F47" s="211"/>
      <c r="G47" s="61"/>
      <c r="H47" s="63"/>
      <c r="I47" s="63"/>
      <c r="J47" s="163"/>
      <c r="K47" s="12"/>
    </row>
    <row r="48" spans="1:11" ht="15.5" customHeight="1" x14ac:dyDescent="0.35">
      <c r="A48" s="206" t="s">
        <v>86</v>
      </c>
      <c r="B48" s="174" t="s">
        <v>36</v>
      </c>
      <c r="C48" s="177" t="s">
        <v>67</v>
      </c>
      <c r="D48" s="31">
        <v>1</v>
      </c>
      <c r="E48" s="181" t="s">
        <v>68</v>
      </c>
      <c r="F48" s="182"/>
      <c r="G48" s="31" t="s">
        <v>2</v>
      </c>
      <c r="H48" s="99"/>
      <c r="I48" s="92"/>
      <c r="J48" s="95">
        <f>H48+(H48*I48)</f>
        <v>0</v>
      </c>
      <c r="K48" s="12"/>
    </row>
    <row r="49" spans="1:11" ht="15.5" customHeight="1" x14ac:dyDescent="0.35">
      <c r="A49" s="206"/>
      <c r="B49" s="174"/>
      <c r="C49" s="177"/>
      <c r="D49" s="31">
        <v>5</v>
      </c>
      <c r="E49" s="181"/>
      <c r="F49" s="182"/>
      <c r="G49" s="33" t="s">
        <v>2</v>
      </c>
      <c r="H49" s="100"/>
      <c r="I49" s="93"/>
      <c r="J49" s="95">
        <f t="shared" ref="J49:J53" si="7">H49+(H49*I49)</f>
        <v>0</v>
      </c>
      <c r="K49" s="12"/>
    </row>
    <row r="50" spans="1:11" ht="16" customHeight="1" thickBot="1" x14ac:dyDescent="0.4">
      <c r="A50" s="206"/>
      <c r="B50" s="175"/>
      <c r="C50" s="178"/>
      <c r="D50" s="34">
        <v>10</v>
      </c>
      <c r="E50" s="183"/>
      <c r="F50" s="184"/>
      <c r="G50" s="35" t="s">
        <v>2</v>
      </c>
      <c r="H50" s="101"/>
      <c r="I50" s="162"/>
      <c r="J50" s="96">
        <f t="shared" si="7"/>
        <v>0</v>
      </c>
      <c r="K50" s="12"/>
    </row>
    <row r="51" spans="1:11" ht="15.5" customHeight="1" x14ac:dyDescent="0.35">
      <c r="A51" s="206"/>
      <c r="B51" s="208" t="s">
        <v>37</v>
      </c>
      <c r="C51" s="191" t="s">
        <v>69</v>
      </c>
      <c r="D51" s="36">
        <v>1</v>
      </c>
      <c r="E51" s="194" t="s">
        <v>70</v>
      </c>
      <c r="F51" s="195"/>
      <c r="G51" s="37" t="s">
        <v>2</v>
      </c>
      <c r="H51" s="100"/>
      <c r="I51" s="102"/>
      <c r="J51" s="95">
        <f>H51+(H51*I51)</f>
        <v>0</v>
      </c>
      <c r="K51" s="12"/>
    </row>
    <row r="52" spans="1:11" ht="15.5" customHeight="1" x14ac:dyDescent="0.35">
      <c r="A52" s="206"/>
      <c r="B52" s="209"/>
      <c r="C52" s="192"/>
      <c r="D52" s="26">
        <v>5</v>
      </c>
      <c r="E52" s="196"/>
      <c r="F52" s="197"/>
      <c r="G52" s="38" t="s">
        <v>2</v>
      </c>
      <c r="H52" s="100"/>
      <c r="I52" s="93"/>
      <c r="J52" s="95">
        <f t="shared" si="7"/>
        <v>0</v>
      </c>
      <c r="K52" s="12"/>
    </row>
    <row r="53" spans="1:11" ht="16" customHeight="1" thickBot="1" x14ac:dyDescent="0.4">
      <c r="A53" s="207"/>
      <c r="B53" s="210"/>
      <c r="C53" s="193"/>
      <c r="D53" s="29">
        <v>10</v>
      </c>
      <c r="E53" s="198"/>
      <c r="F53" s="199"/>
      <c r="G53" s="30" t="s">
        <v>2</v>
      </c>
      <c r="H53" s="101"/>
      <c r="I53" s="98"/>
      <c r="J53" s="96">
        <f t="shared" si="7"/>
        <v>0</v>
      </c>
      <c r="K53" s="12"/>
    </row>
    <row r="54" spans="1:11" ht="14.5" customHeight="1" x14ac:dyDescent="0.35">
      <c r="A54" s="15"/>
      <c r="B54" s="16"/>
      <c r="C54" s="16"/>
      <c r="D54" s="211" t="s">
        <v>47</v>
      </c>
      <c r="E54" s="211"/>
      <c r="F54" s="211"/>
      <c r="G54" s="15"/>
      <c r="H54" s="17"/>
      <c r="I54" s="17"/>
      <c r="J54" s="163"/>
      <c r="K54" s="12"/>
    </row>
    <row r="55" spans="1:11" ht="15.5" customHeight="1" x14ac:dyDescent="0.35">
      <c r="A55" s="206" t="s">
        <v>87</v>
      </c>
      <c r="B55" s="165" t="s">
        <v>48</v>
      </c>
      <c r="C55" s="167" t="s">
        <v>71</v>
      </c>
      <c r="D55" s="50">
        <v>1</v>
      </c>
      <c r="E55" s="169" t="s">
        <v>73</v>
      </c>
      <c r="F55" s="170"/>
      <c r="G55" s="50" t="s">
        <v>2</v>
      </c>
      <c r="H55" s="99"/>
      <c r="I55" s="92"/>
      <c r="J55" s="95">
        <f>H55+(H55*I55)</f>
        <v>0</v>
      </c>
      <c r="K55" s="12"/>
    </row>
    <row r="56" spans="1:11" ht="15.5" customHeight="1" x14ac:dyDescent="0.35">
      <c r="A56" s="206"/>
      <c r="B56" s="165"/>
      <c r="C56" s="167"/>
      <c r="D56" s="50">
        <v>5</v>
      </c>
      <c r="E56" s="169"/>
      <c r="F56" s="170"/>
      <c r="G56" s="52" t="s">
        <v>2</v>
      </c>
      <c r="H56" s="100"/>
      <c r="I56" s="93"/>
      <c r="J56" s="95">
        <f t="shared" ref="J56:J60" si="8">H56+(H56*I56)</f>
        <v>0</v>
      </c>
      <c r="K56" s="12"/>
    </row>
    <row r="57" spans="1:11" ht="16" customHeight="1" thickBot="1" x14ac:dyDescent="0.4">
      <c r="A57" s="206"/>
      <c r="B57" s="166"/>
      <c r="C57" s="168"/>
      <c r="D57" s="53">
        <v>10</v>
      </c>
      <c r="E57" s="171"/>
      <c r="F57" s="172"/>
      <c r="G57" s="54" t="s">
        <v>2</v>
      </c>
      <c r="H57" s="101"/>
      <c r="I57" s="162"/>
      <c r="J57" s="96">
        <f t="shared" si="8"/>
        <v>0</v>
      </c>
      <c r="K57" s="12"/>
    </row>
    <row r="58" spans="1:11" ht="15.5" customHeight="1" x14ac:dyDescent="0.35">
      <c r="A58" s="206"/>
      <c r="B58" s="212" t="s">
        <v>48</v>
      </c>
      <c r="C58" s="215" t="s">
        <v>72</v>
      </c>
      <c r="D58" s="55">
        <v>1</v>
      </c>
      <c r="E58" s="218" t="s">
        <v>74</v>
      </c>
      <c r="F58" s="219"/>
      <c r="G58" s="56" t="s">
        <v>2</v>
      </c>
      <c r="H58" s="100"/>
      <c r="I58" s="102"/>
      <c r="J58" s="95">
        <f>H58+(H58*I58)</f>
        <v>0</v>
      </c>
      <c r="K58" s="12"/>
    </row>
    <row r="59" spans="1:11" ht="15.5" customHeight="1" x14ac:dyDescent="0.35">
      <c r="A59" s="206"/>
      <c r="B59" s="213"/>
      <c r="C59" s="216"/>
      <c r="D59" s="57">
        <v>5</v>
      </c>
      <c r="E59" s="220"/>
      <c r="F59" s="221"/>
      <c r="G59" s="58" t="s">
        <v>2</v>
      </c>
      <c r="H59" s="100"/>
      <c r="I59" s="93"/>
      <c r="J59" s="95">
        <f t="shared" si="8"/>
        <v>0</v>
      </c>
      <c r="K59" s="12"/>
    </row>
    <row r="60" spans="1:11" ht="16" customHeight="1" thickBot="1" x14ac:dyDescent="0.4">
      <c r="A60" s="207"/>
      <c r="B60" s="214"/>
      <c r="C60" s="217"/>
      <c r="D60" s="59">
        <v>10</v>
      </c>
      <c r="E60" s="222"/>
      <c r="F60" s="223"/>
      <c r="G60" s="60" t="s">
        <v>2</v>
      </c>
      <c r="H60" s="101"/>
      <c r="I60" s="98"/>
      <c r="J60" s="96">
        <f t="shared" si="8"/>
        <v>0</v>
      </c>
      <c r="K60" s="12"/>
    </row>
    <row r="61" spans="1:11" ht="14.5" customHeight="1" x14ac:dyDescent="0.35">
      <c r="A61" s="15"/>
      <c r="B61" s="16"/>
      <c r="C61" s="16"/>
      <c r="D61" s="211" t="s">
        <v>91</v>
      </c>
      <c r="E61" s="211"/>
      <c r="F61" s="211"/>
      <c r="G61" s="15"/>
      <c r="H61" s="61"/>
      <c r="I61" s="63"/>
      <c r="J61" s="17"/>
      <c r="K61" s="12"/>
    </row>
    <row r="62" spans="1:11" ht="15.5" customHeight="1" x14ac:dyDescent="0.35">
      <c r="A62" s="260" t="s">
        <v>94</v>
      </c>
      <c r="B62" s="252" t="s">
        <v>90</v>
      </c>
      <c r="C62" s="254" t="s">
        <v>92</v>
      </c>
      <c r="D62" s="137">
        <v>1</v>
      </c>
      <c r="E62" s="256" t="s">
        <v>93</v>
      </c>
      <c r="F62" s="257"/>
      <c r="G62" s="137" t="s">
        <v>2</v>
      </c>
      <c r="H62" s="99"/>
      <c r="I62" s="92"/>
      <c r="J62" s="95">
        <f>H62+(H62*I62)</f>
        <v>0</v>
      </c>
      <c r="K62" s="12"/>
    </row>
    <row r="63" spans="1:11" ht="15.5" customHeight="1" x14ac:dyDescent="0.35">
      <c r="A63" s="260"/>
      <c r="B63" s="252"/>
      <c r="C63" s="254"/>
      <c r="D63" s="137">
        <v>5</v>
      </c>
      <c r="E63" s="256"/>
      <c r="F63" s="257"/>
      <c r="G63" s="138" t="s">
        <v>2</v>
      </c>
      <c r="H63" s="100"/>
      <c r="I63" s="93"/>
      <c r="J63" s="95">
        <f t="shared" ref="J63:J64" si="9">H63+(H63*I63)</f>
        <v>0</v>
      </c>
      <c r="K63" s="12"/>
    </row>
    <row r="64" spans="1:11" ht="15.5" customHeight="1" thickBot="1" x14ac:dyDescent="0.4">
      <c r="A64" s="261"/>
      <c r="B64" s="253"/>
      <c r="C64" s="255"/>
      <c r="D64" s="140">
        <v>10</v>
      </c>
      <c r="E64" s="258"/>
      <c r="F64" s="259"/>
      <c r="G64" s="139" t="s">
        <v>2</v>
      </c>
      <c r="H64" s="101"/>
      <c r="I64" s="162"/>
      <c r="J64" s="96">
        <f t="shared" si="9"/>
        <v>0</v>
      </c>
      <c r="K64" s="12"/>
    </row>
    <row r="65" spans="1:11" ht="15.5" customHeight="1" x14ac:dyDescent="0.35">
      <c r="A65" s="12"/>
      <c r="B65" s="8"/>
      <c r="C65" s="8"/>
      <c r="D65" s="8"/>
      <c r="E65" s="8"/>
      <c r="F65" s="12"/>
      <c r="G65" s="12"/>
      <c r="H65" s="12"/>
      <c r="I65" s="164"/>
      <c r="J65" s="12"/>
      <c r="K65" s="12"/>
    </row>
    <row r="66" spans="1:11" ht="33" customHeight="1" thickBot="1" x14ac:dyDescent="0.4">
      <c r="A66" s="12"/>
      <c r="B66" s="8"/>
      <c r="C66" s="8"/>
      <c r="D66" s="8"/>
      <c r="E66" s="8"/>
      <c r="F66" s="12"/>
      <c r="G66" s="12"/>
      <c r="H66" s="249" t="s">
        <v>89</v>
      </c>
      <c r="I66" s="249"/>
      <c r="J66" s="97"/>
      <c r="K66" s="12"/>
    </row>
    <row r="67" spans="1:11" ht="44" customHeight="1" x14ac:dyDescent="0.35">
      <c r="A67" s="224" t="s">
        <v>5</v>
      </c>
      <c r="B67" s="225"/>
      <c r="C67" s="225"/>
      <c r="D67" s="225"/>
      <c r="E67" s="226"/>
      <c r="F67" s="87" t="s">
        <v>6</v>
      </c>
      <c r="G67" s="90"/>
      <c r="H67" s="249"/>
      <c r="I67" s="249"/>
      <c r="J67" s="97"/>
      <c r="K67" s="12"/>
    </row>
    <row r="68" spans="1:11" ht="42.5" customHeight="1" x14ac:dyDescent="0.35">
      <c r="A68" s="200" t="s">
        <v>7</v>
      </c>
      <c r="B68" s="201"/>
      <c r="C68" s="201"/>
      <c r="D68" s="201"/>
      <c r="E68" s="202"/>
      <c r="F68" s="88"/>
      <c r="G68" s="91"/>
      <c r="H68" s="91"/>
      <c r="I68" s="12"/>
      <c r="J68" s="12"/>
      <c r="K68" s="12"/>
    </row>
    <row r="69" spans="1:11" ht="58.5" customHeight="1" thickBot="1" x14ac:dyDescent="0.4">
      <c r="A69" s="203" t="s">
        <v>8</v>
      </c>
      <c r="B69" s="204"/>
      <c r="C69" s="204"/>
      <c r="D69" s="204"/>
      <c r="E69" s="205"/>
      <c r="F69" s="89"/>
      <c r="G69" s="91"/>
      <c r="H69" s="91"/>
      <c r="I69" s="12"/>
      <c r="J69" s="12"/>
      <c r="K69" s="12"/>
    </row>
  </sheetData>
  <mergeCells count="76">
    <mergeCell ref="D61:F61"/>
    <mergeCell ref="B62:B64"/>
    <mergeCell ref="C62:C64"/>
    <mergeCell ref="E62:F64"/>
    <mergeCell ref="A62:A64"/>
    <mergeCell ref="H66:I67"/>
    <mergeCell ref="D11:F11"/>
    <mergeCell ref="D47:F47"/>
    <mergeCell ref="B44:B46"/>
    <mergeCell ref="C44:C46"/>
    <mergeCell ref="E44:F46"/>
    <mergeCell ref="D17:F17"/>
    <mergeCell ref="D21:F21"/>
    <mergeCell ref="E22:F24"/>
    <mergeCell ref="B16:J16"/>
    <mergeCell ref="C22:C24"/>
    <mergeCell ref="B29:B31"/>
    <mergeCell ref="C29:C31"/>
    <mergeCell ref="E35:F37"/>
    <mergeCell ref="E29:F31"/>
    <mergeCell ref="C35:C37"/>
    <mergeCell ref="A1:B1"/>
    <mergeCell ref="C1:H1"/>
    <mergeCell ref="C2:H2"/>
    <mergeCell ref="E7:F7"/>
    <mergeCell ref="E3:F3"/>
    <mergeCell ref="D6:F6"/>
    <mergeCell ref="A5:J5"/>
    <mergeCell ref="B3:C3"/>
    <mergeCell ref="A7:A10"/>
    <mergeCell ref="B8:B10"/>
    <mergeCell ref="C8:C10"/>
    <mergeCell ref="E8:F10"/>
    <mergeCell ref="A12:A14"/>
    <mergeCell ref="A22:A27"/>
    <mergeCell ref="A67:E67"/>
    <mergeCell ref="D28:F28"/>
    <mergeCell ref="E18:F20"/>
    <mergeCell ref="C18:C20"/>
    <mergeCell ref="B18:B20"/>
    <mergeCell ref="A18:A20"/>
    <mergeCell ref="B25:B27"/>
    <mergeCell ref="E25:F27"/>
    <mergeCell ref="C25:C27"/>
    <mergeCell ref="B22:B24"/>
    <mergeCell ref="B32:B34"/>
    <mergeCell ref="C32:C34"/>
    <mergeCell ref="E32:F34"/>
    <mergeCell ref="B35:B37"/>
    <mergeCell ref="A68:E68"/>
    <mergeCell ref="A69:E69"/>
    <mergeCell ref="A29:A46"/>
    <mergeCell ref="A48:A53"/>
    <mergeCell ref="A55:A60"/>
    <mergeCell ref="B51:B53"/>
    <mergeCell ref="C51:C53"/>
    <mergeCell ref="E51:F53"/>
    <mergeCell ref="D54:F54"/>
    <mergeCell ref="B48:B50"/>
    <mergeCell ref="C48:C50"/>
    <mergeCell ref="E48:F50"/>
    <mergeCell ref="B38:B40"/>
    <mergeCell ref="B58:B60"/>
    <mergeCell ref="C58:C60"/>
    <mergeCell ref="E58:F60"/>
    <mergeCell ref="B12:B14"/>
    <mergeCell ref="C12:C14"/>
    <mergeCell ref="E12:F14"/>
    <mergeCell ref="C38:C40"/>
    <mergeCell ref="E38:F40"/>
    <mergeCell ref="B55:B57"/>
    <mergeCell ref="C55:C57"/>
    <mergeCell ref="E55:F57"/>
    <mergeCell ref="B41:B43"/>
    <mergeCell ref="C41:C43"/>
    <mergeCell ref="E41:F4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8703B6-6745-467F-9590-C1A1B90E82B4}">
  <dimension ref="A1:T67"/>
  <sheetViews>
    <sheetView tabSelected="1" zoomScale="77" zoomScaleNormal="60" workbookViewId="0">
      <pane xSplit="7" ySplit="4" topLeftCell="H62" activePane="bottomRight" state="frozen"/>
      <selection pane="topRight" activeCell="H1" sqref="H1"/>
      <selection pane="bottomLeft" activeCell="A5" sqref="A5"/>
      <selection pane="bottomRight" activeCell="L73" sqref="L73"/>
    </sheetView>
  </sheetViews>
  <sheetFormatPr baseColWidth="10" defaultRowHeight="14.5" x14ac:dyDescent="0.35"/>
  <cols>
    <col min="1" max="1" width="11.90625" style="2" customWidth="1"/>
    <col min="2" max="2" width="21.54296875" style="2" customWidth="1"/>
    <col min="3" max="3" width="8.36328125" style="2" customWidth="1"/>
    <col min="4" max="4" width="13.90625" style="2" customWidth="1"/>
    <col min="5" max="5" width="41.6328125" style="1" customWidth="1"/>
    <col min="6" max="6" width="10.90625" style="1"/>
    <col min="7" max="7" width="12.7265625" style="1" customWidth="1"/>
    <col min="8" max="8" width="9.6328125" style="1" customWidth="1"/>
    <col min="9" max="9" width="13.1796875" style="1" bestFit="1" customWidth="1"/>
    <col min="10" max="10" width="13.1796875" style="1" customWidth="1"/>
    <col min="11" max="11" width="9.6328125" style="1" customWidth="1"/>
    <col min="12" max="12" width="13.1796875" style="1" bestFit="1" customWidth="1"/>
    <col min="13" max="13" width="13.1796875" style="1" customWidth="1"/>
    <col min="14" max="14" width="9.6328125" style="1" customWidth="1"/>
    <col min="15" max="15" width="13.1796875" style="1" bestFit="1" customWidth="1"/>
    <col min="16" max="16" width="13.1796875" style="1" customWidth="1"/>
    <col min="17" max="17" width="9.6328125" style="1" customWidth="1"/>
    <col min="18" max="18" width="13.1796875" style="1" bestFit="1" customWidth="1"/>
    <col min="19" max="19" width="13.1796875" style="1" customWidth="1"/>
    <col min="20" max="20" width="2" style="1" customWidth="1"/>
    <col min="21" max="16384" width="10.90625" style="1"/>
  </cols>
  <sheetData>
    <row r="1" spans="1:19" ht="47" customHeight="1" x14ac:dyDescent="0.35">
      <c r="A1" s="12"/>
      <c r="B1" s="230" t="s">
        <v>40</v>
      </c>
      <c r="C1" s="230"/>
      <c r="D1" s="230"/>
      <c r="E1" s="230"/>
      <c r="F1" s="230"/>
      <c r="G1" s="230"/>
    </row>
    <row r="2" spans="1:19" ht="22.5" customHeight="1" thickBot="1" x14ac:dyDescent="0.4">
      <c r="A2" s="10"/>
      <c r="B2" s="231" t="s">
        <v>20</v>
      </c>
      <c r="C2" s="231"/>
      <c r="D2" s="231"/>
      <c r="E2" s="231"/>
      <c r="F2" s="231"/>
      <c r="G2" s="231"/>
      <c r="I2" s="107"/>
      <c r="J2" s="108"/>
      <c r="O2" s="74"/>
      <c r="P2" s="75"/>
      <c r="R2" s="74"/>
      <c r="S2" s="75"/>
    </row>
    <row r="3" spans="1:19" ht="28.5" customHeight="1" thickTop="1" x14ac:dyDescent="0.35">
      <c r="A3" s="271" t="s">
        <v>24</v>
      </c>
      <c r="B3" s="271"/>
      <c r="C3" s="273" t="s">
        <v>34</v>
      </c>
      <c r="D3" s="275" t="s">
        <v>0</v>
      </c>
      <c r="E3" s="276"/>
      <c r="F3" s="275" t="s">
        <v>3</v>
      </c>
      <c r="G3" s="279" t="s">
        <v>15</v>
      </c>
      <c r="H3" s="268" t="s">
        <v>9</v>
      </c>
      <c r="I3" s="269"/>
      <c r="J3" s="270"/>
      <c r="K3" s="268" t="s">
        <v>11</v>
      </c>
      <c r="L3" s="269"/>
      <c r="M3" s="270"/>
      <c r="N3" s="268" t="s">
        <v>12</v>
      </c>
      <c r="O3" s="269"/>
      <c r="P3" s="270"/>
      <c r="Q3" s="268" t="s">
        <v>14</v>
      </c>
      <c r="R3" s="269"/>
      <c r="S3" s="270"/>
    </row>
    <row r="4" spans="1:19" ht="16.5" customHeight="1" thickBot="1" x14ac:dyDescent="0.4">
      <c r="A4" s="272"/>
      <c r="B4" s="272"/>
      <c r="C4" s="274"/>
      <c r="D4" s="277"/>
      <c r="E4" s="278"/>
      <c r="F4" s="277"/>
      <c r="G4" s="280"/>
      <c r="H4" s="45" t="s">
        <v>10</v>
      </c>
      <c r="I4" s="47" t="s">
        <v>13</v>
      </c>
      <c r="J4" s="47" t="s">
        <v>80</v>
      </c>
      <c r="K4" s="45" t="s">
        <v>10</v>
      </c>
      <c r="L4" s="47" t="s">
        <v>13</v>
      </c>
      <c r="M4" s="47" t="s">
        <v>80</v>
      </c>
      <c r="N4" s="45" t="s">
        <v>10</v>
      </c>
      <c r="O4" s="47" t="s">
        <v>13</v>
      </c>
      <c r="P4" s="47" t="s">
        <v>80</v>
      </c>
      <c r="Q4" s="45" t="s">
        <v>10</v>
      </c>
      <c r="R4" s="47" t="s">
        <v>13</v>
      </c>
      <c r="S4" s="82" t="s">
        <v>80</v>
      </c>
    </row>
    <row r="5" spans="1:19" ht="14.5" customHeight="1" x14ac:dyDescent="0.35">
      <c r="A5" s="4"/>
      <c r="B5" s="4"/>
      <c r="C5" s="289" t="s">
        <v>23</v>
      </c>
      <c r="D5" s="289"/>
      <c r="E5" s="289"/>
      <c r="F5" s="3"/>
      <c r="G5" s="3"/>
      <c r="H5" s="71">
        <f t="shared" ref="H5:S5" si="0">SUM(H6:H9)</f>
        <v>2</v>
      </c>
      <c r="I5" s="76">
        <f t="shared" si="0"/>
        <v>0</v>
      </c>
      <c r="J5" s="76">
        <f t="shared" si="0"/>
        <v>0</v>
      </c>
      <c r="K5" s="71">
        <f t="shared" si="0"/>
        <v>3</v>
      </c>
      <c r="L5" s="72">
        <f t="shared" si="0"/>
        <v>0</v>
      </c>
      <c r="M5" s="76">
        <f t="shared" si="0"/>
        <v>0</v>
      </c>
      <c r="N5" s="71">
        <f t="shared" si="0"/>
        <v>4</v>
      </c>
      <c r="O5" s="76">
        <f t="shared" si="0"/>
        <v>0</v>
      </c>
      <c r="P5" s="76">
        <f t="shared" si="0"/>
        <v>0</v>
      </c>
      <c r="Q5" s="71">
        <f t="shared" si="0"/>
        <v>0</v>
      </c>
      <c r="R5" s="76">
        <f t="shared" si="0"/>
        <v>0</v>
      </c>
      <c r="S5" s="83">
        <f t="shared" si="0"/>
        <v>0</v>
      </c>
    </row>
    <row r="6" spans="1:19" ht="29" x14ac:dyDescent="0.35">
      <c r="A6" s="6" t="s">
        <v>1</v>
      </c>
      <c r="B6" s="6" t="s">
        <v>44</v>
      </c>
      <c r="C6" s="44" t="s">
        <v>38</v>
      </c>
      <c r="D6" s="232" t="s">
        <v>26</v>
      </c>
      <c r="E6" s="233"/>
      <c r="F6" s="6" t="s">
        <v>2</v>
      </c>
      <c r="G6" s="111">
        <f>BPU!H7</f>
        <v>0</v>
      </c>
      <c r="H6" s="21">
        <v>0</v>
      </c>
      <c r="I6" s="73">
        <f>H6*$G$6</f>
        <v>0</v>
      </c>
      <c r="J6" s="80">
        <f>H6*BPU!$J$7</f>
        <v>0</v>
      </c>
      <c r="K6" s="21">
        <v>0</v>
      </c>
      <c r="L6" s="73">
        <f>K6*$G$6</f>
        <v>0</v>
      </c>
      <c r="M6" s="80">
        <f>K6*BPU!$J$7</f>
        <v>0</v>
      </c>
      <c r="N6" s="21">
        <v>0</v>
      </c>
      <c r="O6" s="73">
        <f>N6*$G$6</f>
        <v>0</v>
      </c>
      <c r="P6" s="80">
        <f>N6*BPU!$J$7</f>
        <v>0</v>
      </c>
      <c r="Q6" s="21">
        <v>0</v>
      </c>
      <c r="R6" s="73">
        <f>Q6*$G$6</f>
        <v>0</v>
      </c>
      <c r="S6" s="80">
        <f>Q6*BPU!$J$7</f>
        <v>0</v>
      </c>
    </row>
    <row r="7" spans="1:19" ht="15.5" x14ac:dyDescent="0.35">
      <c r="A7" s="240" t="s">
        <v>1</v>
      </c>
      <c r="B7" s="240" t="s">
        <v>45</v>
      </c>
      <c r="C7" s="18">
        <v>1</v>
      </c>
      <c r="D7" s="243" t="s">
        <v>27</v>
      </c>
      <c r="E7" s="244"/>
      <c r="F7" s="18" t="s">
        <v>2</v>
      </c>
      <c r="G7" s="112">
        <f>BPU!H8</f>
        <v>0</v>
      </c>
      <c r="H7" s="46">
        <v>1</v>
      </c>
      <c r="I7" s="73">
        <f>H7*$G$7</f>
        <v>0</v>
      </c>
      <c r="J7" s="80">
        <f>H7*BPU!$J$8</f>
        <v>0</v>
      </c>
      <c r="K7" s="46">
        <v>0</v>
      </c>
      <c r="L7" s="48">
        <f>K7*$G$7</f>
        <v>0</v>
      </c>
      <c r="M7" s="80">
        <f>K7*BPU!$J$8</f>
        <v>0</v>
      </c>
      <c r="N7" s="46">
        <v>1</v>
      </c>
      <c r="O7" s="73">
        <f>N7*$G$7</f>
        <v>0</v>
      </c>
      <c r="P7" s="80">
        <f>N7*BPU!$J$8</f>
        <v>0</v>
      </c>
      <c r="Q7" s="46">
        <v>0</v>
      </c>
      <c r="R7" s="73">
        <f>Q7*$G$7</f>
        <v>0</v>
      </c>
      <c r="S7" s="80">
        <f>Q7*BPU!$J$8</f>
        <v>0</v>
      </c>
    </row>
    <row r="8" spans="1:19" ht="15.5" x14ac:dyDescent="0.35">
      <c r="A8" s="241"/>
      <c r="B8" s="241"/>
      <c r="C8" s="18">
        <v>5</v>
      </c>
      <c r="D8" s="245"/>
      <c r="E8" s="246"/>
      <c r="F8" s="18" t="s">
        <v>2</v>
      </c>
      <c r="G8" s="112">
        <f>BPU!H9</f>
        <v>0</v>
      </c>
      <c r="H8" s="46">
        <v>1</v>
      </c>
      <c r="I8" s="73">
        <f>H8*$G$8</f>
        <v>0</v>
      </c>
      <c r="J8" s="80">
        <f>H8*BPU!$J$9</f>
        <v>0</v>
      </c>
      <c r="K8" s="46">
        <v>1</v>
      </c>
      <c r="L8" s="48">
        <f>K8*$G$8</f>
        <v>0</v>
      </c>
      <c r="M8" s="80">
        <f>K8*BPU!$J$9</f>
        <v>0</v>
      </c>
      <c r="N8" s="46">
        <v>1</v>
      </c>
      <c r="O8" s="73">
        <f>N8*$G$8</f>
        <v>0</v>
      </c>
      <c r="P8" s="80">
        <f>N8*BPU!$J$9</f>
        <v>0</v>
      </c>
      <c r="Q8" s="46">
        <v>0</v>
      </c>
      <c r="R8" s="73">
        <f>Q8*$G$8</f>
        <v>0</v>
      </c>
      <c r="S8" s="80">
        <f>Q8*BPU!$J$9</f>
        <v>0</v>
      </c>
    </row>
    <row r="9" spans="1:19" ht="16" thickBot="1" x14ac:dyDescent="0.4">
      <c r="A9" s="242"/>
      <c r="B9" s="242"/>
      <c r="C9" s="14">
        <v>10</v>
      </c>
      <c r="D9" s="247"/>
      <c r="E9" s="248"/>
      <c r="F9" s="14" t="s">
        <v>2</v>
      </c>
      <c r="G9" s="113">
        <f>BPU!H10</f>
        <v>0</v>
      </c>
      <c r="H9" s="13">
        <v>0</v>
      </c>
      <c r="I9" s="73">
        <f>H9*$G$9</f>
        <v>0</v>
      </c>
      <c r="J9" s="81">
        <f>H9*BPU!$J$10</f>
        <v>0</v>
      </c>
      <c r="K9" s="13">
        <v>2</v>
      </c>
      <c r="L9" s="48">
        <f>K9*$G$9</f>
        <v>0</v>
      </c>
      <c r="M9" s="81">
        <f>K9*BPU!$J$10</f>
        <v>0</v>
      </c>
      <c r="N9" s="13">
        <v>2</v>
      </c>
      <c r="O9" s="73">
        <f>N9*$G$9</f>
        <v>0</v>
      </c>
      <c r="P9" s="81">
        <f>N9*BPU!$J$10</f>
        <v>0</v>
      </c>
      <c r="Q9" s="13">
        <v>0</v>
      </c>
      <c r="R9" s="73">
        <f>Q9*$G$9</f>
        <v>0</v>
      </c>
      <c r="S9" s="81">
        <f>Q9*BPU!$J$10</f>
        <v>0</v>
      </c>
    </row>
    <row r="10" spans="1:19" ht="15.5" x14ac:dyDescent="0.35">
      <c r="A10" s="4"/>
      <c r="B10" s="4"/>
      <c r="C10" s="236" t="s">
        <v>25</v>
      </c>
      <c r="D10" s="236"/>
      <c r="E10" s="236"/>
      <c r="F10" s="131"/>
      <c r="G10" s="133"/>
      <c r="H10" s="71">
        <f t="shared" ref="H10:S10" si="1">SUM(H11:H13)</f>
        <v>0</v>
      </c>
      <c r="I10" s="76">
        <f t="shared" si="1"/>
        <v>0</v>
      </c>
      <c r="J10" s="76">
        <f t="shared" si="1"/>
        <v>0</v>
      </c>
      <c r="K10" s="71">
        <f t="shared" si="1"/>
        <v>0</v>
      </c>
      <c r="L10" s="72">
        <f t="shared" si="1"/>
        <v>0</v>
      </c>
      <c r="M10" s="76">
        <f t="shared" si="1"/>
        <v>0</v>
      </c>
      <c r="N10" s="71">
        <f t="shared" si="1"/>
        <v>3</v>
      </c>
      <c r="O10" s="76">
        <f t="shared" si="1"/>
        <v>0</v>
      </c>
      <c r="P10" s="76">
        <f t="shared" si="1"/>
        <v>0</v>
      </c>
      <c r="Q10" s="71">
        <f t="shared" si="1"/>
        <v>0</v>
      </c>
      <c r="R10" s="76">
        <f t="shared" si="1"/>
        <v>0</v>
      </c>
      <c r="S10" s="83">
        <f t="shared" si="1"/>
        <v>0</v>
      </c>
    </row>
    <row r="11" spans="1:19" ht="15.5" x14ac:dyDescent="0.35">
      <c r="A11" s="185" t="s">
        <v>4</v>
      </c>
      <c r="B11" s="185" t="s">
        <v>46</v>
      </c>
      <c r="C11" s="40">
        <v>1</v>
      </c>
      <c r="D11" s="187" t="s">
        <v>30</v>
      </c>
      <c r="E11" s="188"/>
      <c r="F11" s="40" t="s">
        <v>2</v>
      </c>
      <c r="G11" s="132">
        <f>BPU!H12</f>
        <v>0</v>
      </c>
      <c r="H11" s="21">
        <v>0</v>
      </c>
      <c r="I11" s="73">
        <f>H11*$G$11</f>
        <v>0</v>
      </c>
      <c r="J11" s="80">
        <f>H11*BPU!$J$12</f>
        <v>0</v>
      </c>
      <c r="K11" s="21">
        <v>0</v>
      </c>
      <c r="L11" s="48">
        <f>K11*$G$11</f>
        <v>0</v>
      </c>
      <c r="M11" s="80">
        <f>K11*BPU!$J$12</f>
        <v>0</v>
      </c>
      <c r="N11" s="21">
        <v>1</v>
      </c>
      <c r="O11" s="73">
        <f>N11*$G$11</f>
        <v>0</v>
      </c>
      <c r="P11" s="80">
        <f>N11*BPU!$J$12</f>
        <v>0</v>
      </c>
      <c r="Q11" s="21">
        <v>0</v>
      </c>
      <c r="R11" s="73">
        <f>Q11*$G$11</f>
        <v>0</v>
      </c>
      <c r="S11" s="80">
        <f>Q11*BPU!$J$12</f>
        <v>0</v>
      </c>
    </row>
    <row r="12" spans="1:19" ht="15.5" x14ac:dyDescent="0.35">
      <c r="A12" s="185"/>
      <c r="B12" s="185"/>
      <c r="C12" s="41">
        <v>5</v>
      </c>
      <c r="D12" s="187"/>
      <c r="E12" s="188"/>
      <c r="F12" s="41" t="s">
        <v>2</v>
      </c>
      <c r="G12" s="114">
        <f>BPU!H13</f>
        <v>0</v>
      </c>
      <c r="H12" s="46">
        <v>0</v>
      </c>
      <c r="I12" s="73">
        <f>H12*$G$12</f>
        <v>0</v>
      </c>
      <c r="J12" s="80">
        <f>H12*BPU!$J$13</f>
        <v>0</v>
      </c>
      <c r="K12" s="46">
        <v>0</v>
      </c>
      <c r="L12" s="48">
        <f>K12*$G$12</f>
        <v>0</v>
      </c>
      <c r="M12" s="80">
        <f>K12*BPU!$J$13</f>
        <v>0</v>
      </c>
      <c r="N12" s="46">
        <v>1</v>
      </c>
      <c r="O12" s="73">
        <f>N12*$G$12</f>
        <v>0</v>
      </c>
      <c r="P12" s="80">
        <f>N12*BPU!$J$13</f>
        <v>0</v>
      </c>
      <c r="Q12" s="46">
        <v>0</v>
      </c>
      <c r="R12" s="73">
        <f>Q12*$G$12</f>
        <v>0</v>
      </c>
      <c r="S12" s="80">
        <f>Q12*BPU!$J$13</f>
        <v>0</v>
      </c>
    </row>
    <row r="13" spans="1:19" ht="16" thickBot="1" x14ac:dyDescent="0.4">
      <c r="A13" s="186"/>
      <c r="B13" s="186"/>
      <c r="C13" s="42">
        <v>10</v>
      </c>
      <c r="D13" s="189"/>
      <c r="E13" s="190"/>
      <c r="F13" s="43" t="s">
        <v>2</v>
      </c>
      <c r="G13" s="115">
        <f>BPU!H14</f>
        <v>0</v>
      </c>
      <c r="H13" s="13">
        <v>0</v>
      </c>
      <c r="I13" s="77">
        <f>H13*$G$13</f>
        <v>0</v>
      </c>
      <c r="J13" s="81">
        <f>H13*BPU!$J$14</f>
        <v>0</v>
      </c>
      <c r="K13" s="13">
        <v>0</v>
      </c>
      <c r="L13" s="49">
        <f>K13*$G$13</f>
        <v>0</v>
      </c>
      <c r="M13" s="81">
        <f>K13*BPU!$J$14</f>
        <v>0</v>
      </c>
      <c r="N13" s="13">
        <v>1</v>
      </c>
      <c r="O13" s="77">
        <f>N13*$G$13</f>
        <v>0</v>
      </c>
      <c r="P13" s="81">
        <f>N13*BPU!$J$14</f>
        <v>0</v>
      </c>
      <c r="Q13" s="13">
        <v>0</v>
      </c>
      <c r="R13" s="77">
        <f>Q13*$G$13</f>
        <v>0</v>
      </c>
      <c r="S13" s="81">
        <f>Q13*BPU!$J$14</f>
        <v>0</v>
      </c>
    </row>
    <row r="14" spans="1:19" ht="6" customHeight="1" thickBot="1" x14ac:dyDescent="0.4">
      <c r="A14" s="67"/>
      <c r="B14" s="67"/>
      <c r="C14" s="67"/>
      <c r="D14" s="67"/>
      <c r="E14" s="68"/>
      <c r="F14" s="68"/>
      <c r="G14" s="68"/>
      <c r="H14" s="69"/>
      <c r="I14" s="78"/>
      <c r="J14" s="109"/>
      <c r="K14" s="69"/>
      <c r="L14" s="70"/>
      <c r="M14" s="70"/>
      <c r="N14" s="69"/>
      <c r="O14" s="78"/>
      <c r="P14" s="78"/>
      <c r="Q14" s="69"/>
      <c r="R14" s="78"/>
      <c r="S14" s="78"/>
    </row>
    <row r="15" spans="1:19" ht="14.5" customHeight="1" x14ac:dyDescent="0.35">
      <c r="A15" s="16"/>
      <c r="B15" s="16"/>
      <c r="C15" s="250" t="s">
        <v>49</v>
      </c>
      <c r="D15" s="250"/>
      <c r="E15" s="250"/>
      <c r="F15" s="15"/>
      <c r="G15" s="15"/>
      <c r="H15" s="66">
        <f t="shared" ref="H15:S15" si="2">SUM(H16:H18)</f>
        <v>11</v>
      </c>
      <c r="I15" s="84">
        <f t="shared" si="2"/>
        <v>0</v>
      </c>
      <c r="J15" s="84">
        <f t="shared" si="2"/>
        <v>0</v>
      </c>
      <c r="K15" s="66">
        <f t="shared" si="2"/>
        <v>11</v>
      </c>
      <c r="L15" s="85">
        <f t="shared" si="2"/>
        <v>0</v>
      </c>
      <c r="M15" s="84">
        <f t="shared" ref="M15" si="3">SUM(M16:M18)</f>
        <v>0</v>
      </c>
      <c r="N15" s="66">
        <f t="shared" si="2"/>
        <v>11</v>
      </c>
      <c r="O15" s="84">
        <f t="shared" si="2"/>
        <v>0</v>
      </c>
      <c r="P15" s="84">
        <f t="shared" si="2"/>
        <v>0</v>
      </c>
      <c r="Q15" s="66">
        <f t="shared" si="2"/>
        <v>11</v>
      </c>
      <c r="R15" s="84">
        <f t="shared" si="2"/>
        <v>0</v>
      </c>
      <c r="S15" s="86">
        <f t="shared" si="2"/>
        <v>0</v>
      </c>
    </row>
    <row r="16" spans="1:19" ht="15.5" x14ac:dyDescent="0.35">
      <c r="A16" s="227" t="s">
        <v>32</v>
      </c>
      <c r="B16" s="209" t="s">
        <v>51</v>
      </c>
      <c r="C16" s="26">
        <v>1</v>
      </c>
      <c r="D16" s="196" t="s">
        <v>52</v>
      </c>
      <c r="E16" s="197"/>
      <c r="F16" s="27" t="s">
        <v>2</v>
      </c>
      <c r="G16" s="116">
        <f>BPU!H18</f>
        <v>0</v>
      </c>
      <c r="H16" s="21">
        <v>5</v>
      </c>
      <c r="I16" s="73">
        <f>H16*$G$16</f>
        <v>0</v>
      </c>
      <c r="J16" s="80">
        <f>H16*BPU!$J$18</f>
        <v>0</v>
      </c>
      <c r="K16" s="21">
        <v>5</v>
      </c>
      <c r="L16" s="48">
        <f>K16*$G$16</f>
        <v>0</v>
      </c>
      <c r="M16" s="80">
        <f>K16*BPU!$J$18</f>
        <v>0</v>
      </c>
      <c r="N16" s="21">
        <v>5</v>
      </c>
      <c r="O16" s="73">
        <f>N16*$G$16</f>
        <v>0</v>
      </c>
      <c r="P16" s="80">
        <f>N16*BPU!$J$18</f>
        <v>0</v>
      </c>
      <c r="Q16" s="21">
        <v>5</v>
      </c>
      <c r="R16" s="73">
        <f>Q16*$G$16</f>
        <v>0</v>
      </c>
      <c r="S16" s="80">
        <f>Q16*BPU!$J$18</f>
        <v>0</v>
      </c>
    </row>
    <row r="17" spans="1:19" ht="15.5" x14ac:dyDescent="0.35">
      <c r="A17" s="227"/>
      <c r="B17" s="209"/>
      <c r="C17" s="26">
        <v>5</v>
      </c>
      <c r="D17" s="196"/>
      <c r="E17" s="197"/>
      <c r="F17" s="28" t="s">
        <v>2</v>
      </c>
      <c r="G17" s="117">
        <f>BPU!H19</f>
        <v>0</v>
      </c>
      <c r="H17" s="46">
        <v>3</v>
      </c>
      <c r="I17" s="73">
        <f>H17*$G$17</f>
        <v>0</v>
      </c>
      <c r="J17" s="80">
        <f>H17*BPU!$J$19</f>
        <v>0</v>
      </c>
      <c r="K17" s="46">
        <v>3</v>
      </c>
      <c r="L17" s="48">
        <f>K17*$G$17</f>
        <v>0</v>
      </c>
      <c r="M17" s="80">
        <f>K17*BPU!$J$19</f>
        <v>0</v>
      </c>
      <c r="N17" s="46">
        <v>3</v>
      </c>
      <c r="O17" s="73">
        <f>N17*$G$17</f>
        <v>0</v>
      </c>
      <c r="P17" s="80">
        <f>N17*BPU!$J$19</f>
        <v>0</v>
      </c>
      <c r="Q17" s="46">
        <v>3</v>
      </c>
      <c r="R17" s="73">
        <f>Q17*$G$17</f>
        <v>0</v>
      </c>
      <c r="S17" s="80">
        <f>Q17*BPU!$J$19</f>
        <v>0</v>
      </c>
    </row>
    <row r="18" spans="1:19" ht="16" thickBot="1" x14ac:dyDescent="0.4">
      <c r="A18" s="228"/>
      <c r="B18" s="210"/>
      <c r="C18" s="29">
        <v>10</v>
      </c>
      <c r="D18" s="198"/>
      <c r="E18" s="199"/>
      <c r="F18" s="30" t="s">
        <v>2</v>
      </c>
      <c r="G18" s="118">
        <f>BPU!H20</f>
        <v>0</v>
      </c>
      <c r="H18" s="13">
        <v>3</v>
      </c>
      <c r="I18" s="77">
        <f>H18*$G$18</f>
        <v>0</v>
      </c>
      <c r="J18" s="81">
        <f>H18*BPU!$J$20</f>
        <v>0</v>
      </c>
      <c r="K18" s="13">
        <v>3</v>
      </c>
      <c r="L18" s="49">
        <f>K18*$G$18</f>
        <v>0</v>
      </c>
      <c r="M18" s="81">
        <f>K18*BPU!$J$20</f>
        <v>0</v>
      </c>
      <c r="N18" s="13">
        <v>3</v>
      </c>
      <c r="O18" s="77">
        <f>N18*$G$18</f>
        <v>0</v>
      </c>
      <c r="P18" s="81">
        <f>N18*BPU!$J$20</f>
        <v>0</v>
      </c>
      <c r="Q18" s="13">
        <v>3</v>
      </c>
      <c r="R18" s="77">
        <f>Q18*$G$18</f>
        <v>0</v>
      </c>
      <c r="S18" s="81">
        <f>Q18*BPU!$J$20</f>
        <v>0</v>
      </c>
    </row>
    <row r="19" spans="1:19" ht="14.5" customHeight="1" x14ac:dyDescent="0.35">
      <c r="A19" s="16"/>
      <c r="B19" s="16"/>
      <c r="C19" s="250" t="s">
        <v>50</v>
      </c>
      <c r="D19" s="250"/>
      <c r="E19" s="250"/>
      <c r="F19" s="15"/>
      <c r="G19" s="15"/>
      <c r="H19" s="65">
        <f t="shared" ref="H19:S19" si="4">SUM(H20:H25)</f>
        <v>54</v>
      </c>
      <c r="I19" s="84">
        <f t="shared" si="4"/>
        <v>0</v>
      </c>
      <c r="J19" s="84">
        <f t="shared" si="4"/>
        <v>0</v>
      </c>
      <c r="K19" s="65">
        <f t="shared" si="4"/>
        <v>54</v>
      </c>
      <c r="L19" s="85">
        <f t="shared" si="4"/>
        <v>0</v>
      </c>
      <c r="M19" s="84">
        <f t="shared" ref="M19" si="5">SUM(M20:M25)</f>
        <v>0</v>
      </c>
      <c r="N19" s="65">
        <f t="shared" si="4"/>
        <v>54</v>
      </c>
      <c r="O19" s="84">
        <f t="shared" si="4"/>
        <v>0</v>
      </c>
      <c r="P19" s="84">
        <f t="shared" si="4"/>
        <v>0</v>
      </c>
      <c r="Q19" s="65">
        <f t="shared" si="4"/>
        <v>54</v>
      </c>
      <c r="R19" s="84">
        <f t="shared" si="4"/>
        <v>0</v>
      </c>
      <c r="S19" s="86">
        <f t="shared" si="4"/>
        <v>0</v>
      </c>
    </row>
    <row r="20" spans="1:19" ht="15.5" x14ac:dyDescent="0.35">
      <c r="A20" s="174" t="s">
        <v>32</v>
      </c>
      <c r="B20" s="177" t="s">
        <v>53</v>
      </c>
      <c r="C20" s="31">
        <v>1</v>
      </c>
      <c r="D20" s="181" t="s">
        <v>55</v>
      </c>
      <c r="E20" s="182"/>
      <c r="F20" s="39" t="s">
        <v>2</v>
      </c>
      <c r="G20" s="119">
        <f>BPU!H22</f>
        <v>0</v>
      </c>
      <c r="H20" s="21">
        <v>5</v>
      </c>
      <c r="I20" s="73">
        <f>H20*$G$20</f>
        <v>0</v>
      </c>
      <c r="J20" s="80">
        <f>H20*BPU!$J$22</f>
        <v>0</v>
      </c>
      <c r="K20" s="21">
        <v>5</v>
      </c>
      <c r="L20" s="48">
        <f>K20*$G$20</f>
        <v>0</v>
      </c>
      <c r="M20" s="80">
        <f>K20*BPU!$J$22</f>
        <v>0</v>
      </c>
      <c r="N20" s="21">
        <v>5</v>
      </c>
      <c r="O20" s="73">
        <f>N20*$G$20</f>
        <v>0</v>
      </c>
      <c r="P20" s="80">
        <f>N20*BPU!$J$22</f>
        <v>0</v>
      </c>
      <c r="Q20" s="21">
        <v>5</v>
      </c>
      <c r="R20" s="73">
        <f>Q20*$G$20</f>
        <v>0</v>
      </c>
      <c r="S20" s="80">
        <f>Q20*BPU!$J$22</f>
        <v>0</v>
      </c>
    </row>
    <row r="21" spans="1:19" ht="15.5" x14ac:dyDescent="0.35">
      <c r="A21" s="174"/>
      <c r="B21" s="177"/>
      <c r="C21" s="31">
        <v>5</v>
      </c>
      <c r="D21" s="181"/>
      <c r="E21" s="182"/>
      <c r="F21" s="33" t="s">
        <v>2</v>
      </c>
      <c r="G21" s="120">
        <f>BPU!H23</f>
        <v>0</v>
      </c>
      <c r="H21" s="46">
        <v>2</v>
      </c>
      <c r="I21" s="73">
        <f>H21*$G$21</f>
        <v>0</v>
      </c>
      <c r="J21" s="80">
        <f>H21*BPU!$J$23</f>
        <v>0</v>
      </c>
      <c r="K21" s="46">
        <v>2</v>
      </c>
      <c r="L21" s="48">
        <f>K21*$G$21</f>
        <v>0</v>
      </c>
      <c r="M21" s="80">
        <f>K21*BPU!$J$23</f>
        <v>0</v>
      </c>
      <c r="N21" s="46">
        <v>2</v>
      </c>
      <c r="O21" s="73">
        <f>N21*$G$21</f>
        <v>0</v>
      </c>
      <c r="P21" s="80">
        <f>N21*BPU!$J$23</f>
        <v>0</v>
      </c>
      <c r="Q21" s="46">
        <v>2</v>
      </c>
      <c r="R21" s="73">
        <f>Q21*$G$21</f>
        <v>0</v>
      </c>
      <c r="S21" s="80">
        <f>Q21*BPU!$J$23</f>
        <v>0</v>
      </c>
    </row>
    <row r="22" spans="1:19" ht="16" thickBot="1" x14ac:dyDescent="0.4">
      <c r="A22" s="175"/>
      <c r="B22" s="178"/>
      <c r="C22" s="34">
        <v>10</v>
      </c>
      <c r="D22" s="183"/>
      <c r="E22" s="184"/>
      <c r="F22" s="35" t="s">
        <v>2</v>
      </c>
      <c r="G22" s="121">
        <f>BPU!H24</f>
        <v>0</v>
      </c>
      <c r="H22" s="13">
        <v>2</v>
      </c>
      <c r="I22" s="77">
        <f>H22*$G$22</f>
        <v>0</v>
      </c>
      <c r="J22" s="81">
        <f>H22*BPU!$J$24</f>
        <v>0</v>
      </c>
      <c r="K22" s="13">
        <v>2</v>
      </c>
      <c r="L22" s="49">
        <f>K22*$G$22</f>
        <v>0</v>
      </c>
      <c r="M22" s="81">
        <f>K22*BPU!$J$24</f>
        <v>0</v>
      </c>
      <c r="N22" s="13">
        <v>2</v>
      </c>
      <c r="O22" s="77">
        <f>N22*$G$22</f>
        <v>0</v>
      </c>
      <c r="P22" s="81">
        <f>N22*BPU!$J$24</f>
        <v>0</v>
      </c>
      <c r="Q22" s="13">
        <v>2</v>
      </c>
      <c r="R22" s="77">
        <f>Q22*$G$22</f>
        <v>0</v>
      </c>
      <c r="S22" s="81">
        <f>Q22*BPU!$J$24</f>
        <v>0</v>
      </c>
    </row>
    <row r="23" spans="1:19" ht="15.5" x14ac:dyDescent="0.35">
      <c r="A23" s="208" t="s">
        <v>32</v>
      </c>
      <c r="B23" s="191" t="s">
        <v>54</v>
      </c>
      <c r="C23" s="36">
        <v>1</v>
      </c>
      <c r="D23" s="194" t="s">
        <v>56</v>
      </c>
      <c r="E23" s="195"/>
      <c r="F23" s="37" t="s">
        <v>2</v>
      </c>
      <c r="G23" s="122">
        <f>BPU!H25</f>
        <v>0</v>
      </c>
      <c r="H23" s="21">
        <v>10</v>
      </c>
      <c r="I23" s="73">
        <f>H23*$G$23</f>
        <v>0</v>
      </c>
      <c r="J23" s="80">
        <f>H23*BPU!$J$25</f>
        <v>0</v>
      </c>
      <c r="K23" s="21">
        <v>10</v>
      </c>
      <c r="L23" s="48">
        <f>K23*$G$23</f>
        <v>0</v>
      </c>
      <c r="M23" s="80">
        <f>K23*BPU!$J$25</f>
        <v>0</v>
      </c>
      <c r="N23" s="21">
        <v>10</v>
      </c>
      <c r="O23" s="73">
        <f>N23*$G$23</f>
        <v>0</v>
      </c>
      <c r="P23" s="80">
        <f>N23*BPU!$J$25</f>
        <v>0</v>
      </c>
      <c r="Q23" s="21">
        <v>10</v>
      </c>
      <c r="R23" s="73">
        <f>Q23*$G$23</f>
        <v>0</v>
      </c>
      <c r="S23" s="80">
        <f>Q23*BPU!$J$25</f>
        <v>0</v>
      </c>
    </row>
    <row r="24" spans="1:19" ht="15.5" x14ac:dyDescent="0.35">
      <c r="A24" s="209"/>
      <c r="B24" s="192"/>
      <c r="C24" s="26">
        <v>5</v>
      </c>
      <c r="D24" s="196"/>
      <c r="E24" s="197"/>
      <c r="F24" s="38" t="s">
        <v>2</v>
      </c>
      <c r="G24" s="117">
        <f>BPU!H26</f>
        <v>0</v>
      </c>
      <c r="H24" s="46">
        <v>5</v>
      </c>
      <c r="I24" s="73">
        <f>H24*$G$24</f>
        <v>0</v>
      </c>
      <c r="J24" s="80">
        <f>H24*BPU!$J$26</f>
        <v>0</v>
      </c>
      <c r="K24" s="46">
        <v>5</v>
      </c>
      <c r="L24" s="48">
        <f>K24*$G$24</f>
        <v>0</v>
      </c>
      <c r="M24" s="80">
        <f>K24*BPU!$J$26</f>
        <v>0</v>
      </c>
      <c r="N24" s="46">
        <v>5</v>
      </c>
      <c r="O24" s="73">
        <f>N24*$G$24</f>
        <v>0</v>
      </c>
      <c r="P24" s="80">
        <f>N24*BPU!$J$26</f>
        <v>0</v>
      </c>
      <c r="Q24" s="46">
        <v>5</v>
      </c>
      <c r="R24" s="73">
        <f>Q24*$G$24</f>
        <v>0</v>
      </c>
      <c r="S24" s="80">
        <f>Q24*BPU!$J$26</f>
        <v>0</v>
      </c>
    </row>
    <row r="25" spans="1:19" ht="16" thickBot="1" x14ac:dyDescent="0.4">
      <c r="A25" s="210"/>
      <c r="B25" s="193"/>
      <c r="C25" s="29">
        <v>10</v>
      </c>
      <c r="D25" s="198"/>
      <c r="E25" s="199"/>
      <c r="F25" s="30" t="s">
        <v>2</v>
      </c>
      <c r="G25" s="118">
        <f>BPU!H27</f>
        <v>0</v>
      </c>
      <c r="H25" s="13">
        <v>30</v>
      </c>
      <c r="I25" s="77">
        <f>H25*$G$25</f>
        <v>0</v>
      </c>
      <c r="J25" s="81">
        <f>H25*BPU!$J$27</f>
        <v>0</v>
      </c>
      <c r="K25" s="13">
        <v>30</v>
      </c>
      <c r="L25" s="49">
        <f>K25*$G$25</f>
        <v>0</v>
      </c>
      <c r="M25" s="81">
        <f>K25*BPU!$J$27</f>
        <v>0</v>
      </c>
      <c r="N25" s="13">
        <v>30</v>
      </c>
      <c r="O25" s="77">
        <f>N25*$G$25</f>
        <v>0</v>
      </c>
      <c r="P25" s="81">
        <f>N25*BPU!$J$27</f>
        <v>0</v>
      </c>
      <c r="Q25" s="13">
        <v>30</v>
      </c>
      <c r="R25" s="77">
        <f>Q25*$G$25</f>
        <v>0</v>
      </c>
      <c r="S25" s="81">
        <f>Q25*BPU!$J$27</f>
        <v>0</v>
      </c>
    </row>
    <row r="26" spans="1:19" ht="14.5" customHeight="1" x14ac:dyDescent="0.35">
      <c r="A26" s="16"/>
      <c r="B26" s="16"/>
      <c r="C26" s="250" t="s">
        <v>33</v>
      </c>
      <c r="D26" s="250"/>
      <c r="E26" s="250"/>
      <c r="F26" s="15"/>
      <c r="G26" s="15"/>
      <c r="H26" s="65">
        <f t="shared" ref="H26:S26" si="6">SUM(H27:H44)</f>
        <v>97</v>
      </c>
      <c r="I26" s="84">
        <f t="shared" si="6"/>
        <v>0</v>
      </c>
      <c r="J26" s="84">
        <f t="shared" si="6"/>
        <v>0</v>
      </c>
      <c r="K26" s="65">
        <f t="shared" si="6"/>
        <v>97</v>
      </c>
      <c r="L26" s="85">
        <f t="shared" si="6"/>
        <v>0</v>
      </c>
      <c r="M26" s="84">
        <f t="shared" ref="M26" si="7">SUM(M27:M44)</f>
        <v>0</v>
      </c>
      <c r="N26" s="65">
        <f t="shared" si="6"/>
        <v>97</v>
      </c>
      <c r="O26" s="84">
        <f t="shared" si="6"/>
        <v>0</v>
      </c>
      <c r="P26" s="84">
        <f t="shared" si="6"/>
        <v>0</v>
      </c>
      <c r="Q26" s="65">
        <f t="shared" si="6"/>
        <v>101</v>
      </c>
      <c r="R26" s="84">
        <f t="shared" si="6"/>
        <v>0</v>
      </c>
      <c r="S26" s="86">
        <f t="shared" si="6"/>
        <v>0</v>
      </c>
    </row>
    <row r="27" spans="1:19" ht="15.5" x14ac:dyDescent="0.35">
      <c r="A27" s="174" t="s">
        <v>32</v>
      </c>
      <c r="B27" s="177" t="s">
        <v>58</v>
      </c>
      <c r="C27" s="31">
        <v>1</v>
      </c>
      <c r="D27" s="181" t="s">
        <v>57</v>
      </c>
      <c r="E27" s="182"/>
      <c r="F27" s="39" t="s">
        <v>2</v>
      </c>
      <c r="G27" s="119">
        <f>BPU!H29</f>
        <v>0</v>
      </c>
      <c r="H27" s="21">
        <v>4</v>
      </c>
      <c r="I27" s="73">
        <f>H27*$G$27</f>
        <v>0</v>
      </c>
      <c r="J27" s="80">
        <f>H27*BPU!$J$29</f>
        <v>0</v>
      </c>
      <c r="K27" s="21">
        <v>0</v>
      </c>
      <c r="L27" s="48">
        <f>K27*$G$27</f>
        <v>0</v>
      </c>
      <c r="M27" s="80">
        <f>K27*BPU!$J$29</f>
        <v>0</v>
      </c>
      <c r="N27" s="21">
        <v>4</v>
      </c>
      <c r="O27" s="73">
        <f>N27*$G$27</f>
        <v>0</v>
      </c>
      <c r="P27" s="80">
        <f>N27*BPU!$J$29</f>
        <v>0</v>
      </c>
      <c r="Q27" s="21">
        <v>0</v>
      </c>
      <c r="R27" s="73">
        <f>Q27*$G$27</f>
        <v>0</v>
      </c>
      <c r="S27" s="80">
        <f>Q27*BPU!$J$29</f>
        <v>0</v>
      </c>
    </row>
    <row r="28" spans="1:19" ht="15.5" x14ac:dyDescent="0.35">
      <c r="A28" s="174"/>
      <c r="B28" s="177"/>
      <c r="C28" s="31">
        <v>5</v>
      </c>
      <c r="D28" s="181"/>
      <c r="E28" s="182"/>
      <c r="F28" s="33" t="s">
        <v>2</v>
      </c>
      <c r="G28" s="120">
        <f>BPU!H30</f>
        <v>0</v>
      </c>
      <c r="H28" s="46">
        <v>1</v>
      </c>
      <c r="I28" s="73">
        <f>H28*$G$28</f>
        <v>0</v>
      </c>
      <c r="J28" s="80">
        <f>H28*BPU!$J$30</f>
        <v>0</v>
      </c>
      <c r="K28" s="46">
        <v>0</v>
      </c>
      <c r="L28" s="48">
        <f>K28*$G$28</f>
        <v>0</v>
      </c>
      <c r="M28" s="80">
        <f>K28*BPU!$J$30</f>
        <v>0</v>
      </c>
      <c r="N28" s="46">
        <v>1</v>
      </c>
      <c r="O28" s="73">
        <f>N28*$G$28</f>
        <v>0</v>
      </c>
      <c r="P28" s="80">
        <f>N28*BPU!$J$30</f>
        <v>0</v>
      </c>
      <c r="Q28" s="46">
        <v>0</v>
      </c>
      <c r="R28" s="73">
        <f>Q28*$G$28</f>
        <v>0</v>
      </c>
      <c r="S28" s="80">
        <f>Q28*BPU!$J$30</f>
        <v>0</v>
      </c>
    </row>
    <row r="29" spans="1:19" ht="16" thickBot="1" x14ac:dyDescent="0.4">
      <c r="A29" s="175"/>
      <c r="B29" s="178"/>
      <c r="C29" s="34">
        <v>10</v>
      </c>
      <c r="D29" s="183"/>
      <c r="E29" s="184"/>
      <c r="F29" s="35" t="s">
        <v>2</v>
      </c>
      <c r="G29" s="121">
        <f>BPU!H31</f>
        <v>0</v>
      </c>
      <c r="H29" s="13">
        <v>0</v>
      </c>
      <c r="I29" s="77">
        <f>H29*$G$29</f>
        <v>0</v>
      </c>
      <c r="J29" s="81">
        <f>H29*BPU!$J$31</f>
        <v>0</v>
      </c>
      <c r="K29" s="13">
        <v>0</v>
      </c>
      <c r="L29" s="49">
        <f>K29*$G$29</f>
        <v>0</v>
      </c>
      <c r="M29" s="81">
        <f>K29*BPU!$J$31</f>
        <v>0</v>
      </c>
      <c r="N29" s="13">
        <v>0</v>
      </c>
      <c r="O29" s="77">
        <f>N29*$G$29</f>
        <v>0</v>
      </c>
      <c r="P29" s="81">
        <f>N29*BPU!$J$31</f>
        <v>0</v>
      </c>
      <c r="Q29" s="13">
        <v>0</v>
      </c>
      <c r="R29" s="77">
        <f>Q29*$G$29</f>
        <v>0</v>
      </c>
      <c r="S29" s="81">
        <f>Q29*BPU!$J$31</f>
        <v>0</v>
      </c>
    </row>
    <row r="30" spans="1:19" ht="15.5" x14ac:dyDescent="0.35">
      <c r="A30" s="208" t="s">
        <v>32</v>
      </c>
      <c r="B30" s="191" t="s">
        <v>75</v>
      </c>
      <c r="C30" s="36">
        <v>1</v>
      </c>
      <c r="D30" s="194" t="s">
        <v>76</v>
      </c>
      <c r="E30" s="195"/>
      <c r="F30" s="37" t="s">
        <v>2</v>
      </c>
      <c r="G30" s="122">
        <f>BPU!H32</f>
        <v>0</v>
      </c>
      <c r="H30" s="21">
        <v>10</v>
      </c>
      <c r="I30" s="73">
        <f>H30*$G$30</f>
        <v>0</v>
      </c>
      <c r="J30" s="80">
        <f>H30*BPU!$J$32</f>
        <v>0</v>
      </c>
      <c r="K30" s="21">
        <v>10</v>
      </c>
      <c r="L30" s="48">
        <f>K30*$G$30</f>
        <v>0</v>
      </c>
      <c r="M30" s="80">
        <f>K30*BPU!$J$32</f>
        <v>0</v>
      </c>
      <c r="N30" s="21">
        <v>10</v>
      </c>
      <c r="O30" s="73">
        <f>N30*$G$30</f>
        <v>0</v>
      </c>
      <c r="P30" s="80">
        <f>N30*BPU!$J$32</f>
        <v>0</v>
      </c>
      <c r="Q30" s="21">
        <v>10</v>
      </c>
      <c r="R30" s="73">
        <f>Q30*$G$30</f>
        <v>0</v>
      </c>
      <c r="S30" s="80">
        <f>Q30*BPU!$J$32</f>
        <v>0</v>
      </c>
    </row>
    <row r="31" spans="1:19" ht="15.5" x14ac:dyDescent="0.35">
      <c r="A31" s="209"/>
      <c r="B31" s="192"/>
      <c r="C31" s="26">
        <v>5</v>
      </c>
      <c r="D31" s="196"/>
      <c r="E31" s="197"/>
      <c r="F31" s="38" t="s">
        <v>2</v>
      </c>
      <c r="G31" s="117">
        <f>BPU!H33</f>
        <v>0</v>
      </c>
      <c r="H31" s="46">
        <v>9</v>
      </c>
      <c r="I31" s="73">
        <f>H31*$G$31</f>
        <v>0</v>
      </c>
      <c r="J31" s="80">
        <f>H31*BPU!$J$33</f>
        <v>0</v>
      </c>
      <c r="K31" s="46">
        <v>9</v>
      </c>
      <c r="L31" s="48">
        <f>K31*$G$31</f>
        <v>0</v>
      </c>
      <c r="M31" s="80">
        <f>K31*BPU!$J$33</f>
        <v>0</v>
      </c>
      <c r="N31" s="46">
        <v>9</v>
      </c>
      <c r="O31" s="73">
        <f>N31*$G$31</f>
        <v>0</v>
      </c>
      <c r="P31" s="80">
        <f>N31*BPU!$J$33</f>
        <v>0</v>
      </c>
      <c r="Q31" s="46">
        <v>9</v>
      </c>
      <c r="R31" s="73">
        <f>Q31*$G$31</f>
        <v>0</v>
      </c>
      <c r="S31" s="80">
        <f>Q31*BPU!$J$33</f>
        <v>0</v>
      </c>
    </row>
    <row r="32" spans="1:19" ht="16" thickBot="1" x14ac:dyDescent="0.4">
      <c r="A32" s="210"/>
      <c r="B32" s="193"/>
      <c r="C32" s="29">
        <v>10</v>
      </c>
      <c r="D32" s="198"/>
      <c r="E32" s="199"/>
      <c r="F32" s="30" t="s">
        <v>2</v>
      </c>
      <c r="G32" s="118">
        <f>BPU!H34</f>
        <v>0</v>
      </c>
      <c r="H32" s="13">
        <v>45</v>
      </c>
      <c r="I32" s="77">
        <f>H32*$G$32</f>
        <v>0</v>
      </c>
      <c r="J32" s="81">
        <f>H32*BPU!$J$34</f>
        <v>0</v>
      </c>
      <c r="K32" s="13">
        <v>45</v>
      </c>
      <c r="L32" s="49">
        <f>K32*$G$32</f>
        <v>0</v>
      </c>
      <c r="M32" s="81">
        <f>K32*BPU!$J$34</f>
        <v>0</v>
      </c>
      <c r="N32" s="13">
        <v>45</v>
      </c>
      <c r="O32" s="77">
        <f>N32*$G$32</f>
        <v>0</v>
      </c>
      <c r="P32" s="81">
        <f>N32*BPU!$J$34</f>
        <v>0</v>
      </c>
      <c r="Q32" s="13">
        <v>45</v>
      </c>
      <c r="R32" s="77">
        <f>Q32*$G$32</f>
        <v>0</v>
      </c>
      <c r="S32" s="81">
        <f>Q32*BPU!$J$34</f>
        <v>0</v>
      </c>
    </row>
    <row r="33" spans="1:19" ht="15.5" x14ac:dyDescent="0.35">
      <c r="A33" s="173" t="s">
        <v>32</v>
      </c>
      <c r="B33" s="176" t="s">
        <v>59</v>
      </c>
      <c r="C33" s="31">
        <v>1</v>
      </c>
      <c r="D33" s="179" t="s">
        <v>60</v>
      </c>
      <c r="E33" s="180"/>
      <c r="F33" s="32" t="s">
        <v>2</v>
      </c>
      <c r="G33" s="129">
        <f>BPU!H35</f>
        <v>0</v>
      </c>
      <c r="H33" s="21">
        <v>5</v>
      </c>
      <c r="I33" s="73">
        <f>H33*$G$33</f>
        <v>0</v>
      </c>
      <c r="J33" s="80">
        <f>H33*BPU!$J$35</f>
        <v>0</v>
      </c>
      <c r="K33" s="21">
        <v>5</v>
      </c>
      <c r="L33" s="48">
        <f>K33*$G$33</f>
        <v>0</v>
      </c>
      <c r="M33" s="80">
        <f>K33*BPU!$J$35</f>
        <v>0</v>
      </c>
      <c r="N33" s="21">
        <v>5</v>
      </c>
      <c r="O33" s="73">
        <f>N33*$G$33</f>
        <v>0</v>
      </c>
      <c r="P33" s="80">
        <f>N33*BPU!$J$35</f>
        <v>0</v>
      </c>
      <c r="Q33" s="21">
        <v>5</v>
      </c>
      <c r="R33" s="73">
        <f>Q33*$G$33</f>
        <v>0</v>
      </c>
      <c r="S33" s="80">
        <f>Q33*BPU!$J$35</f>
        <v>0</v>
      </c>
    </row>
    <row r="34" spans="1:19" ht="15.5" x14ac:dyDescent="0.35">
      <c r="A34" s="174"/>
      <c r="B34" s="177"/>
      <c r="C34" s="31">
        <v>5</v>
      </c>
      <c r="D34" s="181"/>
      <c r="E34" s="182"/>
      <c r="F34" s="33" t="s">
        <v>2</v>
      </c>
      <c r="G34" s="120">
        <f>BPU!H36</f>
        <v>0</v>
      </c>
      <c r="H34" s="46">
        <v>4</v>
      </c>
      <c r="I34" s="73">
        <f>H34*$G$34</f>
        <v>0</v>
      </c>
      <c r="J34" s="80">
        <f>H34*BPU!$J$36</f>
        <v>0</v>
      </c>
      <c r="K34" s="46">
        <v>4</v>
      </c>
      <c r="L34" s="48">
        <f>K34*$G$34</f>
        <v>0</v>
      </c>
      <c r="M34" s="80">
        <f>K34*BPU!$J$36</f>
        <v>0</v>
      </c>
      <c r="N34" s="46">
        <v>4</v>
      </c>
      <c r="O34" s="73">
        <f>N34*$G$34</f>
        <v>0</v>
      </c>
      <c r="P34" s="80">
        <f>N34*BPU!$J$36</f>
        <v>0</v>
      </c>
      <c r="Q34" s="46">
        <v>4</v>
      </c>
      <c r="R34" s="73">
        <f>Q34*$G$34</f>
        <v>0</v>
      </c>
      <c r="S34" s="80">
        <f>Q34*BPU!$J$36</f>
        <v>0</v>
      </c>
    </row>
    <row r="35" spans="1:19" ht="16" thickBot="1" x14ac:dyDescent="0.4">
      <c r="A35" s="175"/>
      <c r="B35" s="178"/>
      <c r="C35" s="34">
        <v>10</v>
      </c>
      <c r="D35" s="183"/>
      <c r="E35" s="184"/>
      <c r="F35" s="35" t="s">
        <v>2</v>
      </c>
      <c r="G35" s="121">
        <f>BPU!H37</f>
        <v>0</v>
      </c>
      <c r="H35" s="13">
        <v>7</v>
      </c>
      <c r="I35" s="77">
        <f>H35*$G$35</f>
        <v>0</v>
      </c>
      <c r="J35" s="81">
        <f>H35*BPU!$J$37</f>
        <v>0</v>
      </c>
      <c r="K35" s="13">
        <v>7</v>
      </c>
      <c r="L35" s="49">
        <f>K35*$G$35</f>
        <v>0</v>
      </c>
      <c r="M35" s="81">
        <f>K35*BPU!$J$37</f>
        <v>0</v>
      </c>
      <c r="N35" s="13">
        <v>7</v>
      </c>
      <c r="O35" s="77">
        <f>N35*$G$35</f>
        <v>0</v>
      </c>
      <c r="P35" s="81">
        <f>N35*BPU!$J$37</f>
        <v>0</v>
      </c>
      <c r="Q35" s="13">
        <v>7</v>
      </c>
      <c r="R35" s="77">
        <f>Q35*$G$35</f>
        <v>0</v>
      </c>
      <c r="S35" s="81">
        <f>Q35*BPU!$J$37</f>
        <v>0</v>
      </c>
    </row>
    <row r="36" spans="1:19" ht="15.5" x14ac:dyDescent="0.35">
      <c r="A36" s="208" t="s">
        <v>32</v>
      </c>
      <c r="B36" s="191" t="s">
        <v>61</v>
      </c>
      <c r="C36" s="36">
        <v>1</v>
      </c>
      <c r="D36" s="194" t="s">
        <v>62</v>
      </c>
      <c r="E36" s="195"/>
      <c r="F36" s="37" t="s">
        <v>2</v>
      </c>
      <c r="G36" s="122">
        <f>BPU!H38</f>
        <v>0</v>
      </c>
      <c r="H36" s="21">
        <v>2</v>
      </c>
      <c r="I36" s="73">
        <f>H36*$G$36</f>
        <v>0</v>
      </c>
      <c r="J36" s="80">
        <f>H36*BPU!$J$38</f>
        <v>0</v>
      </c>
      <c r="K36" s="21">
        <v>2</v>
      </c>
      <c r="L36" s="48">
        <f>K36*$G$36</f>
        <v>0</v>
      </c>
      <c r="M36" s="80">
        <f>K36*BPU!$J$38</f>
        <v>0</v>
      </c>
      <c r="N36" s="21">
        <v>2</v>
      </c>
      <c r="O36" s="73">
        <f>N36*$G$36</f>
        <v>0</v>
      </c>
      <c r="P36" s="80">
        <f>N36*BPU!$J$38</f>
        <v>0</v>
      </c>
      <c r="Q36" s="21">
        <v>2</v>
      </c>
      <c r="R36" s="73">
        <f>Q36*$G$36</f>
        <v>0</v>
      </c>
      <c r="S36" s="80">
        <f>Q36*BPU!$J$38</f>
        <v>0</v>
      </c>
    </row>
    <row r="37" spans="1:19" ht="15.5" x14ac:dyDescent="0.35">
      <c r="A37" s="209"/>
      <c r="B37" s="192"/>
      <c r="C37" s="26">
        <v>5</v>
      </c>
      <c r="D37" s="196"/>
      <c r="E37" s="197"/>
      <c r="F37" s="38" t="s">
        <v>2</v>
      </c>
      <c r="G37" s="117">
        <f>BPU!H39</f>
        <v>0</v>
      </c>
      <c r="H37" s="46">
        <v>2</v>
      </c>
      <c r="I37" s="73">
        <f>H37*$G$37</f>
        <v>0</v>
      </c>
      <c r="J37" s="80">
        <f>H37*BPU!$J$39</f>
        <v>0</v>
      </c>
      <c r="K37" s="46">
        <v>2</v>
      </c>
      <c r="L37" s="48">
        <f>K37*$G$37</f>
        <v>0</v>
      </c>
      <c r="M37" s="80">
        <f>K37*BPU!$J$39</f>
        <v>0</v>
      </c>
      <c r="N37" s="46">
        <v>2</v>
      </c>
      <c r="O37" s="73">
        <f>N37*$G$37</f>
        <v>0</v>
      </c>
      <c r="P37" s="80">
        <f>N37*BPU!$J$39</f>
        <v>0</v>
      </c>
      <c r="Q37" s="46">
        <v>2</v>
      </c>
      <c r="R37" s="73">
        <f>Q37*$G$37</f>
        <v>0</v>
      </c>
      <c r="S37" s="80">
        <f>Q37*BPU!$J$39</f>
        <v>0</v>
      </c>
    </row>
    <row r="38" spans="1:19" ht="16" thickBot="1" x14ac:dyDescent="0.4">
      <c r="A38" s="210"/>
      <c r="B38" s="193"/>
      <c r="C38" s="29">
        <v>10</v>
      </c>
      <c r="D38" s="198"/>
      <c r="E38" s="199"/>
      <c r="F38" s="30" t="s">
        <v>2</v>
      </c>
      <c r="G38" s="118">
        <f>BPU!H40</f>
        <v>0</v>
      </c>
      <c r="H38" s="13">
        <v>4</v>
      </c>
      <c r="I38" s="77">
        <f>H38*$G$38</f>
        <v>0</v>
      </c>
      <c r="J38" s="81">
        <f>H38*BPU!$J$40</f>
        <v>0</v>
      </c>
      <c r="K38" s="13">
        <v>4</v>
      </c>
      <c r="L38" s="49">
        <f>K38*$G$38</f>
        <v>0</v>
      </c>
      <c r="M38" s="81">
        <f>K38*BPU!$J$40</f>
        <v>0</v>
      </c>
      <c r="N38" s="13">
        <v>4</v>
      </c>
      <c r="O38" s="77">
        <f>N38*$G$38</f>
        <v>0</v>
      </c>
      <c r="P38" s="81">
        <f>N38*BPU!$J$40</f>
        <v>0</v>
      </c>
      <c r="Q38" s="13">
        <v>4</v>
      </c>
      <c r="R38" s="77">
        <f>Q38*$G$38</f>
        <v>0</v>
      </c>
      <c r="S38" s="81">
        <f>Q38*BPU!$J$40</f>
        <v>0</v>
      </c>
    </row>
    <row r="39" spans="1:19" ht="15.5" x14ac:dyDescent="0.35">
      <c r="A39" s="173" t="s">
        <v>32</v>
      </c>
      <c r="B39" s="176" t="s">
        <v>63</v>
      </c>
      <c r="C39" s="31">
        <v>1</v>
      </c>
      <c r="D39" s="179" t="s">
        <v>64</v>
      </c>
      <c r="E39" s="180"/>
      <c r="F39" s="32" t="s">
        <v>2</v>
      </c>
      <c r="G39" s="129">
        <f>BPU!H41</f>
        <v>0</v>
      </c>
      <c r="H39" s="21">
        <v>0</v>
      </c>
      <c r="I39" s="73">
        <f>H39*$G$39</f>
        <v>0</v>
      </c>
      <c r="J39" s="80">
        <f>H39*BPU!$J$41</f>
        <v>0</v>
      </c>
      <c r="K39" s="21">
        <v>2</v>
      </c>
      <c r="L39" s="48">
        <f>K39*$G$39</f>
        <v>0</v>
      </c>
      <c r="M39" s="80">
        <f>K39*BPU!$J$41</f>
        <v>0</v>
      </c>
      <c r="N39" s="21">
        <v>0</v>
      </c>
      <c r="O39" s="73">
        <f>N39*$G$39</f>
        <v>0</v>
      </c>
      <c r="P39" s="80">
        <f>N39*BPU!$J$41</f>
        <v>0</v>
      </c>
      <c r="Q39" s="21">
        <v>2</v>
      </c>
      <c r="R39" s="73">
        <f>Q39*$G$39</f>
        <v>0</v>
      </c>
      <c r="S39" s="80">
        <f>Q39*BPU!$J$41</f>
        <v>0</v>
      </c>
    </row>
    <row r="40" spans="1:19" ht="15.5" x14ac:dyDescent="0.35">
      <c r="A40" s="174"/>
      <c r="B40" s="177"/>
      <c r="C40" s="31">
        <v>5</v>
      </c>
      <c r="D40" s="181"/>
      <c r="E40" s="182"/>
      <c r="F40" s="33" t="s">
        <v>2</v>
      </c>
      <c r="G40" s="120">
        <f>BPU!H42</f>
        <v>0</v>
      </c>
      <c r="H40" s="46">
        <v>0</v>
      </c>
      <c r="I40" s="73">
        <f>H40*$G$40</f>
        <v>0</v>
      </c>
      <c r="J40" s="80">
        <f>H40*BPU!$J$42</f>
        <v>0</v>
      </c>
      <c r="K40" s="46">
        <v>1</v>
      </c>
      <c r="L40" s="48">
        <f>K40*$G$40</f>
        <v>0</v>
      </c>
      <c r="M40" s="80">
        <f>K40*BPU!$J$42</f>
        <v>0</v>
      </c>
      <c r="N40" s="46">
        <v>0</v>
      </c>
      <c r="O40" s="73">
        <f>N40*$G$40</f>
        <v>0</v>
      </c>
      <c r="P40" s="80">
        <f>N40*BPU!$J$42</f>
        <v>0</v>
      </c>
      <c r="Q40" s="46">
        <v>1</v>
      </c>
      <c r="R40" s="73">
        <f>Q40*$G$40</f>
        <v>0</v>
      </c>
      <c r="S40" s="80">
        <f>Q40*BPU!$J$42</f>
        <v>0</v>
      </c>
    </row>
    <row r="41" spans="1:19" ht="16" thickBot="1" x14ac:dyDescent="0.4">
      <c r="A41" s="175"/>
      <c r="B41" s="178"/>
      <c r="C41" s="34">
        <v>10</v>
      </c>
      <c r="D41" s="183"/>
      <c r="E41" s="184"/>
      <c r="F41" s="35" t="s">
        <v>2</v>
      </c>
      <c r="G41" s="121">
        <f>BPU!H43</f>
        <v>0</v>
      </c>
      <c r="H41" s="13">
        <v>0</v>
      </c>
      <c r="I41" s="77">
        <f>H41*$G$41</f>
        <v>0</v>
      </c>
      <c r="J41" s="81">
        <f>H41*BPU!$J$43</f>
        <v>0</v>
      </c>
      <c r="K41" s="13">
        <v>2</v>
      </c>
      <c r="L41" s="49">
        <f>K41*$G$41</f>
        <v>0</v>
      </c>
      <c r="M41" s="81">
        <f>K41*BPU!$J$43</f>
        <v>0</v>
      </c>
      <c r="N41" s="13">
        <v>0</v>
      </c>
      <c r="O41" s="77">
        <f>N41*$G$41</f>
        <v>0</v>
      </c>
      <c r="P41" s="81">
        <f>N41*BPU!$J$43</f>
        <v>0</v>
      </c>
      <c r="Q41" s="13">
        <v>2</v>
      </c>
      <c r="R41" s="77">
        <f>Q41*$G$41</f>
        <v>0</v>
      </c>
      <c r="S41" s="81">
        <f>Q41*BPU!$J$43</f>
        <v>0</v>
      </c>
    </row>
    <row r="42" spans="1:19" ht="15.5" x14ac:dyDescent="0.35">
      <c r="A42" s="208" t="s">
        <v>32</v>
      </c>
      <c r="B42" s="191" t="s">
        <v>65</v>
      </c>
      <c r="C42" s="36">
        <v>1</v>
      </c>
      <c r="D42" s="194" t="s">
        <v>66</v>
      </c>
      <c r="E42" s="195"/>
      <c r="F42" s="37" t="s">
        <v>2</v>
      </c>
      <c r="G42" s="122">
        <f>BPU!H44</f>
        <v>0</v>
      </c>
      <c r="H42" s="21">
        <v>2</v>
      </c>
      <c r="I42" s="73">
        <f>H42*$G$42</f>
        <v>0</v>
      </c>
      <c r="J42" s="80">
        <f>H42*BPU!$J$44</f>
        <v>0</v>
      </c>
      <c r="K42" s="21">
        <v>2</v>
      </c>
      <c r="L42" s="48">
        <f>K42*$G$42</f>
        <v>0</v>
      </c>
      <c r="M42" s="80">
        <f>K42*BPU!$J$44</f>
        <v>0</v>
      </c>
      <c r="N42" s="21">
        <v>2</v>
      </c>
      <c r="O42" s="73">
        <f>N42*$G$42</f>
        <v>0</v>
      </c>
      <c r="P42" s="80">
        <f>N42*BPU!$J$44</f>
        <v>0</v>
      </c>
      <c r="Q42" s="21">
        <v>5</v>
      </c>
      <c r="R42" s="73">
        <f>Q42*$G$42</f>
        <v>0</v>
      </c>
      <c r="S42" s="80">
        <f>Q42*BPU!$J$44</f>
        <v>0</v>
      </c>
    </row>
    <row r="43" spans="1:19" ht="15.5" x14ac:dyDescent="0.35">
      <c r="A43" s="209"/>
      <c r="B43" s="192"/>
      <c r="C43" s="26">
        <v>5</v>
      </c>
      <c r="D43" s="196"/>
      <c r="E43" s="197"/>
      <c r="F43" s="38" t="s">
        <v>2</v>
      </c>
      <c r="G43" s="117">
        <f>BPU!H45</f>
        <v>0</v>
      </c>
      <c r="H43" s="46">
        <v>1</v>
      </c>
      <c r="I43" s="73">
        <f>H43*$G$43</f>
        <v>0</v>
      </c>
      <c r="J43" s="80">
        <f>H43*BPU!$J$45</f>
        <v>0</v>
      </c>
      <c r="K43" s="46">
        <v>1</v>
      </c>
      <c r="L43" s="48">
        <f>K43*$G$43</f>
        <v>0</v>
      </c>
      <c r="M43" s="80">
        <f>K43*BPU!$J$45</f>
        <v>0</v>
      </c>
      <c r="N43" s="46">
        <v>1</v>
      </c>
      <c r="O43" s="73">
        <f>N43*$G$43</f>
        <v>0</v>
      </c>
      <c r="P43" s="80">
        <f>N43*BPU!$J$45</f>
        <v>0</v>
      </c>
      <c r="Q43" s="46">
        <v>1</v>
      </c>
      <c r="R43" s="73">
        <f>Q43*$G$43</f>
        <v>0</v>
      </c>
      <c r="S43" s="80">
        <f>Q43*BPU!$J$45</f>
        <v>0</v>
      </c>
    </row>
    <row r="44" spans="1:19" ht="16" thickBot="1" x14ac:dyDescent="0.4">
      <c r="A44" s="210"/>
      <c r="B44" s="193"/>
      <c r="C44" s="29">
        <v>10</v>
      </c>
      <c r="D44" s="198"/>
      <c r="E44" s="199"/>
      <c r="F44" s="30" t="s">
        <v>2</v>
      </c>
      <c r="G44" s="118">
        <f>BPU!H46</f>
        <v>0</v>
      </c>
      <c r="H44" s="13">
        <v>1</v>
      </c>
      <c r="I44" s="77">
        <f>H44*$G$44</f>
        <v>0</v>
      </c>
      <c r="J44" s="81">
        <f>H44*BPU!$J$46</f>
        <v>0</v>
      </c>
      <c r="K44" s="13">
        <v>1</v>
      </c>
      <c r="L44" s="49">
        <f>K44*$G$44</f>
        <v>0</v>
      </c>
      <c r="M44" s="81">
        <f>K44*BPU!$J$46</f>
        <v>0</v>
      </c>
      <c r="N44" s="13">
        <v>1</v>
      </c>
      <c r="O44" s="77">
        <f>N44*$G$44</f>
        <v>0</v>
      </c>
      <c r="P44" s="81">
        <f>N44*BPU!$J$46</f>
        <v>0</v>
      </c>
      <c r="Q44" s="13">
        <v>2</v>
      </c>
      <c r="R44" s="77">
        <f>Q44*$G$44</f>
        <v>0</v>
      </c>
      <c r="S44" s="81">
        <f>Q44*BPU!$J$46</f>
        <v>0</v>
      </c>
    </row>
    <row r="45" spans="1:19" ht="14.5" customHeight="1" x14ac:dyDescent="0.35">
      <c r="A45" s="62"/>
      <c r="B45" s="62"/>
      <c r="C45" s="211" t="s">
        <v>35</v>
      </c>
      <c r="D45" s="211"/>
      <c r="E45" s="211"/>
      <c r="F45" s="61"/>
      <c r="G45" s="64"/>
      <c r="H45" s="65">
        <f t="shared" ref="H45:R45" si="8">SUM(H46:H51)</f>
        <v>5</v>
      </c>
      <c r="I45" s="84">
        <f t="shared" si="8"/>
        <v>0</v>
      </c>
      <c r="J45" s="84">
        <f t="shared" si="8"/>
        <v>0</v>
      </c>
      <c r="K45" s="65">
        <f t="shared" si="8"/>
        <v>5</v>
      </c>
      <c r="L45" s="85">
        <f t="shared" si="8"/>
        <v>0</v>
      </c>
      <c r="M45" s="84">
        <f t="shared" ref="M45" si="9">SUM(M46:M51)</f>
        <v>0</v>
      </c>
      <c r="N45" s="65">
        <f t="shared" si="8"/>
        <v>5</v>
      </c>
      <c r="O45" s="84">
        <f t="shared" si="8"/>
        <v>0</v>
      </c>
      <c r="P45" s="84">
        <f t="shared" ref="P45" si="10">SUM(P46:P51)</f>
        <v>0</v>
      </c>
      <c r="Q45" s="65">
        <f t="shared" si="8"/>
        <v>5</v>
      </c>
      <c r="R45" s="84">
        <f t="shared" si="8"/>
        <v>0</v>
      </c>
      <c r="S45" s="86">
        <f t="shared" ref="S45" si="11">SUM(S46:S51)</f>
        <v>0</v>
      </c>
    </row>
    <row r="46" spans="1:19" ht="15.5" x14ac:dyDescent="0.35">
      <c r="A46" s="174" t="s">
        <v>36</v>
      </c>
      <c r="B46" s="177" t="s">
        <v>67</v>
      </c>
      <c r="C46" s="31">
        <v>1</v>
      </c>
      <c r="D46" s="181" t="s">
        <v>68</v>
      </c>
      <c r="E46" s="182"/>
      <c r="F46" s="31" t="s">
        <v>2</v>
      </c>
      <c r="G46" s="119">
        <f>BPU!H48</f>
        <v>0</v>
      </c>
      <c r="H46" s="21">
        <v>0</v>
      </c>
      <c r="I46" s="73">
        <f>H46*$G$46</f>
        <v>0</v>
      </c>
      <c r="J46" s="80">
        <f>H46*BPU!$J$48</f>
        <v>0</v>
      </c>
      <c r="K46" s="21">
        <v>0</v>
      </c>
      <c r="L46" s="48">
        <f>K46*$G$46</f>
        <v>0</v>
      </c>
      <c r="M46" s="80">
        <f>K46*BPU!$J$48</f>
        <v>0</v>
      </c>
      <c r="N46" s="21">
        <v>0</v>
      </c>
      <c r="O46" s="73">
        <f>N46*$G$46</f>
        <v>0</v>
      </c>
      <c r="P46" s="80">
        <f>N46*BPU!$J$48</f>
        <v>0</v>
      </c>
      <c r="Q46" s="21">
        <v>0</v>
      </c>
      <c r="R46" s="73">
        <f>Q46*$G$46</f>
        <v>0</v>
      </c>
      <c r="S46" s="80">
        <f>Q46*BPU!$J$48</f>
        <v>0</v>
      </c>
    </row>
    <row r="47" spans="1:19" ht="15.5" x14ac:dyDescent="0.35">
      <c r="A47" s="174"/>
      <c r="B47" s="177"/>
      <c r="C47" s="31">
        <v>5</v>
      </c>
      <c r="D47" s="181"/>
      <c r="E47" s="182"/>
      <c r="F47" s="33" t="s">
        <v>2</v>
      </c>
      <c r="G47" s="120">
        <f>BPU!H49</f>
        <v>0</v>
      </c>
      <c r="H47" s="46">
        <v>1</v>
      </c>
      <c r="I47" s="73">
        <f>H47*$G$47</f>
        <v>0</v>
      </c>
      <c r="J47" s="80">
        <f>H47*BPU!$J$49</f>
        <v>0</v>
      </c>
      <c r="K47" s="46">
        <v>1</v>
      </c>
      <c r="L47" s="48">
        <f>K47*$G$47</f>
        <v>0</v>
      </c>
      <c r="M47" s="80">
        <f>K47*BPU!$J$49</f>
        <v>0</v>
      </c>
      <c r="N47" s="46">
        <v>1</v>
      </c>
      <c r="O47" s="73">
        <f>N47*$G$47</f>
        <v>0</v>
      </c>
      <c r="P47" s="80">
        <f>N47*BPU!$J$49</f>
        <v>0</v>
      </c>
      <c r="Q47" s="46">
        <v>1</v>
      </c>
      <c r="R47" s="73">
        <f>Q47*$G$47</f>
        <v>0</v>
      </c>
      <c r="S47" s="80">
        <f>Q47*BPU!$J$49</f>
        <v>0</v>
      </c>
    </row>
    <row r="48" spans="1:19" ht="16" thickBot="1" x14ac:dyDescent="0.4">
      <c r="A48" s="175"/>
      <c r="B48" s="178"/>
      <c r="C48" s="34">
        <v>10</v>
      </c>
      <c r="D48" s="183"/>
      <c r="E48" s="184"/>
      <c r="F48" s="35" t="s">
        <v>2</v>
      </c>
      <c r="G48" s="121">
        <f>BPU!H50</f>
        <v>0</v>
      </c>
      <c r="H48" s="13">
        <v>1</v>
      </c>
      <c r="I48" s="77">
        <f>H48*$G$48</f>
        <v>0</v>
      </c>
      <c r="J48" s="81">
        <f>H48*BPU!$J$50</f>
        <v>0</v>
      </c>
      <c r="K48" s="13">
        <v>1</v>
      </c>
      <c r="L48" s="49">
        <f>K48*$G$48</f>
        <v>0</v>
      </c>
      <c r="M48" s="81">
        <f>K48*BPU!$J$50</f>
        <v>0</v>
      </c>
      <c r="N48" s="13">
        <v>1</v>
      </c>
      <c r="O48" s="77">
        <f>N48*$G$48</f>
        <v>0</v>
      </c>
      <c r="P48" s="81">
        <f>N48*BPU!$J$50</f>
        <v>0</v>
      </c>
      <c r="Q48" s="13">
        <v>1</v>
      </c>
      <c r="R48" s="77">
        <f>Q48*$G$48</f>
        <v>0</v>
      </c>
      <c r="S48" s="81">
        <f>Q48*BPU!$J$50</f>
        <v>0</v>
      </c>
    </row>
    <row r="49" spans="1:20" ht="15.5" x14ac:dyDescent="0.35">
      <c r="A49" s="208" t="s">
        <v>37</v>
      </c>
      <c r="B49" s="191" t="s">
        <v>69</v>
      </c>
      <c r="C49" s="36">
        <v>1</v>
      </c>
      <c r="D49" s="194" t="s">
        <v>70</v>
      </c>
      <c r="E49" s="195"/>
      <c r="F49" s="37" t="s">
        <v>2</v>
      </c>
      <c r="G49" s="122">
        <f>BPU!H51</f>
        <v>0</v>
      </c>
      <c r="H49" s="21">
        <v>2</v>
      </c>
      <c r="I49" s="73">
        <f>H49*$G$49</f>
        <v>0</v>
      </c>
      <c r="J49" s="80">
        <f>H49*BPU!$J$51</f>
        <v>0</v>
      </c>
      <c r="K49" s="21">
        <v>3</v>
      </c>
      <c r="L49" s="48">
        <f>K49*$G$49</f>
        <v>0</v>
      </c>
      <c r="M49" s="80">
        <f>K49*BPU!$J$51</f>
        <v>0</v>
      </c>
      <c r="N49" s="21">
        <v>2</v>
      </c>
      <c r="O49" s="73">
        <f>N49*$G$49</f>
        <v>0</v>
      </c>
      <c r="P49" s="80">
        <f>N49*BPU!$J$51</f>
        <v>0</v>
      </c>
      <c r="Q49" s="21">
        <v>3</v>
      </c>
      <c r="R49" s="73">
        <f>Q49*$G$49</f>
        <v>0</v>
      </c>
      <c r="S49" s="80">
        <f>Q49*BPU!$J$51</f>
        <v>0</v>
      </c>
    </row>
    <row r="50" spans="1:20" ht="15.5" x14ac:dyDescent="0.35">
      <c r="A50" s="209"/>
      <c r="B50" s="192"/>
      <c r="C50" s="26">
        <v>5</v>
      </c>
      <c r="D50" s="196"/>
      <c r="E50" s="197"/>
      <c r="F50" s="38" t="s">
        <v>2</v>
      </c>
      <c r="G50" s="117">
        <f>BPU!H52</f>
        <v>0</v>
      </c>
      <c r="H50" s="46">
        <v>1</v>
      </c>
      <c r="I50" s="73">
        <f>H50*$G$50</f>
        <v>0</v>
      </c>
      <c r="J50" s="80">
        <f>H50*BPU!$J$52</f>
        <v>0</v>
      </c>
      <c r="K50" s="46">
        <v>0</v>
      </c>
      <c r="L50" s="48">
        <f>K50*$G$50</f>
        <v>0</v>
      </c>
      <c r="M50" s="80">
        <f>K50*BPU!$J$52</f>
        <v>0</v>
      </c>
      <c r="N50" s="46">
        <v>1</v>
      </c>
      <c r="O50" s="73">
        <f>N50*$G$50</f>
        <v>0</v>
      </c>
      <c r="P50" s="80">
        <f>N50*BPU!$J$52</f>
        <v>0</v>
      </c>
      <c r="Q50" s="46">
        <v>0</v>
      </c>
      <c r="R50" s="73">
        <f>Q50*$G$50</f>
        <v>0</v>
      </c>
      <c r="S50" s="80">
        <f>Q50*BPU!$J$52</f>
        <v>0</v>
      </c>
    </row>
    <row r="51" spans="1:20" ht="16" thickBot="1" x14ac:dyDescent="0.4">
      <c r="A51" s="210"/>
      <c r="B51" s="193"/>
      <c r="C51" s="29">
        <v>10</v>
      </c>
      <c r="D51" s="198"/>
      <c r="E51" s="199"/>
      <c r="F51" s="30" t="s">
        <v>2</v>
      </c>
      <c r="G51" s="118">
        <f>BPU!H53</f>
        <v>0</v>
      </c>
      <c r="H51" s="13">
        <v>0</v>
      </c>
      <c r="I51" s="77">
        <f>H51*$G$51</f>
        <v>0</v>
      </c>
      <c r="J51" s="81">
        <f>H51*BPU!$J$53</f>
        <v>0</v>
      </c>
      <c r="K51" s="13">
        <v>0</v>
      </c>
      <c r="L51" s="49">
        <f>K51*$G$51</f>
        <v>0</v>
      </c>
      <c r="M51" s="81">
        <f>K51*BPU!$J$53</f>
        <v>0</v>
      </c>
      <c r="N51" s="13">
        <v>0</v>
      </c>
      <c r="O51" s="77">
        <f>N51*$G$51</f>
        <v>0</v>
      </c>
      <c r="P51" s="81">
        <f>N51*BPU!$J$53</f>
        <v>0</v>
      </c>
      <c r="Q51" s="13">
        <v>0</v>
      </c>
      <c r="R51" s="77">
        <f>Q51*$G$51</f>
        <v>0</v>
      </c>
      <c r="S51" s="81">
        <f>Q51*BPU!$J$53</f>
        <v>0</v>
      </c>
    </row>
    <row r="52" spans="1:20" ht="14.5" customHeight="1" x14ac:dyDescent="0.35">
      <c r="A52" s="16"/>
      <c r="B52" s="16"/>
      <c r="C52" s="250" t="s">
        <v>47</v>
      </c>
      <c r="D52" s="250"/>
      <c r="E52" s="250"/>
      <c r="F52" s="15"/>
      <c r="G52" s="15"/>
      <c r="H52" s="65">
        <f t="shared" ref="H52:R52" si="12">SUM(H53:H58)</f>
        <v>52</v>
      </c>
      <c r="I52" s="84">
        <f t="shared" si="12"/>
        <v>0</v>
      </c>
      <c r="J52" s="84">
        <f t="shared" si="12"/>
        <v>0</v>
      </c>
      <c r="K52" s="65">
        <f t="shared" si="12"/>
        <v>52</v>
      </c>
      <c r="L52" s="85">
        <f t="shared" si="12"/>
        <v>0</v>
      </c>
      <c r="M52" s="84">
        <f t="shared" ref="M52" si="13">SUM(M53:M58)</f>
        <v>0</v>
      </c>
      <c r="N52" s="65">
        <f t="shared" si="12"/>
        <v>57</v>
      </c>
      <c r="O52" s="84">
        <f t="shared" si="12"/>
        <v>0</v>
      </c>
      <c r="P52" s="84">
        <f t="shared" ref="P52" si="14">SUM(P53:P58)</f>
        <v>0</v>
      </c>
      <c r="Q52" s="65">
        <f t="shared" si="12"/>
        <v>62</v>
      </c>
      <c r="R52" s="84">
        <f t="shared" si="12"/>
        <v>0</v>
      </c>
      <c r="S52" s="86">
        <f t="shared" ref="S52" si="15">SUM(S53:S58)</f>
        <v>0</v>
      </c>
    </row>
    <row r="53" spans="1:20" ht="15.5" x14ac:dyDescent="0.35">
      <c r="A53" s="165" t="s">
        <v>48</v>
      </c>
      <c r="B53" s="167" t="s">
        <v>71</v>
      </c>
      <c r="C53" s="50">
        <v>1</v>
      </c>
      <c r="D53" s="169" t="s">
        <v>73</v>
      </c>
      <c r="E53" s="170"/>
      <c r="F53" s="51" t="s">
        <v>2</v>
      </c>
      <c r="G53" s="123">
        <f>BPU!H55</f>
        <v>0</v>
      </c>
      <c r="H53" s="21">
        <v>4</v>
      </c>
      <c r="I53" s="73">
        <f>H53*$G$53</f>
        <v>0</v>
      </c>
      <c r="J53" s="80">
        <f>H53*BPU!$J$55</f>
        <v>0</v>
      </c>
      <c r="K53" s="21">
        <v>4</v>
      </c>
      <c r="L53" s="48">
        <f>K53*$G$53</f>
        <v>0</v>
      </c>
      <c r="M53" s="80">
        <f>K53*BPU!$J$55</f>
        <v>0</v>
      </c>
      <c r="N53" s="21">
        <v>4</v>
      </c>
      <c r="O53" s="73">
        <f>N53*$G$53</f>
        <v>0</v>
      </c>
      <c r="P53" s="80">
        <f>N53*BPU!$J$55</f>
        <v>0</v>
      </c>
      <c r="Q53" s="21">
        <v>4</v>
      </c>
      <c r="R53" s="73">
        <f>Q53*$G$53</f>
        <v>0</v>
      </c>
      <c r="S53" s="80">
        <f>Q53*BPU!$J$55</f>
        <v>0</v>
      </c>
    </row>
    <row r="54" spans="1:20" ht="15.5" x14ac:dyDescent="0.35">
      <c r="A54" s="165"/>
      <c r="B54" s="167"/>
      <c r="C54" s="50">
        <v>5</v>
      </c>
      <c r="D54" s="169"/>
      <c r="E54" s="170"/>
      <c r="F54" s="52" t="s">
        <v>2</v>
      </c>
      <c r="G54" s="124">
        <f>BPU!H56</f>
        <v>0</v>
      </c>
      <c r="H54" s="46">
        <v>1</v>
      </c>
      <c r="I54" s="73">
        <f>H54*$G$54</f>
        <v>0</v>
      </c>
      <c r="J54" s="80">
        <f>H54*BPU!$J$56</f>
        <v>0</v>
      </c>
      <c r="K54" s="46">
        <v>1</v>
      </c>
      <c r="L54" s="48">
        <f>K54*$G$54</f>
        <v>0</v>
      </c>
      <c r="M54" s="80">
        <f>K54*BPU!$J$56</f>
        <v>0</v>
      </c>
      <c r="N54" s="46">
        <v>1</v>
      </c>
      <c r="O54" s="73">
        <f>N54*$G$54</f>
        <v>0</v>
      </c>
      <c r="P54" s="80">
        <f>N54*BPU!$J$56</f>
        <v>0</v>
      </c>
      <c r="Q54" s="46">
        <v>1</v>
      </c>
      <c r="R54" s="73">
        <f>Q54*$G$54</f>
        <v>0</v>
      </c>
      <c r="S54" s="80">
        <f>Q54*BPU!$J$56</f>
        <v>0</v>
      </c>
    </row>
    <row r="55" spans="1:20" ht="16" thickBot="1" x14ac:dyDescent="0.4">
      <c r="A55" s="166"/>
      <c r="B55" s="168"/>
      <c r="C55" s="53">
        <v>10</v>
      </c>
      <c r="D55" s="171"/>
      <c r="E55" s="172"/>
      <c r="F55" s="54" t="s">
        <v>2</v>
      </c>
      <c r="G55" s="125">
        <f>BPU!H57</f>
        <v>0</v>
      </c>
      <c r="H55" s="13">
        <v>2</v>
      </c>
      <c r="I55" s="77">
        <f>H55*$G$55</f>
        <v>0</v>
      </c>
      <c r="J55" s="81">
        <f>H55*BPU!$J$57</f>
        <v>0</v>
      </c>
      <c r="K55" s="13">
        <v>2</v>
      </c>
      <c r="L55" s="49">
        <f>K55*$G$55</f>
        <v>0</v>
      </c>
      <c r="M55" s="81">
        <f>K55*BPU!$J$57</f>
        <v>0</v>
      </c>
      <c r="N55" s="13">
        <v>2</v>
      </c>
      <c r="O55" s="77">
        <f>N55*$G$55</f>
        <v>0</v>
      </c>
      <c r="P55" s="81">
        <f>N55*BPU!$J$57</f>
        <v>0</v>
      </c>
      <c r="Q55" s="13">
        <v>2</v>
      </c>
      <c r="R55" s="77">
        <f>Q55*$G$55</f>
        <v>0</v>
      </c>
      <c r="S55" s="81">
        <f>Q55*BPU!$J$57</f>
        <v>0</v>
      </c>
    </row>
    <row r="56" spans="1:20" ht="15.5" x14ac:dyDescent="0.35">
      <c r="A56" s="212" t="s">
        <v>48</v>
      </c>
      <c r="B56" s="215" t="s">
        <v>72</v>
      </c>
      <c r="C56" s="55">
        <v>1</v>
      </c>
      <c r="D56" s="218" t="s">
        <v>74</v>
      </c>
      <c r="E56" s="219"/>
      <c r="F56" s="56" t="s">
        <v>2</v>
      </c>
      <c r="G56" s="126">
        <f>BPU!H58</f>
        <v>0</v>
      </c>
      <c r="H56" s="21">
        <v>0</v>
      </c>
      <c r="I56" s="73">
        <f>H56*$G$56</f>
        <v>0</v>
      </c>
      <c r="J56" s="80">
        <f>H56*BPU!$J$58</f>
        <v>0</v>
      </c>
      <c r="K56" s="21">
        <v>0</v>
      </c>
      <c r="L56" s="48">
        <f>K56*$G$56</f>
        <v>0</v>
      </c>
      <c r="M56" s="80">
        <f>K56*BPU!$J$58</f>
        <v>0</v>
      </c>
      <c r="N56" s="21">
        <v>0</v>
      </c>
      <c r="O56" s="73">
        <f>N56*$G$56</f>
        <v>0</v>
      </c>
      <c r="P56" s="80">
        <f>N56*BPU!$J$58</f>
        <v>0</v>
      </c>
      <c r="Q56" s="21">
        <v>0</v>
      </c>
      <c r="R56" s="73">
        <f>Q56*$G$56</f>
        <v>0</v>
      </c>
      <c r="S56" s="80">
        <f>Q56*BPU!$J$58</f>
        <v>0</v>
      </c>
    </row>
    <row r="57" spans="1:20" ht="15.5" x14ac:dyDescent="0.35">
      <c r="A57" s="213"/>
      <c r="B57" s="216"/>
      <c r="C57" s="57">
        <v>5</v>
      </c>
      <c r="D57" s="220"/>
      <c r="E57" s="221"/>
      <c r="F57" s="58" t="s">
        <v>2</v>
      </c>
      <c r="G57" s="127">
        <f>BPU!H59</f>
        <v>0</v>
      </c>
      <c r="H57" s="46">
        <v>10</v>
      </c>
      <c r="I57" s="73">
        <f>H57*$G$57</f>
        <v>0</v>
      </c>
      <c r="J57" s="80">
        <f>H57*BPU!$J$59</f>
        <v>0</v>
      </c>
      <c r="K57" s="46">
        <v>10</v>
      </c>
      <c r="L57" s="48">
        <f>K57*$G$57</f>
        <v>0</v>
      </c>
      <c r="M57" s="80">
        <f>K57*BPU!$J$59</f>
        <v>0</v>
      </c>
      <c r="N57" s="46">
        <v>10</v>
      </c>
      <c r="O57" s="73">
        <f>N57*$G$57</f>
        <v>0</v>
      </c>
      <c r="P57" s="80">
        <f>N57*BPU!$J$59</f>
        <v>0</v>
      </c>
      <c r="Q57" s="46">
        <v>10</v>
      </c>
      <c r="R57" s="73">
        <f>Q57*$G$57</f>
        <v>0</v>
      </c>
      <c r="S57" s="80">
        <f>Q57*BPU!$J$59</f>
        <v>0</v>
      </c>
    </row>
    <row r="58" spans="1:20" ht="16" thickBot="1" x14ac:dyDescent="0.4">
      <c r="A58" s="214"/>
      <c r="B58" s="217"/>
      <c r="C58" s="59">
        <v>10</v>
      </c>
      <c r="D58" s="222"/>
      <c r="E58" s="223"/>
      <c r="F58" s="60" t="s">
        <v>2</v>
      </c>
      <c r="G58" s="128">
        <f>BPU!H60</f>
        <v>0</v>
      </c>
      <c r="H58" s="13">
        <v>35</v>
      </c>
      <c r="I58" s="77">
        <f>H58*$G$58</f>
        <v>0</v>
      </c>
      <c r="J58" s="80">
        <f>H58*BPU!$J$60</f>
        <v>0</v>
      </c>
      <c r="K58" s="13">
        <v>35</v>
      </c>
      <c r="L58" s="49">
        <f>K58*$G$58</f>
        <v>0</v>
      </c>
      <c r="M58" s="80">
        <f>K58*BPU!$J$60</f>
        <v>0</v>
      </c>
      <c r="N58" s="13">
        <v>40</v>
      </c>
      <c r="O58" s="77">
        <f>N58*$G$58</f>
        <v>0</v>
      </c>
      <c r="P58" s="80">
        <f>N58*BPU!$J$60</f>
        <v>0</v>
      </c>
      <c r="Q58" s="13">
        <v>45</v>
      </c>
      <c r="R58" s="77">
        <f>Q58*$G$58</f>
        <v>0</v>
      </c>
      <c r="S58" s="80">
        <f>Q58*BPU!$J$60</f>
        <v>0</v>
      </c>
    </row>
    <row r="59" spans="1:20" ht="15.5" x14ac:dyDescent="0.35">
      <c r="A59" s="4"/>
      <c r="B59" s="4"/>
      <c r="C59" s="236" t="s">
        <v>95</v>
      </c>
      <c r="D59" s="236"/>
      <c r="E59" s="236"/>
      <c r="F59" s="131"/>
      <c r="G59" s="131"/>
      <c r="H59" s="71">
        <f t="shared" ref="H59:S59" si="16">SUM(H60:H62)</f>
        <v>8</v>
      </c>
      <c r="I59" s="76">
        <f t="shared" si="16"/>
        <v>0</v>
      </c>
      <c r="J59" s="76">
        <f t="shared" si="16"/>
        <v>0</v>
      </c>
      <c r="K59" s="71">
        <f t="shared" si="16"/>
        <v>8</v>
      </c>
      <c r="L59" s="76">
        <f t="shared" si="16"/>
        <v>0</v>
      </c>
      <c r="M59" s="76">
        <f t="shared" si="16"/>
        <v>0</v>
      </c>
      <c r="N59" s="71">
        <f t="shared" si="16"/>
        <v>8</v>
      </c>
      <c r="O59" s="76">
        <f t="shared" si="16"/>
        <v>0</v>
      </c>
      <c r="P59" s="76">
        <f t="shared" si="16"/>
        <v>0</v>
      </c>
      <c r="Q59" s="71">
        <f t="shared" si="16"/>
        <v>8</v>
      </c>
      <c r="R59" s="76">
        <f t="shared" si="16"/>
        <v>0</v>
      </c>
      <c r="S59" s="83">
        <f t="shared" si="16"/>
        <v>0</v>
      </c>
    </row>
    <row r="60" spans="1:20" ht="15.5" x14ac:dyDescent="0.35">
      <c r="A60" s="281" t="s">
        <v>90</v>
      </c>
      <c r="B60" s="287" t="s">
        <v>92</v>
      </c>
      <c r="C60" s="135">
        <v>1</v>
      </c>
      <c r="D60" s="283" t="s">
        <v>93</v>
      </c>
      <c r="E60" s="281"/>
      <c r="F60" s="135" t="s">
        <v>2</v>
      </c>
      <c r="G60" s="136">
        <f>BPU!H62</f>
        <v>0</v>
      </c>
      <c r="H60" s="46">
        <v>2</v>
      </c>
      <c r="I60" s="145">
        <f>H60*$G$60</f>
        <v>0</v>
      </c>
      <c r="J60" s="146">
        <f>H60*BPU!$J$62</f>
        <v>0</v>
      </c>
      <c r="K60" s="46">
        <v>2</v>
      </c>
      <c r="L60" s="145">
        <f>K60*$G$60</f>
        <v>0</v>
      </c>
      <c r="M60" s="146">
        <f>K60*BPU!$J$62</f>
        <v>0</v>
      </c>
      <c r="N60" s="46">
        <v>2</v>
      </c>
      <c r="O60" s="145">
        <f>N60*$G$60</f>
        <v>0</v>
      </c>
      <c r="P60" s="146">
        <f>N60*BPU!$J$62</f>
        <v>0</v>
      </c>
      <c r="Q60" s="46">
        <v>2</v>
      </c>
      <c r="R60" s="145">
        <f>Q60*$G$60</f>
        <v>0</v>
      </c>
      <c r="S60" s="146">
        <f>Q60*BPU!$J$62</f>
        <v>0</v>
      </c>
      <c r="T60" s="141"/>
    </row>
    <row r="61" spans="1:20" ht="15.5" x14ac:dyDescent="0.35">
      <c r="A61" s="282"/>
      <c r="B61" s="288"/>
      <c r="C61" s="135">
        <v>5</v>
      </c>
      <c r="D61" s="284"/>
      <c r="E61" s="282"/>
      <c r="F61" s="135" t="s">
        <v>2</v>
      </c>
      <c r="G61" s="136">
        <f>BPU!H63</f>
        <v>0</v>
      </c>
      <c r="H61" s="46">
        <v>5</v>
      </c>
      <c r="I61" s="145">
        <f>H61*$G$61</f>
        <v>0</v>
      </c>
      <c r="J61" s="148">
        <f>H61*BPU!$J$63</f>
        <v>0</v>
      </c>
      <c r="K61" s="147">
        <v>5</v>
      </c>
      <c r="L61" s="145">
        <f>K61*$G$61</f>
        <v>0</v>
      </c>
      <c r="M61" s="146">
        <f>K61*BPU!$J$63</f>
        <v>0</v>
      </c>
      <c r="N61" s="46">
        <v>5</v>
      </c>
      <c r="O61" s="145">
        <f>N61*$G$61</f>
        <v>0</v>
      </c>
      <c r="P61" s="146">
        <f>N61*BPU!$J$63</f>
        <v>0</v>
      </c>
      <c r="Q61" s="46">
        <v>5</v>
      </c>
      <c r="R61" s="145">
        <f>Q61*$G$61</f>
        <v>0</v>
      </c>
      <c r="S61" s="146">
        <f>Q61*BPU!$J$63</f>
        <v>0</v>
      </c>
      <c r="T61" s="141"/>
    </row>
    <row r="62" spans="1:20" ht="16" customHeight="1" thickBot="1" x14ac:dyDescent="0.4">
      <c r="A62" s="282"/>
      <c r="B62" s="288"/>
      <c r="C62" s="134">
        <v>10</v>
      </c>
      <c r="D62" s="285"/>
      <c r="E62" s="286"/>
      <c r="F62" s="134" t="s">
        <v>2</v>
      </c>
      <c r="G62" s="151">
        <f>BPU!H64</f>
        <v>0</v>
      </c>
      <c r="H62" s="153">
        <v>1</v>
      </c>
      <c r="I62" s="154">
        <f>H62*$G$62</f>
        <v>0</v>
      </c>
      <c r="J62" s="155">
        <f>H62*BPU!$J$64</f>
        <v>0</v>
      </c>
      <c r="K62" s="156">
        <v>1</v>
      </c>
      <c r="L62" s="158">
        <f>K62*$G$62</f>
        <v>0</v>
      </c>
      <c r="M62" s="155">
        <f>K62*BPU!$J$64</f>
        <v>0</v>
      </c>
      <c r="N62" s="156">
        <v>1</v>
      </c>
      <c r="O62" s="158">
        <f>N62*$G$62</f>
        <v>0</v>
      </c>
      <c r="P62" s="160">
        <f>N62*BPU!$J$64</f>
        <v>0</v>
      </c>
      <c r="Q62" s="153">
        <v>1</v>
      </c>
      <c r="R62" s="154">
        <f>Q62*$G$62</f>
        <v>0</v>
      </c>
      <c r="S62" s="160">
        <f>Q62*BPU!$J$64</f>
        <v>0</v>
      </c>
      <c r="T62" s="141"/>
    </row>
    <row r="63" spans="1:20" ht="15.5" customHeight="1" thickTop="1" x14ac:dyDescent="0.35">
      <c r="A63" s="149"/>
      <c r="B63" s="149"/>
      <c r="C63" s="149"/>
      <c r="D63" s="8"/>
      <c r="E63" s="12"/>
      <c r="F63" s="150"/>
      <c r="G63" s="152" t="s">
        <v>39</v>
      </c>
      <c r="H63" s="142">
        <f t="shared" ref="H63:S63" si="17">H5+H10+H15+H19+H26+H45+H52+H59</f>
        <v>229</v>
      </c>
      <c r="I63" s="79">
        <f t="shared" si="17"/>
        <v>0</v>
      </c>
      <c r="J63" s="143">
        <f t="shared" si="17"/>
        <v>0</v>
      </c>
      <c r="K63" s="157">
        <f t="shared" si="17"/>
        <v>230</v>
      </c>
      <c r="L63" s="159">
        <f t="shared" si="17"/>
        <v>0</v>
      </c>
      <c r="M63" s="143">
        <f t="shared" si="17"/>
        <v>0</v>
      </c>
      <c r="N63" s="157">
        <f t="shared" si="17"/>
        <v>239</v>
      </c>
      <c r="O63" s="159">
        <f t="shared" si="17"/>
        <v>0</v>
      </c>
      <c r="P63" s="161">
        <f t="shared" si="17"/>
        <v>0</v>
      </c>
      <c r="Q63" s="142">
        <f t="shared" si="17"/>
        <v>241</v>
      </c>
      <c r="R63" s="79">
        <f t="shared" si="17"/>
        <v>0</v>
      </c>
      <c r="S63" s="161">
        <f t="shared" si="17"/>
        <v>0</v>
      </c>
    </row>
    <row r="64" spans="1:20" ht="33" customHeight="1" thickBot="1" x14ac:dyDescent="0.4">
      <c r="A64" s="8"/>
      <c r="B64" s="8"/>
      <c r="C64" s="8"/>
      <c r="D64" s="8"/>
      <c r="E64" s="12"/>
      <c r="F64" s="12"/>
      <c r="G64" s="12"/>
      <c r="H64" s="12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/>
    </row>
    <row r="65" spans="1:19" ht="44" customHeight="1" x14ac:dyDescent="0.35">
      <c r="A65" s="224" t="s">
        <v>5</v>
      </c>
      <c r="B65" s="225"/>
      <c r="C65" s="225"/>
      <c r="D65" s="226"/>
      <c r="E65" s="262" t="s">
        <v>6</v>
      </c>
      <c r="F65" s="262"/>
      <c r="G65" s="263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</row>
    <row r="66" spans="1:19" ht="42.5" customHeight="1" x14ac:dyDescent="0.35">
      <c r="A66" s="200" t="s">
        <v>7</v>
      </c>
      <c r="B66" s="201"/>
      <c r="C66" s="201"/>
      <c r="D66" s="202"/>
      <c r="E66" s="264"/>
      <c r="F66" s="264"/>
      <c r="G66" s="265"/>
      <c r="H66" s="12"/>
      <c r="I66" s="144"/>
      <c r="J66" s="12"/>
      <c r="K66" s="12"/>
      <c r="L66" s="12"/>
      <c r="M66" s="12"/>
      <c r="N66" s="12"/>
      <c r="O66" s="12"/>
      <c r="P66" s="12"/>
      <c r="Q66" s="12"/>
      <c r="R66" s="12"/>
      <c r="S66" s="12"/>
    </row>
    <row r="67" spans="1:19" ht="58.5" customHeight="1" thickBot="1" x14ac:dyDescent="0.4">
      <c r="A67" s="203" t="s">
        <v>8</v>
      </c>
      <c r="B67" s="204"/>
      <c r="C67" s="204"/>
      <c r="D67" s="205"/>
      <c r="E67" s="266"/>
      <c r="F67" s="266"/>
      <c r="G67" s="267"/>
      <c r="H67" s="12"/>
      <c r="I67" s="304" t="s">
        <v>96</v>
      </c>
      <c r="J67" s="304"/>
      <c r="K67" s="304"/>
      <c r="L67" s="304"/>
      <c r="M67" s="12"/>
      <c r="N67" s="12"/>
      <c r="O67" s="12"/>
      <c r="P67" s="12"/>
      <c r="Q67" s="12"/>
      <c r="R67" s="12"/>
      <c r="S67" s="12"/>
    </row>
  </sheetData>
  <mergeCells count="75">
    <mergeCell ref="C5:E5"/>
    <mergeCell ref="D6:E6"/>
    <mergeCell ref="A7:A9"/>
    <mergeCell ref="I67:L67"/>
    <mergeCell ref="N3:P3"/>
    <mergeCell ref="Q3:S3"/>
    <mergeCell ref="B1:G1"/>
    <mergeCell ref="B2:G2"/>
    <mergeCell ref="A3:B4"/>
    <mergeCell ref="C3:C4"/>
    <mergeCell ref="D3:E4"/>
    <mergeCell ref="F3:F4"/>
    <mergeCell ref="G3:G4"/>
    <mergeCell ref="H3:J3"/>
    <mergeCell ref="K3:M3"/>
    <mergeCell ref="B7:B9"/>
    <mergeCell ref="D7:E9"/>
    <mergeCell ref="C19:E19"/>
    <mergeCell ref="A20:A22"/>
    <mergeCell ref="B20:B22"/>
    <mergeCell ref="D20:E22"/>
    <mergeCell ref="C15:E15"/>
    <mergeCell ref="A16:A18"/>
    <mergeCell ref="B16:B18"/>
    <mergeCell ref="D16:E18"/>
    <mergeCell ref="C10:E10"/>
    <mergeCell ref="A11:A13"/>
    <mergeCell ref="B11:B13"/>
    <mergeCell ref="D11:E13"/>
    <mergeCell ref="A23:A25"/>
    <mergeCell ref="B23:B25"/>
    <mergeCell ref="D23:E25"/>
    <mergeCell ref="C26:E26"/>
    <mergeCell ref="A27:A29"/>
    <mergeCell ref="B27:B29"/>
    <mergeCell ref="D27:E29"/>
    <mergeCell ref="A30:A32"/>
    <mergeCell ref="B30:B32"/>
    <mergeCell ref="D30:E32"/>
    <mergeCell ref="A33:A35"/>
    <mergeCell ref="B33:B35"/>
    <mergeCell ref="D33:E35"/>
    <mergeCell ref="A36:A38"/>
    <mergeCell ref="B36:B38"/>
    <mergeCell ref="D36:E38"/>
    <mergeCell ref="A53:A55"/>
    <mergeCell ref="B53:B55"/>
    <mergeCell ref="D53:E55"/>
    <mergeCell ref="A39:A41"/>
    <mergeCell ref="B39:B41"/>
    <mergeCell ref="D39:E41"/>
    <mergeCell ref="C45:E45"/>
    <mergeCell ref="A46:A48"/>
    <mergeCell ref="B46:B48"/>
    <mergeCell ref="D46:E48"/>
    <mergeCell ref="A42:A44"/>
    <mergeCell ref="B42:B44"/>
    <mergeCell ref="D42:E44"/>
    <mergeCell ref="E65:G65"/>
    <mergeCell ref="E66:G66"/>
    <mergeCell ref="C59:E59"/>
    <mergeCell ref="E67:G67"/>
    <mergeCell ref="A65:D65"/>
    <mergeCell ref="A66:D66"/>
    <mergeCell ref="A67:D67"/>
    <mergeCell ref="A60:A62"/>
    <mergeCell ref="D60:E62"/>
    <mergeCell ref="B60:B62"/>
    <mergeCell ref="A49:A51"/>
    <mergeCell ref="B49:B51"/>
    <mergeCell ref="D49:E51"/>
    <mergeCell ref="C52:E52"/>
    <mergeCell ref="A56:A58"/>
    <mergeCell ref="B56:B58"/>
    <mergeCell ref="D56:E58"/>
  </mergeCells>
  <phoneticPr fontId="23" type="noConversion"/>
  <pageMargins left="0.7" right="0.7" top="0.75" bottom="0.75" header="0.3" footer="0.3"/>
  <pageSetup paperSize="9" orientation="portrait" r:id="rId1"/>
  <ignoredErrors>
    <ignoredError sqref="J10 J19 J26 J45 J52 M10 P10 S10 M19 M26 P19 S19 S26 P26 M45 M52 P52 P45 S52 S45" 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84111C-28CF-4CD2-BC9C-D6F3FBC160A6}">
  <dimension ref="A1:K12"/>
  <sheetViews>
    <sheetView zoomScale="110" zoomScaleNormal="110" workbookViewId="0">
      <pane xSplit="1" ySplit="2" topLeftCell="B3" activePane="bottomRight" state="frozen"/>
      <selection pane="topRight" activeCell="B1" sqref="B1"/>
      <selection pane="bottomLeft" activeCell="A4" sqref="A4"/>
      <selection pane="bottomRight" activeCell="H9" sqref="H9:I10"/>
    </sheetView>
  </sheetViews>
  <sheetFormatPr baseColWidth="10" defaultRowHeight="14.5" x14ac:dyDescent="0.35"/>
  <cols>
    <col min="1" max="1" width="10.90625" style="1"/>
    <col min="2" max="2" width="12" style="2" customWidth="1"/>
    <col min="3" max="3" width="20.453125" style="2" customWidth="1"/>
    <col min="4" max="4" width="13.54296875" style="2" customWidth="1"/>
    <col min="5" max="5" width="13.90625" style="2" customWidth="1"/>
    <col min="6" max="6" width="56.7265625" style="1" customWidth="1"/>
    <col min="7" max="7" width="10.90625" style="1"/>
    <col min="8" max="8" width="11.26953125" style="1" customWidth="1"/>
    <col min="9" max="9" width="9.81640625" style="1" customWidth="1"/>
    <col min="10" max="10" width="11.453125" style="1" customWidth="1"/>
    <col min="11" max="11" width="2.26953125" style="1" customWidth="1"/>
    <col min="12" max="16384" width="10.90625" style="1"/>
  </cols>
  <sheetData>
    <row r="1" spans="1:11" ht="51" customHeight="1" x14ac:dyDescent="0.35">
      <c r="A1" s="229"/>
      <c r="B1" s="229"/>
      <c r="C1" s="230" t="s">
        <v>40</v>
      </c>
      <c r="D1" s="230"/>
      <c r="E1" s="230"/>
      <c r="F1" s="230"/>
      <c r="G1" s="230"/>
      <c r="H1" s="230"/>
      <c r="I1" s="230"/>
      <c r="J1" s="230"/>
      <c r="K1" s="12"/>
    </row>
    <row r="2" spans="1:11" ht="22.5" customHeight="1" thickBot="1" x14ac:dyDescent="0.4">
      <c r="A2" s="9"/>
      <c r="B2" s="10"/>
      <c r="C2" s="231" t="s">
        <v>21</v>
      </c>
      <c r="D2" s="231"/>
      <c r="E2" s="231"/>
      <c r="F2" s="231"/>
      <c r="G2" s="231"/>
      <c r="H2" s="231"/>
      <c r="I2" s="231"/>
      <c r="J2" s="231"/>
      <c r="K2" s="12"/>
    </row>
    <row r="3" spans="1:11" ht="6" customHeight="1" thickTop="1" x14ac:dyDescent="0.35">
      <c r="A3" s="12"/>
      <c r="B3" s="8"/>
      <c r="C3" s="8"/>
      <c r="D3" s="8"/>
      <c r="E3" s="8"/>
      <c r="F3" s="12"/>
      <c r="G3" s="12"/>
      <c r="H3" s="12"/>
      <c r="I3" s="12"/>
      <c r="J3" s="12"/>
      <c r="K3" s="12"/>
    </row>
    <row r="4" spans="1:11" ht="28" customHeight="1" thickBot="1" x14ac:dyDescent="0.4">
      <c r="A4" s="290" t="s">
        <v>16</v>
      </c>
      <c r="B4" s="290"/>
      <c r="C4" s="290"/>
      <c r="D4" s="290"/>
      <c r="E4" s="290"/>
      <c r="F4" s="290"/>
      <c r="G4" s="290"/>
      <c r="H4" s="23" t="s">
        <v>15</v>
      </c>
      <c r="I4" s="22" t="s">
        <v>88</v>
      </c>
      <c r="J4" s="22" t="s">
        <v>22</v>
      </c>
      <c r="K4" s="12"/>
    </row>
    <row r="5" spans="1:11" ht="33.5" customHeight="1" x14ac:dyDescent="0.35">
      <c r="A5" s="291" t="s">
        <v>79</v>
      </c>
      <c r="B5" s="292"/>
      <c r="C5" s="20" t="s">
        <v>18</v>
      </c>
      <c r="D5" s="297" t="s">
        <v>41</v>
      </c>
      <c r="E5" s="298"/>
      <c r="F5" s="299"/>
      <c r="G5" s="20" t="s">
        <v>17</v>
      </c>
      <c r="H5" s="106"/>
      <c r="I5" s="102"/>
      <c r="J5" s="103">
        <f>H5+(H5*I5)</f>
        <v>0</v>
      </c>
      <c r="K5" s="12"/>
    </row>
    <row r="6" spans="1:11" ht="33.5" customHeight="1" x14ac:dyDescent="0.35">
      <c r="A6" s="293"/>
      <c r="B6" s="294"/>
      <c r="C6" s="18" t="s">
        <v>77</v>
      </c>
      <c r="D6" s="300" t="s">
        <v>42</v>
      </c>
      <c r="E6" s="301"/>
      <c r="F6" s="302"/>
      <c r="G6" s="18" t="s">
        <v>17</v>
      </c>
      <c r="H6" s="100"/>
      <c r="I6" s="93"/>
      <c r="J6" s="105">
        <f t="shared" ref="J6:J7" si="0">H6+(H6*I6)</f>
        <v>0</v>
      </c>
      <c r="K6" s="12"/>
    </row>
    <row r="7" spans="1:11" ht="44" thickBot="1" x14ac:dyDescent="0.4">
      <c r="A7" s="295"/>
      <c r="B7" s="296"/>
      <c r="C7" s="14" t="s">
        <v>78</v>
      </c>
      <c r="D7" s="247" t="s">
        <v>43</v>
      </c>
      <c r="E7" s="303"/>
      <c r="F7" s="248"/>
      <c r="G7" s="14" t="s">
        <v>17</v>
      </c>
      <c r="H7" s="101"/>
      <c r="I7" s="94"/>
      <c r="J7" s="104">
        <f t="shared" si="0"/>
        <v>0</v>
      </c>
      <c r="K7" s="12"/>
    </row>
    <row r="8" spans="1:11" ht="11" customHeight="1" x14ac:dyDescent="0.35">
      <c r="A8" s="12"/>
      <c r="B8" s="8"/>
      <c r="C8" s="8"/>
      <c r="D8" s="8"/>
      <c r="E8" s="8"/>
      <c r="F8" s="12"/>
      <c r="G8" s="12"/>
      <c r="H8" s="12"/>
      <c r="K8" s="12"/>
    </row>
    <row r="9" spans="1:11" ht="33" customHeight="1" thickBot="1" x14ac:dyDescent="0.4">
      <c r="A9" s="12"/>
      <c r="B9" s="8"/>
      <c r="C9" s="8"/>
      <c r="D9" s="8"/>
      <c r="E9" s="8"/>
      <c r="F9" s="12"/>
      <c r="G9" s="12"/>
      <c r="H9" s="249" t="s">
        <v>89</v>
      </c>
      <c r="I9" s="249"/>
      <c r="J9" s="97"/>
      <c r="K9" s="12"/>
    </row>
    <row r="10" spans="1:11" ht="44" customHeight="1" x14ac:dyDescent="0.35">
      <c r="A10" s="224" t="s">
        <v>5</v>
      </c>
      <c r="B10" s="225"/>
      <c r="C10" s="225"/>
      <c r="D10" s="225"/>
      <c r="E10" s="226"/>
      <c r="F10" s="87" t="s">
        <v>6</v>
      </c>
      <c r="G10" s="90"/>
      <c r="H10" s="249"/>
      <c r="I10" s="249"/>
      <c r="J10" s="97"/>
      <c r="K10" s="12"/>
    </row>
    <row r="11" spans="1:11" ht="42.5" customHeight="1" x14ac:dyDescent="0.35">
      <c r="A11" s="200" t="s">
        <v>7</v>
      </c>
      <c r="B11" s="201"/>
      <c r="C11" s="201"/>
      <c r="D11" s="201"/>
      <c r="E11" s="202"/>
      <c r="F11" s="88"/>
      <c r="G11" s="91"/>
      <c r="H11" s="91"/>
      <c r="I11" s="12"/>
      <c r="J11" s="12"/>
      <c r="K11" s="12"/>
    </row>
    <row r="12" spans="1:11" ht="58.5" customHeight="1" thickBot="1" x14ac:dyDescent="0.4">
      <c r="A12" s="203" t="s">
        <v>8</v>
      </c>
      <c r="B12" s="204"/>
      <c r="C12" s="204"/>
      <c r="D12" s="204"/>
      <c r="E12" s="205"/>
      <c r="F12" s="89"/>
      <c r="G12" s="91"/>
      <c r="H12" s="91"/>
      <c r="I12" s="12"/>
      <c r="J12" s="12"/>
      <c r="K12" s="12"/>
    </row>
  </sheetData>
  <mergeCells count="12">
    <mergeCell ref="A10:E10"/>
    <mergeCell ref="A11:E11"/>
    <mergeCell ref="A12:E12"/>
    <mergeCell ref="A1:B1"/>
    <mergeCell ref="A4:G4"/>
    <mergeCell ref="C1:J1"/>
    <mergeCell ref="C2:J2"/>
    <mergeCell ref="A5:B7"/>
    <mergeCell ref="D5:F5"/>
    <mergeCell ref="D6:F6"/>
    <mergeCell ref="D7:F7"/>
    <mergeCell ref="H9:I10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A3E819BFCE9D7469CD37D440AF1B774" ma:contentTypeVersion="11" ma:contentTypeDescription="Crée un document." ma:contentTypeScope="" ma:versionID="4ad59747fc4abcf9351a24378854b492">
  <xsd:schema xmlns:xsd="http://www.w3.org/2001/XMLSchema" xmlns:xs="http://www.w3.org/2001/XMLSchema" xmlns:p="http://schemas.microsoft.com/office/2006/metadata/properties" xmlns:ns2="99e56e31-33cf-4f9b-870a-93fa32fc9132" xmlns:ns3="0c33dfbe-c28e-4934-b6e6-64efad58c17d" targetNamespace="http://schemas.microsoft.com/office/2006/metadata/properties" ma:root="true" ma:fieldsID="acc22512962417ff6884a771ce979ed2" ns2:_="" ns3:_="">
    <xsd:import namespace="99e56e31-33cf-4f9b-870a-93fa32fc9132"/>
    <xsd:import namespace="0c33dfbe-c28e-4934-b6e6-64efad58c17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9e56e31-33cf-4f9b-870a-93fa32fc913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Balises d’images" ma:readOnly="false" ma:fieldId="{5cf76f15-5ced-4ddc-b409-7134ff3c332f}" ma:taxonomyMulti="true" ma:sspId="0802c0ce-62fd-4fe8-aff5-375d8031bdf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c33dfbe-c28e-4934-b6e6-64efad58c17d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09d17b63-93d2-4c4c-b984-bfacf6dcc34c}" ma:internalName="TaxCatchAll" ma:showField="CatchAllData" ma:web="0c33dfbe-c28e-4934-b6e6-64efad58c17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99e56e31-33cf-4f9b-870a-93fa32fc9132">
      <Terms xmlns="http://schemas.microsoft.com/office/infopath/2007/PartnerControls"/>
    </lcf76f155ced4ddcb4097134ff3c332f>
    <TaxCatchAll xmlns="0c33dfbe-c28e-4934-b6e6-64efad58c17d" xsi:nil="true"/>
  </documentManagement>
</p:properties>
</file>

<file path=customXml/itemProps1.xml><?xml version="1.0" encoding="utf-8"?>
<ds:datastoreItem xmlns:ds="http://schemas.openxmlformats.org/officeDocument/2006/customXml" ds:itemID="{EF75DDE0-18D2-42A9-95CF-0E766E79B8E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9e56e31-33cf-4f9b-870a-93fa32fc9132"/>
    <ds:schemaRef ds:uri="0c33dfbe-c28e-4934-b6e6-64efad58c17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B0E57410-7C7C-4043-BBFB-D2B098F94A1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AE016A1-7F18-4A2F-AE09-6111D8186CE2}">
  <ds:schemaRefs>
    <ds:schemaRef ds:uri="http://schemas.microsoft.com/office/2006/documentManagement/types"/>
    <ds:schemaRef ds:uri="http://schemas.microsoft.com/office/2006/metadata/properties"/>
    <ds:schemaRef ds:uri="http://purl.org/dc/elements/1.1/"/>
    <ds:schemaRef ds:uri="http://purl.org/dc/dcmitype/"/>
    <ds:schemaRef ds:uri="http://schemas.openxmlformats.org/package/2006/metadata/core-properties"/>
    <ds:schemaRef ds:uri="http://purl.org/dc/terms/"/>
    <ds:schemaRef ds:uri="http://schemas.microsoft.com/office/infopath/2007/PartnerControls"/>
    <ds:schemaRef ds:uri="6e1e4ad3-f186-4ce5-b981-59274bb5f9c6"/>
    <ds:schemaRef ds:uri="http://www.w3.org/XML/1998/namespace"/>
    <ds:schemaRef ds:uri="a1b5aeda-b1af-4805-adc7-deccafc3aa12"/>
    <ds:schemaRef ds:uri="1ae1a392-56dc-46a1-8b16-c715eec28b03"/>
    <ds:schemaRef ds:uri="99e56e31-33cf-4f9b-870a-93fa32fc9132"/>
    <ds:schemaRef ds:uri="0c33dfbe-c28e-4934-b6e6-64efad58c17d"/>
  </ds:schemaRefs>
</ds:datastoreItem>
</file>

<file path=docMetadata/LabelInfo.xml><?xml version="1.0" encoding="utf-8"?>
<clbl:labelList xmlns:clbl="http://schemas.microsoft.com/office/2020/mipLabelMetadata">
  <clbl:label id="{19faaa4b-57ae-4394-85b4-956436d58cd6}" enabled="1" method="Privileged" siteId="{3550cb80-eb2c-4098-8900-aa1b522bf97b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BPU</vt:lpstr>
      <vt:lpstr>DQE</vt:lpstr>
      <vt:lpstr>TJM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GENDILLOU,Stéphane</dc:creator>
  <cp:lastModifiedBy>CODJIA-DOSSOU,Maxime</cp:lastModifiedBy>
  <dcterms:created xsi:type="dcterms:W3CDTF">2020-04-06T07:01:53Z</dcterms:created>
  <dcterms:modified xsi:type="dcterms:W3CDTF">2025-04-24T05:35:58Z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0x0101003A3E819BFCE9D7469CD37D440AF1B774</vt:lpwstr>
  </property>
</Properties>
</file>