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pua---wi01\PAU_PUA_USID\MAINTENANCE\CELLULE CONTRATS\1 -CC-PROJETS &amp; MARCHES\50 - PORTES &amp; PORTAILS - COMPRESSEURS - LEVAGE -STATIONS CARBURANT\PROJET 24053\1-EN COURS\6-DQE\"/>
    </mc:Choice>
  </mc:AlternateContent>
  <bookViews>
    <workbookView xWindow="0" yWindow="0" windowWidth="28800" windowHeight="11775" activeTab="5"/>
  </bookViews>
  <sheets>
    <sheet name="PAGE DE GARDE" sheetId="1" r:id="rId1"/>
    <sheet name="DQE Portes &amp; Portails" sheetId="2" r:id="rId2"/>
    <sheet name="DQE Compresseurs" sheetId="4" r:id="rId3"/>
    <sheet name="DQE Levage" sheetId="6" r:id="rId4"/>
    <sheet name="DQE Station carburant" sheetId="7" r:id="rId5"/>
    <sheet name="DQE Location de matériel" sheetId="8" r:id="rId6"/>
  </sheets>
  <externalReferences>
    <externalReference r:id="rId7"/>
    <externalReference r:id="rId8"/>
    <externalReference r:id="rId9"/>
  </externalReferences>
  <definedNames>
    <definedName name="__KV1" localSheetId="2">#REF!</definedName>
    <definedName name="__KV1" localSheetId="3">#REF!</definedName>
    <definedName name="__KV1" localSheetId="5">#REF!</definedName>
    <definedName name="__KV1" localSheetId="4">#REF!</definedName>
    <definedName name="__KV1">#REF!</definedName>
    <definedName name="__Nt1" localSheetId="2">#REF!</definedName>
    <definedName name="__Nt1" localSheetId="3">#REF!</definedName>
    <definedName name="__Nt1" localSheetId="5">#REF!</definedName>
    <definedName name="__Nt1" localSheetId="4">#REF!</definedName>
    <definedName name="__Nt1">#REF!</definedName>
    <definedName name="__Nt10" localSheetId="2">#REF!</definedName>
    <definedName name="__Nt10" localSheetId="3">#REF!</definedName>
    <definedName name="__Nt10" localSheetId="5">#REF!</definedName>
    <definedName name="__Nt10" localSheetId="4">#REF!</definedName>
    <definedName name="__Nt10">#REF!</definedName>
    <definedName name="__Nt11">'[1]cotation1 étude'!$C$66</definedName>
    <definedName name="__Nt113" localSheetId="2">#REF!</definedName>
    <definedName name="__Nt113" localSheetId="3">#REF!</definedName>
    <definedName name="__Nt113" localSheetId="5">#REF!</definedName>
    <definedName name="__Nt113" localSheetId="4">#REF!</definedName>
    <definedName name="__Nt113">#REF!</definedName>
    <definedName name="__Nt12" localSheetId="2">#REF!</definedName>
    <definedName name="__Nt12" localSheetId="3">#REF!</definedName>
    <definedName name="__Nt12" localSheetId="5">#REF!</definedName>
    <definedName name="__Nt12" localSheetId="4">#REF!</definedName>
    <definedName name="__Nt12">#REF!</definedName>
    <definedName name="__Nt13" localSheetId="2">#REF!</definedName>
    <definedName name="__Nt13" localSheetId="3">#REF!</definedName>
    <definedName name="__Nt13" localSheetId="5">#REF!</definedName>
    <definedName name="__Nt13" localSheetId="4">#REF!</definedName>
    <definedName name="__Nt13">#REF!</definedName>
    <definedName name="__Nt14" localSheetId="2">#REF!</definedName>
    <definedName name="__Nt14" localSheetId="3">#REF!</definedName>
    <definedName name="__Nt14" localSheetId="5">#REF!</definedName>
    <definedName name="__Nt14" localSheetId="4">#REF!</definedName>
    <definedName name="__Nt14">#REF!</definedName>
    <definedName name="__Nt15" localSheetId="2">#REF!</definedName>
    <definedName name="__Nt15" localSheetId="3">#REF!</definedName>
    <definedName name="__Nt15" localSheetId="5">#REF!</definedName>
    <definedName name="__Nt15" localSheetId="4">#REF!</definedName>
    <definedName name="__Nt15">#REF!</definedName>
    <definedName name="__Nt16">'[1]cotation1 étude'!$C$82</definedName>
    <definedName name="__Nt17">'[1]cotation1 étude'!$C$20</definedName>
    <definedName name="__Nt18">'[1]cotation1 étude'!$C$48</definedName>
    <definedName name="__Nt2" localSheetId="2">#REF!</definedName>
    <definedName name="__Nt2" localSheetId="3">#REF!</definedName>
    <definedName name="__Nt2" localSheetId="5">#REF!</definedName>
    <definedName name="__Nt2" localSheetId="4">#REF!</definedName>
    <definedName name="__Nt2">#REF!</definedName>
    <definedName name="__Nt3" localSheetId="2">#REF!</definedName>
    <definedName name="__Nt3" localSheetId="3">#REF!</definedName>
    <definedName name="__Nt3" localSheetId="5">#REF!</definedName>
    <definedName name="__Nt3" localSheetId="4">#REF!</definedName>
    <definedName name="__Nt3">#REF!</definedName>
    <definedName name="__Nt4" localSheetId="2">#REF!</definedName>
    <definedName name="__Nt4" localSheetId="3">#REF!</definedName>
    <definedName name="__Nt4" localSheetId="5">#REF!</definedName>
    <definedName name="__Nt4" localSheetId="4">#REF!</definedName>
    <definedName name="__Nt4">#REF!</definedName>
    <definedName name="__Nt5" localSheetId="2">#REF!</definedName>
    <definedName name="__Nt5" localSheetId="3">#REF!</definedName>
    <definedName name="__Nt5" localSheetId="5">#REF!</definedName>
    <definedName name="__Nt5" localSheetId="4">#REF!</definedName>
    <definedName name="__Nt5">#REF!</definedName>
    <definedName name="__Nt6" localSheetId="2">#REF!</definedName>
    <definedName name="__Nt6" localSheetId="3">#REF!</definedName>
    <definedName name="__Nt6" localSheetId="5">#REF!</definedName>
    <definedName name="__Nt6" localSheetId="4">#REF!</definedName>
    <definedName name="__Nt6">#REF!</definedName>
    <definedName name="__Nt7" localSheetId="2">#REF!</definedName>
    <definedName name="__Nt7" localSheetId="3">#REF!</definedName>
    <definedName name="__Nt7" localSheetId="5">#REF!</definedName>
    <definedName name="__Nt7" localSheetId="4">#REF!</definedName>
    <definedName name="__Nt7">#REF!</definedName>
    <definedName name="__Nt8" localSheetId="2">#REF!</definedName>
    <definedName name="__Nt8" localSheetId="3">#REF!</definedName>
    <definedName name="__Nt8" localSheetId="5">#REF!</definedName>
    <definedName name="__Nt8" localSheetId="4">#REF!</definedName>
    <definedName name="__Nt8">#REF!</definedName>
    <definedName name="__Nt9" localSheetId="2">#REF!</definedName>
    <definedName name="__Nt9" localSheetId="3">#REF!</definedName>
    <definedName name="__Nt9" localSheetId="5">#REF!</definedName>
    <definedName name="__Nt9" localSheetId="4">#REF!</definedName>
    <definedName name="__Nt9">#REF!</definedName>
    <definedName name="_3_COM" localSheetId="2">'[2]Liste fonctionnement  '!#REF!</definedName>
    <definedName name="_3_COM" localSheetId="3">'[2]Liste fonctionnement  '!#REF!</definedName>
    <definedName name="_3_COM" localSheetId="5">'[2]Liste fonctionnement  '!#REF!</definedName>
    <definedName name="_3_COM" localSheetId="4">'[2]Liste fonctionnement  '!#REF!</definedName>
    <definedName name="_3_COM" localSheetId="0">'[2]Liste fonctionnement  '!#REF!</definedName>
    <definedName name="_3_COM">'[2]Liste fonctionnement  '!#REF!</definedName>
    <definedName name="_3_M" localSheetId="2">'[2]Liste fonctionnement  '!#REF!</definedName>
    <definedName name="_3_M" localSheetId="3">'[2]Liste fonctionnement  '!#REF!</definedName>
    <definedName name="_3_M" localSheetId="5">'[2]Liste fonctionnement  '!#REF!</definedName>
    <definedName name="_3_M" localSheetId="4">'[2]Liste fonctionnement  '!#REF!</definedName>
    <definedName name="_3_M" localSheetId="0">'[2]Liste fonctionnement  '!#REF!</definedName>
    <definedName name="_3_M">'[2]Liste fonctionnement  '!#REF!</definedName>
    <definedName name="_Nt1" localSheetId="2">#REF!</definedName>
    <definedName name="_Nt1" localSheetId="3">#REF!</definedName>
    <definedName name="_Nt1" localSheetId="5">#REF!</definedName>
    <definedName name="_Nt1" localSheetId="4">#REF!</definedName>
    <definedName name="_Nt1">#REF!</definedName>
    <definedName name="_Nt10" localSheetId="2">#REF!</definedName>
    <definedName name="_Nt10" localSheetId="3">#REF!</definedName>
    <definedName name="_Nt10" localSheetId="5">#REF!</definedName>
    <definedName name="_Nt10" localSheetId="4">#REF!</definedName>
    <definedName name="_Nt10">#REF!</definedName>
    <definedName name="_Nt11">'[1]cotation1 étude'!$C$66</definedName>
    <definedName name="_Nt113" localSheetId="2">#REF!</definedName>
    <definedName name="_Nt113" localSheetId="3">#REF!</definedName>
    <definedName name="_Nt113" localSheetId="5">#REF!</definedName>
    <definedName name="_Nt113" localSheetId="4">#REF!</definedName>
    <definedName name="_Nt113">#REF!</definedName>
    <definedName name="_Nt12" localSheetId="2">#REF!</definedName>
    <definedName name="_Nt12" localSheetId="3">#REF!</definedName>
    <definedName name="_Nt12" localSheetId="5">#REF!</definedName>
    <definedName name="_Nt12" localSheetId="4">#REF!</definedName>
    <definedName name="_Nt12">#REF!</definedName>
    <definedName name="_Nt13" localSheetId="2">#REF!</definedName>
    <definedName name="_Nt13" localSheetId="3">#REF!</definedName>
    <definedName name="_Nt13" localSheetId="5">#REF!</definedName>
    <definedName name="_Nt13" localSheetId="4">#REF!</definedName>
    <definedName name="_Nt13">#REF!</definedName>
    <definedName name="_Nt14" localSheetId="2">#REF!</definedName>
    <definedName name="_Nt14" localSheetId="3">#REF!</definedName>
    <definedName name="_Nt14" localSheetId="5">#REF!</definedName>
    <definedName name="_Nt14" localSheetId="4">#REF!</definedName>
    <definedName name="_Nt14">#REF!</definedName>
    <definedName name="_Nt15" localSheetId="2">#REF!</definedName>
    <definedName name="_Nt15" localSheetId="3">#REF!</definedName>
    <definedName name="_Nt15" localSheetId="5">#REF!</definedName>
    <definedName name="_Nt15" localSheetId="4">#REF!</definedName>
    <definedName name="_Nt15">#REF!</definedName>
    <definedName name="_Nt16">'[1]cotation1 étude'!$C$82</definedName>
    <definedName name="_Nt17">'[1]cotation1 étude'!$C$20</definedName>
    <definedName name="_Nt18">'[1]cotation1 étude'!$C$48</definedName>
    <definedName name="_Nt2" localSheetId="2">#REF!</definedName>
    <definedName name="_Nt2" localSheetId="3">#REF!</definedName>
    <definedName name="_Nt2" localSheetId="5">#REF!</definedName>
    <definedName name="_Nt2" localSheetId="4">#REF!</definedName>
    <definedName name="_Nt2">#REF!</definedName>
    <definedName name="_Nt3" localSheetId="2">#REF!</definedName>
    <definedName name="_Nt3" localSheetId="3">#REF!</definedName>
    <definedName name="_Nt3" localSheetId="5">#REF!</definedName>
    <definedName name="_Nt3" localSheetId="4">#REF!</definedName>
    <definedName name="_Nt3">#REF!</definedName>
    <definedName name="_Nt4" localSheetId="2">#REF!</definedName>
    <definedName name="_Nt4" localSheetId="3">#REF!</definedName>
    <definedName name="_Nt4" localSheetId="5">#REF!</definedName>
    <definedName name="_Nt4" localSheetId="4">#REF!</definedName>
    <definedName name="_Nt4">#REF!</definedName>
    <definedName name="_Nt42" localSheetId="2">#REF!</definedName>
    <definedName name="_Nt42" localSheetId="3">#REF!</definedName>
    <definedName name="_Nt42" localSheetId="5">#REF!</definedName>
    <definedName name="_Nt42" localSheetId="4">#REF!</definedName>
    <definedName name="_Nt42">#REF!</definedName>
    <definedName name="_Nt5" localSheetId="2">#REF!</definedName>
    <definedName name="_Nt5" localSheetId="3">#REF!</definedName>
    <definedName name="_Nt5" localSheetId="5">#REF!</definedName>
    <definedName name="_Nt5" localSheetId="4">#REF!</definedName>
    <definedName name="_Nt5">#REF!</definedName>
    <definedName name="_Nt6" localSheetId="2">#REF!</definedName>
    <definedName name="_Nt6" localSheetId="3">#REF!</definedName>
    <definedName name="_Nt6" localSheetId="5">#REF!</definedName>
    <definedName name="_Nt6" localSheetId="4">#REF!</definedName>
    <definedName name="_Nt6">#REF!</definedName>
    <definedName name="_Nt7" localSheetId="2">#REF!</definedName>
    <definedName name="_Nt7" localSheetId="3">#REF!</definedName>
    <definedName name="_Nt7" localSheetId="5">#REF!</definedName>
    <definedName name="_Nt7" localSheetId="4">#REF!</definedName>
    <definedName name="_Nt7">#REF!</definedName>
    <definedName name="_Nt8" localSheetId="2">#REF!</definedName>
    <definedName name="_Nt8" localSheetId="3">#REF!</definedName>
    <definedName name="_Nt8" localSheetId="5">#REF!</definedName>
    <definedName name="_Nt8" localSheetId="4">#REF!</definedName>
    <definedName name="_Nt8">#REF!</definedName>
    <definedName name="_Nt9" localSheetId="2">#REF!</definedName>
    <definedName name="_Nt9" localSheetId="3">#REF!</definedName>
    <definedName name="_Nt9" localSheetId="5">#REF!</definedName>
    <definedName name="_Nt9" localSheetId="4">#REF!</definedName>
    <definedName name="_Nt9">#REF!</definedName>
    <definedName name="A.M.I." localSheetId="2">'[2]Liste fonctionnement  '!#REF!</definedName>
    <definedName name="A.M.I." localSheetId="3">'[2]Liste fonctionnement  '!#REF!</definedName>
    <definedName name="A.M.I." localSheetId="5">'[2]Liste fonctionnement  '!#REF!</definedName>
    <definedName name="A.M.I." localSheetId="4">'[2]Liste fonctionnement  '!#REF!</definedName>
    <definedName name="A.M.I." localSheetId="0">'[2]Liste fonctionnement  '!#REF!</definedName>
    <definedName name="A.M.I.">'[2]Liste fonctionnement  '!#REF!</definedName>
    <definedName name="AASTRA" localSheetId="2">'[2]Liste fonctionnement  '!#REF!</definedName>
    <definedName name="AASTRA" localSheetId="3">'[2]Liste fonctionnement  '!#REF!</definedName>
    <definedName name="AASTRA" localSheetId="5">'[2]Liste fonctionnement  '!#REF!</definedName>
    <definedName name="AASTRA" localSheetId="4">'[2]Liste fonctionnement  '!#REF!</definedName>
    <definedName name="AASTRA" localSheetId="0">'[2]Liste fonctionnement  '!#REF!</definedName>
    <definedName name="AASTRA">'[2]Liste fonctionnement  '!#REF!</definedName>
    <definedName name="Absente" localSheetId="2">'[2]Liste fonctionnement  '!#REF!</definedName>
    <definedName name="Absente" localSheetId="3">'[2]Liste fonctionnement  '!#REF!</definedName>
    <definedName name="Absente" localSheetId="5">'[2]Liste fonctionnement  '!#REF!</definedName>
    <definedName name="Absente" localSheetId="4">'[2]Liste fonctionnement  '!#REF!</definedName>
    <definedName name="Absente">'[2]Liste fonctionnement  '!#REF!</definedName>
    <definedName name="Accès" localSheetId="2">'[2]Liste fonctionnement  '!#REF!</definedName>
    <definedName name="Accès" localSheetId="3">'[2]Liste fonctionnement  '!#REF!</definedName>
    <definedName name="Accès" localSheetId="5">'[2]Liste fonctionnement  '!#REF!</definedName>
    <definedName name="Accès" localSheetId="4">'[2]Liste fonctionnement  '!#REF!</definedName>
    <definedName name="Accès">'[2]Liste fonctionnement  '!#REF!</definedName>
    <definedName name="Accessoires_De_Couverture" localSheetId="2">'[2]Liste fonctionnement  '!#REF!</definedName>
    <definedName name="Accessoires_De_Couverture" localSheetId="3">'[2]Liste fonctionnement  '!#REF!</definedName>
    <definedName name="Accessoires_De_Couverture" localSheetId="5">'[2]Liste fonctionnement  '!#REF!</definedName>
    <definedName name="Accessoires_De_Couverture" localSheetId="4">'[2]Liste fonctionnement  '!#REF!</definedName>
    <definedName name="Accessoires_De_Couverture">'[2]Liste fonctionnement  '!#REF!</definedName>
    <definedName name="AEES" localSheetId="2">'[2]Liste fonctionnement  '!#REF!</definedName>
    <definedName name="AEES" localSheetId="3">'[2]Liste fonctionnement  '!#REF!</definedName>
    <definedName name="AEES" localSheetId="5">'[2]Liste fonctionnement  '!#REF!</definedName>
    <definedName name="AEES" localSheetId="4">'[2]Liste fonctionnement  '!#REF!</definedName>
    <definedName name="AEES">'[2]Liste fonctionnement  '!#REF!</definedName>
    <definedName name="AEG" localSheetId="2">'[2]Liste fonctionnement  '!#REF!</definedName>
    <definedName name="AEG" localSheetId="3">'[2]Liste fonctionnement  '!#REF!</definedName>
    <definedName name="AEG" localSheetId="5">'[2]Liste fonctionnement  '!#REF!</definedName>
    <definedName name="AEG" localSheetId="4">'[2]Liste fonctionnement  '!#REF!</definedName>
    <definedName name="AEG">'[2]Liste fonctionnement  '!#REF!</definedName>
    <definedName name="ALCATEL" localSheetId="2">'[2]Liste fonctionnement  '!#REF!</definedName>
    <definedName name="ALCATEL" localSheetId="3">'[2]Liste fonctionnement  '!#REF!</definedName>
    <definedName name="ALCATEL" localSheetId="5">'[2]Liste fonctionnement  '!#REF!</definedName>
    <definedName name="ALCATEL" localSheetId="4">'[2]Liste fonctionnement  '!#REF!</definedName>
    <definedName name="ALCATEL">'[2]Liste fonctionnement  '!#REF!</definedName>
    <definedName name="ALLIED_TELESSIS" localSheetId="2">'[2]Liste fonctionnement  '!#REF!</definedName>
    <definedName name="ALLIED_TELESSIS" localSheetId="3">'[2]Liste fonctionnement  '!#REF!</definedName>
    <definedName name="ALLIED_TELESSIS" localSheetId="5">'[2]Liste fonctionnement  '!#REF!</definedName>
    <definedName name="ALLIED_TELESSIS" localSheetId="4">'[2]Liste fonctionnement  '!#REF!</definedName>
    <definedName name="ALLIED_TELESSIS">'[2]Liste fonctionnement  '!#REF!</definedName>
    <definedName name="Aménagements_Intérieurs_Second_Oeuvre" localSheetId="2">'[2]Liste fonctionnement  '!#REF!</definedName>
    <definedName name="Aménagements_Intérieurs_Second_Oeuvre" localSheetId="3">'[2]Liste fonctionnement  '!#REF!</definedName>
    <definedName name="Aménagements_Intérieurs_Second_Oeuvre" localSheetId="5">'[2]Liste fonctionnement  '!#REF!</definedName>
    <definedName name="Aménagements_Intérieurs_Second_Oeuvre" localSheetId="4">'[2]Liste fonctionnement  '!#REF!</definedName>
    <definedName name="Aménagements_Intérieurs_Second_Oeuvre">'[2]Liste fonctionnement  '!#REF!</definedName>
    <definedName name="Année" localSheetId="2">'[2]Liste fonctionnement  '!#REF!</definedName>
    <definedName name="Année" localSheetId="3">'[2]Liste fonctionnement  '!#REF!</definedName>
    <definedName name="Année" localSheetId="5">'[2]Liste fonctionnement  '!#REF!</definedName>
    <definedName name="Année" localSheetId="4">'[2]Liste fonctionnement  '!#REF!</definedName>
    <definedName name="Année">'[2]Liste fonctionnement  '!#REF!</definedName>
    <definedName name="Anti_intrusion" localSheetId="2">'[2]Liste fonctionnement  '!#REF!</definedName>
    <definedName name="Anti_intrusion" localSheetId="3">'[2]Liste fonctionnement  '!#REF!</definedName>
    <definedName name="Anti_intrusion" localSheetId="5">'[2]Liste fonctionnement  '!#REF!</definedName>
    <definedName name="Anti_intrusion" localSheetId="4">'[2]Liste fonctionnement  '!#REF!</definedName>
    <definedName name="Anti_intrusion">'[2]Liste fonctionnement  '!#REF!</definedName>
    <definedName name="APC" localSheetId="2">'[2]Liste fonctionnement  '!#REF!</definedName>
    <definedName name="APC" localSheetId="3">'[2]Liste fonctionnement  '!#REF!</definedName>
    <definedName name="APC" localSheetId="5">'[2]Liste fonctionnement  '!#REF!</definedName>
    <definedName name="APC" localSheetId="4">'[2]Liste fonctionnement  '!#REF!</definedName>
    <definedName name="APC">'[2]Liste fonctionnement  '!#REF!</definedName>
    <definedName name="ARI" localSheetId="2">'[2]Liste fonctionnement  '!#REF!</definedName>
    <definedName name="ARI" localSheetId="3">'[2]Liste fonctionnement  '!#REF!</definedName>
    <definedName name="ARI" localSheetId="5">'[2]Liste fonctionnement  '!#REF!</definedName>
    <definedName name="ARI" localSheetId="4">'[2]Liste fonctionnement  '!#REF!</definedName>
    <definedName name="ARI">'[2]Liste fonctionnement  '!#REF!</definedName>
    <definedName name="Armoire_électrique" localSheetId="2">'[2]Liste fonctionnement  '!#REF!</definedName>
    <definedName name="Armoire_électrique" localSheetId="3">'[2]Liste fonctionnement  '!#REF!</definedName>
    <definedName name="Armoire_électrique" localSheetId="5">'[2]Liste fonctionnement  '!#REF!</definedName>
    <definedName name="Armoire_électrique" localSheetId="4">'[2]Liste fonctionnement  '!#REF!</definedName>
    <definedName name="Armoire_électrique">'[2]Liste fonctionnement  '!#REF!</definedName>
    <definedName name="ASCOM" localSheetId="2">'[2]Liste fonctionnement  '!#REF!</definedName>
    <definedName name="ASCOM" localSheetId="3">'[2]Liste fonctionnement  '!#REF!</definedName>
    <definedName name="ASCOM" localSheetId="5">'[2]Liste fonctionnement  '!#REF!</definedName>
    <definedName name="ASCOM" localSheetId="4">'[2]Liste fonctionnement  '!#REF!</definedName>
    <definedName name="ASCOM">'[2]Liste fonctionnement  '!#REF!</definedName>
    <definedName name="ATSE" localSheetId="2">'[2]Liste fonctionnement  '!#REF!</definedName>
    <definedName name="ATSE" localSheetId="3">'[2]Liste fonctionnement  '!#REF!</definedName>
    <definedName name="ATSE" localSheetId="5">'[2]Liste fonctionnement  '!#REF!</definedName>
    <definedName name="ATSE" localSheetId="4">'[2]Liste fonctionnement  '!#REF!</definedName>
    <definedName name="ATSE">'[2]Liste fonctionnement  '!#REF!</definedName>
    <definedName name="Autre" localSheetId="2">'[2]Liste fonctionnement  '!#REF!</definedName>
    <definedName name="Autre" localSheetId="3">'[2]Liste fonctionnement  '!#REF!</definedName>
    <definedName name="Autre" localSheetId="5">'[2]Liste fonctionnement  '!#REF!</definedName>
    <definedName name="Autre" localSheetId="4">'[2]Liste fonctionnement  '!#REF!</definedName>
    <definedName name="Autre">'[2]Liste fonctionnement  '!#REF!</definedName>
    <definedName name="Autre_sécurité" localSheetId="2">'[2]Liste fonctionnement  '!#REF!</definedName>
    <definedName name="Autre_sécurité" localSheetId="3">'[2]Liste fonctionnement  '!#REF!</definedName>
    <definedName name="Autre_sécurité" localSheetId="5">'[2]Liste fonctionnement  '!#REF!</definedName>
    <definedName name="Autre_sécurité" localSheetId="4">'[2]Liste fonctionnement  '!#REF!</definedName>
    <definedName name="Autre_sécurité">'[2]Liste fonctionnement  '!#REF!</definedName>
    <definedName name="Avertisseur_et_balisage" localSheetId="2">'[2]Liste fonctionnement  '!#REF!</definedName>
    <definedName name="Avertisseur_et_balisage" localSheetId="3">'[2]Liste fonctionnement  '!#REF!</definedName>
    <definedName name="Avertisseur_et_balisage" localSheetId="5">'[2]Liste fonctionnement  '!#REF!</definedName>
    <definedName name="Avertisseur_et_balisage" localSheetId="4">'[2]Liste fonctionnement  '!#REF!</definedName>
    <definedName name="Avertisseur_et_balisage">'[2]Liste fonctionnement  '!#REF!</definedName>
    <definedName name="Bardage" localSheetId="2">'[2]Liste fonctionnement  '!#REF!</definedName>
    <definedName name="Bardage" localSheetId="3">'[2]Liste fonctionnement  '!#REF!</definedName>
    <definedName name="Bardage" localSheetId="5">'[2]Liste fonctionnement  '!#REF!</definedName>
    <definedName name="Bardage" localSheetId="4">'[2]Liste fonctionnement  '!#REF!</definedName>
    <definedName name="Bardage">'[2]Liste fonctionnement  '!#REF!</definedName>
    <definedName name="Bardage_Bois" localSheetId="2">'[2]Liste fonctionnement  '!#REF!</definedName>
    <definedName name="Bardage_Bois" localSheetId="3">'[2]Liste fonctionnement  '!#REF!</definedName>
    <definedName name="Bardage_Bois" localSheetId="5">'[2]Liste fonctionnement  '!#REF!</definedName>
    <definedName name="Bardage_Bois" localSheetId="4">'[2]Liste fonctionnement  '!#REF!</definedName>
    <definedName name="Bardage_Bois">'[2]Liste fonctionnement  '!#REF!</definedName>
    <definedName name="Bardage_De_Synthèse" localSheetId="2">'[2]Liste fonctionnement  '!#REF!</definedName>
    <definedName name="Bardage_De_Synthèse" localSheetId="3">'[2]Liste fonctionnement  '!#REF!</definedName>
    <definedName name="Bardage_De_Synthèse" localSheetId="5">'[2]Liste fonctionnement  '!#REF!</definedName>
    <definedName name="Bardage_De_Synthèse" localSheetId="4">'[2]Liste fonctionnement  '!#REF!</definedName>
    <definedName name="Bardage_De_Synthèse">'[2]Liste fonctionnement  '!#REF!</definedName>
    <definedName name="Bardage_Metallique" localSheetId="2">'[2]Liste fonctionnement  '!#REF!</definedName>
    <definedName name="Bardage_Metallique" localSheetId="3">'[2]Liste fonctionnement  '!#REF!</definedName>
    <definedName name="Bardage_Metallique" localSheetId="5">'[2]Liste fonctionnement  '!#REF!</definedName>
    <definedName name="Bardage_Metallique" localSheetId="4">'[2]Liste fonctionnement  '!#REF!</definedName>
    <definedName name="Bardage_Metallique">'[2]Liste fonctionnement  '!#REF!</definedName>
    <definedName name="Barrière_matérielle" localSheetId="2">'[2]Liste fonctionnement  '!#REF!</definedName>
    <definedName name="Barrière_matérielle" localSheetId="3">'[2]Liste fonctionnement  '!#REF!</definedName>
    <definedName name="Barrière_matérielle" localSheetId="5">'[2]Liste fonctionnement  '!#REF!</definedName>
    <definedName name="Barrière_matérielle" localSheetId="4">'[2]Liste fonctionnement  '!#REF!</definedName>
    <definedName name="Barrière_matérielle">'[2]Liste fonctionnement  '!#REF!</definedName>
    <definedName name="BASEG2D" localSheetId="2">#REF!</definedName>
    <definedName name="BASEG2D" localSheetId="3">#REF!</definedName>
    <definedName name="BASEG2D" localSheetId="5">#REF!</definedName>
    <definedName name="BASEG2D" localSheetId="4">#REF!</definedName>
    <definedName name="BASEG2D" localSheetId="0">#REF!</definedName>
    <definedName name="BASEG2D">#REF!</definedName>
    <definedName name="BaseGD" localSheetId="2">#REF!</definedName>
    <definedName name="BaseGD" localSheetId="3">#REF!</definedName>
    <definedName name="BaseGD" localSheetId="5">#REF!</definedName>
    <definedName name="BaseGD" localSheetId="4">#REF!</definedName>
    <definedName name="BaseGD" localSheetId="0">#REF!</definedName>
    <definedName name="BaseGD">#REF!</definedName>
    <definedName name="baseprix">[3]Electricité!$C:$F</definedName>
    <definedName name="baseprixdispocom">'[3]Dispositions communes'!$C:$F</definedName>
    <definedName name="BAUDOIN" localSheetId="2">'[2]Liste fonctionnement  '!#REF!</definedName>
    <definedName name="BAUDOIN" localSheetId="3">'[2]Liste fonctionnement  '!#REF!</definedName>
    <definedName name="BAUDOIN" localSheetId="5">'[2]Liste fonctionnement  '!#REF!</definedName>
    <definedName name="BAUDOIN" localSheetId="4">'[2]Liste fonctionnement  '!#REF!</definedName>
    <definedName name="BAUDOIN" localSheetId="0">'[2]Liste fonctionnement  '!#REF!</definedName>
    <definedName name="BAUDOIN">'[2]Liste fonctionnement  '!#REF!</definedName>
    <definedName name="BECUWE" localSheetId="2">'[2]Liste fonctionnement  '!#REF!</definedName>
    <definedName name="BECUWE" localSheetId="3">'[2]Liste fonctionnement  '!#REF!</definedName>
    <definedName name="BECUWE" localSheetId="5">'[2]Liste fonctionnement  '!#REF!</definedName>
    <definedName name="BECUWE" localSheetId="4">'[2]Liste fonctionnement  '!#REF!</definedName>
    <definedName name="BECUWE" localSheetId="0">'[2]Liste fonctionnement  '!#REF!</definedName>
    <definedName name="BECUWE">'[2]Liste fonctionnement  '!#REF!</definedName>
    <definedName name="BERGERAT" localSheetId="2">'[2]Liste fonctionnement  '!#REF!</definedName>
    <definedName name="BERGERAT" localSheetId="3">'[2]Liste fonctionnement  '!#REF!</definedName>
    <definedName name="BERGERAT" localSheetId="5">'[2]Liste fonctionnement  '!#REF!</definedName>
    <definedName name="BERGERAT" localSheetId="4">'[2]Liste fonctionnement  '!#REF!</definedName>
    <definedName name="BERGERAT" localSheetId="0">'[2]Liste fonctionnement  '!#REF!</definedName>
    <definedName name="BERGERAT">'[2]Liste fonctionnement  '!#REF!</definedName>
    <definedName name="BOSCH" localSheetId="2">'[2]Liste fonctionnement  '!#REF!</definedName>
    <definedName name="BOSCH" localSheetId="3">'[2]Liste fonctionnement  '!#REF!</definedName>
    <definedName name="BOSCH" localSheetId="5">'[2]Liste fonctionnement  '!#REF!</definedName>
    <definedName name="BOSCH" localSheetId="4">'[2]Liste fonctionnement  '!#REF!</definedName>
    <definedName name="BOSCH" localSheetId="0">'[2]Liste fonctionnement  '!#REF!</definedName>
    <definedName name="BOSCH">'[2]Liste fonctionnement  '!#REF!</definedName>
    <definedName name="BOUYER" localSheetId="2">'[2]Liste fonctionnement  '!#REF!</definedName>
    <definedName name="BOUYER" localSheetId="3">'[2]Liste fonctionnement  '!#REF!</definedName>
    <definedName name="BOUYER" localSheetId="5">'[2]Liste fonctionnement  '!#REF!</definedName>
    <definedName name="BOUYER" localSheetId="4">'[2]Liste fonctionnement  '!#REF!</definedName>
    <definedName name="BOUYER" localSheetId="0">'[2]Liste fonctionnement  '!#REF!</definedName>
    <definedName name="BOUYER">'[2]Liste fonctionnement  '!#REF!</definedName>
    <definedName name="BPU" localSheetId="2">#REF!</definedName>
    <definedName name="BPU">Tableau16[#All]</definedName>
    <definedName name="BROTHER" localSheetId="2">'[2]Liste fonctionnement  '!#REF!</definedName>
    <definedName name="BROTHER" localSheetId="3">'[2]Liste fonctionnement  '!#REF!</definedName>
    <definedName name="BROTHER" localSheetId="5">'[2]Liste fonctionnement  '!#REF!</definedName>
    <definedName name="BROTHER" localSheetId="4">'[2]Liste fonctionnement  '!#REF!</definedName>
    <definedName name="BROTHER" localSheetId="0">'[2]Liste fonctionnement  '!#REF!</definedName>
    <definedName name="BROTHER">'[2]Liste fonctionnement  '!#REF!</definedName>
    <definedName name="CARLOGAVAZZI" localSheetId="2">'[2]Liste fonctionnement  '!#REF!</definedName>
    <definedName name="CARLOGAVAZZI" localSheetId="3">'[2]Liste fonctionnement  '!#REF!</definedName>
    <definedName name="CARLOGAVAZZI" localSheetId="5">'[2]Liste fonctionnement  '!#REF!</definedName>
    <definedName name="CARLOGAVAZZI" localSheetId="4">'[2]Liste fonctionnement  '!#REF!</definedName>
    <definedName name="CARLOGAVAZZI" localSheetId="0">'[2]Liste fonctionnement  '!#REF!</definedName>
    <definedName name="CARLOGAVAZZI">'[2]Liste fonctionnement  '!#REF!</definedName>
    <definedName name="CATERPILLAR" localSheetId="2">'[2]Liste fonctionnement  '!#REF!</definedName>
    <definedName name="CATERPILLAR" localSheetId="3">'[2]Liste fonctionnement  '!#REF!</definedName>
    <definedName name="CATERPILLAR" localSheetId="5">'[2]Liste fonctionnement  '!#REF!</definedName>
    <definedName name="CATERPILLAR" localSheetId="4">'[2]Liste fonctionnement  '!#REF!</definedName>
    <definedName name="CATERPILLAR" localSheetId="0">'[2]Liste fonctionnement  '!#REF!</definedName>
    <definedName name="CATERPILLAR">'[2]Liste fonctionnement  '!#REF!</definedName>
    <definedName name="CELLULE" localSheetId="2">'[2]Liste fonctionnement  '!#REF!</definedName>
    <definedName name="CELLULE" localSheetId="3">'[2]Liste fonctionnement  '!#REF!</definedName>
    <definedName name="CELLULE" localSheetId="5">'[2]Liste fonctionnement  '!#REF!</definedName>
    <definedName name="CELLULE" localSheetId="4">'[2]Liste fonctionnement  '!#REF!</definedName>
    <definedName name="CELLULE" localSheetId="0">'[2]Liste fonctionnement  '!#REF!</definedName>
    <definedName name="CELLULE">'[2]Liste fonctionnement  '!#REF!</definedName>
    <definedName name="Centrale_conversion_fréquence" localSheetId="2">'[2]Liste fonctionnement  '!#REF!</definedName>
    <definedName name="Centrale_conversion_fréquence" localSheetId="3">'[2]Liste fonctionnement  '!#REF!</definedName>
    <definedName name="Centrale_conversion_fréquence" localSheetId="5">'[2]Liste fonctionnement  '!#REF!</definedName>
    <definedName name="Centrale_conversion_fréquence" localSheetId="4">'[2]Liste fonctionnement  '!#REF!</definedName>
    <definedName name="Centrale_conversion_fréquence" localSheetId="0">'[2]Liste fonctionnement  '!#REF!</definedName>
    <definedName name="Centrale_conversion_fréquence">'[2]Liste fonctionnement  '!#REF!</definedName>
    <definedName name="CERBERUS" localSheetId="2">'[2]Liste fonctionnement  '!#REF!</definedName>
    <definedName name="CERBERUS" localSheetId="3">'[2]Liste fonctionnement  '!#REF!</definedName>
    <definedName name="CERBERUS" localSheetId="5">'[2]Liste fonctionnement  '!#REF!</definedName>
    <definedName name="CERBERUS" localSheetId="4">'[2]Liste fonctionnement  '!#REF!</definedName>
    <definedName name="CERBERUS" localSheetId="0">'[2]Liste fonctionnement  '!#REF!</definedName>
    <definedName name="CERBERUS">'[2]Liste fonctionnement  '!#REF!</definedName>
    <definedName name="Chenaux" localSheetId="2">'[2]Liste fonctionnement  '!#REF!</definedName>
    <definedName name="Chenaux" localSheetId="3">'[2]Liste fonctionnement  '!#REF!</definedName>
    <definedName name="Chenaux" localSheetId="5">'[2]Liste fonctionnement  '!#REF!</definedName>
    <definedName name="Chenaux" localSheetId="4">'[2]Liste fonctionnement  '!#REF!</definedName>
    <definedName name="Chenaux" localSheetId="0">'[2]Liste fonctionnement  '!#REF!</definedName>
    <definedName name="Chenaux">'[2]Liste fonctionnement  '!#REF!</definedName>
    <definedName name="CHUBB" localSheetId="2">'[2]Liste fonctionnement  '!#REF!</definedName>
    <definedName name="CHUBB" localSheetId="3">'[2]Liste fonctionnement  '!#REF!</definedName>
    <definedName name="CHUBB" localSheetId="5">'[2]Liste fonctionnement  '!#REF!</definedName>
    <definedName name="CHUBB" localSheetId="4">'[2]Liste fonctionnement  '!#REF!</definedName>
    <definedName name="CHUBB" localSheetId="0">'[2]Liste fonctionnement  '!#REF!</definedName>
    <definedName name="CHUBB">'[2]Liste fonctionnement  '!#REF!</definedName>
    <definedName name="Circulation" localSheetId="2">'[2]Liste fonctionnement  '!#REF!</definedName>
    <definedName name="Circulation" localSheetId="3">'[2]Liste fonctionnement  '!#REF!</definedName>
    <definedName name="Circulation" localSheetId="5">'[2]Liste fonctionnement  '!#REF!</definedName>
    <definedName name="Circulation" localSheetId="4">'[2]Liste fonctionnement  '!#REF!</definedName>
    <definedName name="Circulation" localSheetId="0">'[2]Liste fonctionnement  '!#REF!</definedName>
    <definedName name="Circulation">'[2]Liste fonctionnement  '!#REF!</definedName>
    <definedName name="Cloisonnement" localSheetId="2">'[2]Liste fonctionnement  '!#REF!</definedName>
    <definedName name="Cloisonnement" localSheetId="3">'[2]Liste fonctionnement  '!#REF!</definedName>
    <definedName name="Cloisonnement" localSheetId="5">'[2]Liste fonctionnement  '!#REF!</definedName>
    <definedName name="Cloisonnement" localSheetId="4">'[2]Liste fonctionnement  '!#REF!</definedName>
    <definedName name="Cloisonnement" localSheetId="0">'[2]Liste fonctionnement  '!#REF!</definedName>
    <definedName name="Cloisonnement">'[2]Liste fonctionnement  '!#REF!</definedName>
    <definedName name="Clos_Couvert" localSheetId="2">'[2]Liste fonctionnement  '!#REF!</definedName>
    <definedName name="Clos_Couvert" localSheetId="3">'[2]Liste fonctionnement  '!#REF!</definedName>
    <definedName name="Clos_Couvert" localSheetId="5">'[2]Liste fonctionnement  '!#REF!</definedName>
    <definedName name="Clos_Couvert" localSheetId="4">'[2]Liste fonctionnement  '!#REF!</definedName>
    <definedName name="Clos_Couvert" localSheetId="0">'[2]Liste fonctionnement  '!#REF!</definedName>
    <definedName name="Clos_Couvert">'[2]Liste fonctionnement  '!#REF!</definedName>
    <definedName name="Coffret_industriel" localSheetId="2">'[2]Liste fonctionnement  '!#REF!</definedName>
    <definedName name="Coffret_industriel" localSheetId="3">'[2]Liste fonctionnement  '!#REF!</definedName>
    <definedName name="Coffret_industriel" localSheetId="5">'[2]Liste fonctionnement  '!#REF!</definedName>
    <definedName name="Coffret_industriel" localSheetId="4">'[2]Liste fonctionnement  '!#REF!</definedName>
    <definedName name="Coffret_industriel" localSheetId="0">'[2]Liste fonctionnement  '!#REF!</definedName>
    <definedName name="Coffret_industriel">'[2]Liste fonctionnement  '!#REF!</definedName>
    <definedName name="COMEX" localSheetId="2">'[2]Liste fonctionnement  '!#REF!</definedName>
    <definedName name="COMEX" localSheetId="3">'[2]Liste fonctionnement  '!#REF!</definedName>
    <definedName name="COMEX" localSheetId="5">'[2]Liste fonctionnement  '!#REF!</definedName>
    <definedName name="COMEX" localSheetId="4">'[2]Liste fonctionnement  '!#REF!</definedName>
    <definedName name="COMEX" localSheetId="0">'[2]Liste fonctionnement  '!#REF!</definedName>
    <definedName name="COMEX">'[2]Liste fonctionnement  '!#REF!</definedName>
    <definedName name="Comptage" localSheetId="2">'[2]Liste fonctionnement  '!#REF!</definedName>
    <definedName name="Comptage" localSheetId="3">'[2]Liste fonctionnement  '!#REF!</definedName>
    <definedName name="Comptage" localSheetId="5">'[2]Liste fonctionnement  '!#REF!</definedName>
    <definedName name="Comptage" localSheetId="4">'[2]Liste fonctionnement  '!#REF!</definedName>
    <definedName name="Comptage" localSheetId="0">'[2]Liste fonctionnement  '!#REF!</definedName>
    <definedName name="Comptage">'[2]Liste fonctionnement  '!#REF!</definedName>
    <definedName name="Contrôle_accès" localSheetId="2">'[2]Liste fonctionnement  '!#REF!</definedName>
    <definedName name="Contrôle_accès" localSheetId="3">'[2]Liste fonctionnement  '!#REF!</definedName>
    <definedName name="Contrôle_accès" localSheetId="5">'[2]Liste fonctionnement  '!#REF!</definedName>
    <definedName name="Contrôle_accès" localSheetId="4">'[2]Liste fonctionnement  '!#REF!</definedName>
    <definedName name="Contrôle_accès" localSheetId="0">'[2]Liste fonctionnement  '!#REF!</definedName>
    <definedName name="Contrôle_accès">'[2]Liste fonctionnement  '!#REF!</definedName>
    <definedName name="Courant_fort" localSheetId="2">'[2]Liste fonctionnement  '!#REF!</definedName>
    <definedName name="Courant_fort" localSheetId="3">'[2]Liste fonctionnement  '!#REF!</definedName>
    <definedName name="Courant_fort" localSheetId="5">'[2]Liste fonctionnement  '!#REF!</definedName>
    <definedName name="Courant_fort" localSheetId="4">'[2]Liste fonctionnement  '!#REF!</definedName>
    <definedName name="Courant_fort" localSheetId="0">'[2]Liste fonctionnement  '!#REF!</definedName>
    <definedName name="Courant_fort">'[2]Liste fonctionnement  '!#REF!</definedName>
    <definedName name="Couverture" localSheetId="2">'[2]Liste fonctionnement  '!#REF!</definedName>
    <definedName name="Couverture" localSheetId="3">'[2]Liste fonctionnement  '!#REF!</definedName>
    <definedName name="Couverture" localSheetId="5">'[2]Liste fonctionnement  '!#REF!</definedName>
    <definedName name="Couverture" localSheetId="4">'[2]Liste fonctionnement  '!#REF!</definedName>
    <definedName name="Couverture" localSheetId="0">'[2]Liste fonctionnement  '!#REF!</definedName>
    <definedName name="Couverture">'[2]Liste fonctionnement  '!#REF!</definedName>
    <definedName name="DEF" localSheetId="2">'[2]Liste fonctionnement  '!#REF!</definedName>
    <definedName name="DEF" localSheetId="3">'[2]Liste fonctionnement  '!#REF!</definedName>
    <definedName name="DEF" localSheetId="5">'[2]Liste fonctionnement  '!#REF!</definedName>
    <definedName name="DEF" localSheetId="4">'[2]Liste fonctionnement  '!#REF!</definedName>
    <definedName name="DEF" localSheetId="0">'[2]Liste fonctionnement  '!#REF!</definedName>
    <definedName name="DEF">'[2]Liste fonctionnement  '!#REF!</definedName>
    <definedName name="DELL" localSheetId="2">'[2]Liste fonctionnement  '!#REF!</definedName>
    <definedName name="DELL" localSheetId="3">'[2]Liste fonctionnement  '!#REF!</definedName>
    <definedName name="DELL" localSheetId="5">'[2]Liste fonctionnement  '!#REF!</definedName>
    <definedName name="DELL" localSheetId="4">'[2]Liste fonctionnement  '!#REF!</definedName>
    <definedName name="DELL" localSheetId="0">'[2]Liste fonctionnement  '!#REF!</definedName>
    <definedName name="DELL">'[2]Liste fonctionnement  '!#REF!</definedName>
    <definedName name="DEPAEPE" localSheetId="2">'[2]Liste fonctionnement  '!#REF!</definedName>
    <definedName name="DEPAEPE" localSheetId="3">'[2]Liste fonctionnement  '!#REF!</definedName>
    <definedName name="DEPAEPE" localSheetId="5">'[2]Liste fonctionnement  '!#REF!</definedName>
    <definedName name="DEPAEPE" localSheetId="4">'[2]Liste fonctionnement  '!#REF!</definedName>
    <definedName name="DEPAEPE" localSheetId="0">'[2]Liste fonctionnement  '!#REF!</definedName>
    <definedName name="DEPAEPE">'[2]Liste fonctionnement  '!#REF!</definedName>
    <definedName name="DESAUTEL" localSheetId="2">'[2]Liste fonctionnement  '!#REF!</definedName>
    <definedName name="DESAUTEL" localSheetId="3">'[2]Liste fonctionnement  '!#REF!</definedName>
    <definedName name="DESAUTEL" localSheetId="5">'[2]Liste fonctionnement  '!#REF!</definedName>
    <definedName name="DESAUTEL" localSheetId="4">'[2]Liste fonctionnement  '!#REF!</definedName>
    <definedName name="DESAUTEL" localSheetId="0">'[2]Liste fonctionnement  '!#REF!</definedName>
    <definedName name="DESAUTEL">'[2]Liste fonctionnement  '!#REF!</definedName>
    <definedName name="Descente" localSheetId="2">'[2]Liste fonctionnement  '!#REF!</definedName>
    <definedName name="Descente" localSheetId="3">'[2]Liste fonctionnement  '!#REF!</definedName>
    <definedName name="Descente" localSheetId="5">'[2]Liste fonctionnement  '!#REF!</definedName>
    <definedName name="Descente" localSheetId="4">'[2]Liste fonctionnement  '!#REF!</definedName>
    <definedName name="Descente" localSheetId="0">'[2]Liste fonctionnement  '!#REF!</definedName>
    <definedName name="Descente">'[2]Liste fonctionnement  '!#REF!</definedName>
    <definedName name="Désenfumage" localSheetId="2">'[2]Liste fonctionnement  '!#REF!</definedName>
    <definedName name="Désenfumage" localSheetId="3">'[2]Liste fonctionnement  '!#REF!</definedName>
    <definedName name="Désenfumage" localSheetId="5">'[2]Liste fonctionnement  '!#REF!</definedName>
    <definedName name="Désenfumage" localSheetId="4">'[2]Liste fonctionnement  '!#REF!</definedName>
    <definedName name="Désenfumage" localSheetId="0">'[2]Liste fonctionnement  '!#REF!</definedName>
    <definedName name="Désenfumage">'[2]Liste fonctionnement  '!#REF!</definedName>
    <definedName name="Détection_incendie" localSheetId="2">'[2]Liste fonctionnement  '!#REF!</definedName>
    <definedName name="Détection_incendie" localSheetId="3">'[2]Liste fonctionnement  '!#REF!</definedName>
    <definedName name="Détection_incendie" localSheetId="5">'[2]Liste fonctionnement  '!#REF!</definedName>
    <definedName name="Détection_incendie" localSheetId="4">'[2]Liste fonctionnement  '!#REF!</definedName>
    <definedName name="Détection_incendie" localSheetId="0">'[2]Liste fonctionnement  '!#REF!</definedName>
    <definedName name="Détection_incendie">'[2]Liste fonctionnement  '!#REF!</definedName>
    <definedName name="DIALTEL" localSheetId="2">'[2]Liste fonctionnement  '!#REF!</definedName>
    <definedName name="DIALTEL" localSheetId="3">'[2]Liste fonctionnement  '!#REF!</definedName>
    <definedName name="DIALTEL" localSheetId="5">'[2]Liste fonctionnement  '!#REF!</definedName>
    <definedName name="DIALTEL" localSheetId="4">'[2]Liste fonctionnement  '!#REF!</definedName>
    <definedName name="DIALTEL" localSheetId="0">'[2]Liste fonctionnement  '!#REF!</definedName>
    <definedName name="DIALTEL">'[2]Liste fonctionnement  '!#REF!</definedName>
    <definedName name="Dmax13" localSheetId="2">#REF!</definedName>
    <definedName name="Dmax13" localSheetId="3">#REF!</definedName>
    <definedName name="Dmax13" localSheetId="5">#REF!</definedName>
    <definedName name="Dmax13" localSheetId="4">#REF!</definedName>
    <definedName name="Dmax13">#REF!</definedName>
    <definedName name="Dmax14" localSheetId="2">#REF!</definedName>
    <definedName name="Dmax14" localSheetId="3">#REF!</definedName>
    <definedName name="Dmax14" localSheetId="5">#REF!</definedName>
    <definedName name="Dmax14" localSheetId="4">#REF!</definedName>
    <definedName name="Dmax14">#REF!</definedName>
    <definedName name="Dmax15" localSheetId="2">#REF!</definedName>
    <definedName name="Dmax15" localSheetId="3">#REF!</definedName>
    <definedName name="Dmax15" localSheetId="5">#REF!</definedName>
    <definedName name="Dmax15" localSheetId="4">#REF!</definedName>
    <definedName name="Dmax15">#REF!</definedName>
    <definedName name="Dmin13" localSheetId="2">#REF!</definedName>
    <definedName name="Dmin13" localSheetId="3">#REF!</definedName>
    <definedName name="Dmin13" localSheetId="5">#REF!</definedName>
    <definedName name="Dmin13" localSheetId="4">#REF!</definedName>
    <definedName name="Dmin13">#REF!</definedName>
    <definedName name="Dmin14" localSheetId="2">#REF!</definedName>
    <definedName name="Dmin14" localSheetId="3">#REF!</definedName>
    <definedName name="Dmin14" localSheetId="5">#REF!</definedName>
    <definedName name="Dmin14" localSheetId="4">#REF!</definedName>
    <definedName name="Dmin14">#REF!</definedName>
    <definedName name="Dmin15" localSheetId="2">#REF!</definedName>
    <definedName name="Dmin15" localSheetId="3">#REF!</definedName>
    <definedName name="Dmin15" localSheetId="5">#REF!</definedName>
    <definedName name="Dmin15" localSheetId="4">#REF!</definedName>
    <definedName name="Dmin15">#REF!</definedName>
    <definedName name="Dmin16">'[1]cotation1 étude'!$E$82</definedName>
    <definedName name="Dmin25" localSheetId="2">#REF!</definedName>
    <definedName name="Dmin25" localSheetId="3">#REF!</definedName>
    <definedName name="Dmin25" localSheetId="5">#REF!</definedName>
    <definedName name="Dmin25" localSheetId="4">#REF!</definedName>
    <definedName name="Dmin25">#REF!</definedName>
    <definedName name="Domaine_métier" localSheetId="2">'[2]Liste fonctionnement  '!#REF!</definedName>
    <definedName name="Domaine_métier" localSheetId="3">'[2]Liste fonctionnement  '!#REF!</definedName>
    <definedName name="Domaine_métier" localSheetId="5">'[2]Liste fonctionnement  '!#REF!</definedName>
    <definedName name="Domaine_métier" localSheetId="4">'[2]Liste fonctionnement  '!#REF!</definedName>
    <definedName name="Domaine_métier" localSheetId="0">'[2]Liste fonctionnement  '!#REF!</definedName>
    <definedName name="Domaine_métier">'[2]Liste fonctionnement  '!#REF!</definedName>
    <definedName name="DRÄGER" localSheetId="2">'[2]Liste fonctionnement  '!#REF!</definedName>
    <definedName name="DRÄGER" localSheetId="3">'[2]Liste fonctionnement  '!#REF!</definedName>
    <definedName name="DRÄGER" localSheetId="5">'[2]Liste fonctionnement  '!#REF!</definedName>
    <definedName name="DRÄGER" localSheetId="4">'[2]Liste fonctionnement  '!#REF!</definedName>
    <definedName name="DRÄGER" localSheetId="0">'[2]Liste fonctionnement  '!#REF!</definedName>
    <definedName name="DRÄGER">'[2]Liste fonctionnement  '!#REF!</definedName>
    <definedName name="EATON" localSheetId="2">'[2]Liste fonctionnement  '!#REF!</definedName>
    <definedName name="EATON" localSheetId="3">'[2]Liste fonctionnement  '!#REF!</definedName>
    <definedName name="EATON" localSheetId="5">'[2]Liste fonctionnement  '!#REF!</definedName>
    <definedName name="EATON" localSheetId="4">'[2]Liste fonctionnement  '!#REF!</definedName>
    <definedName name="EATON" localSheetId="0">'[2]Liste fonctionnement  '!#REF!</definedName>
    <definedName name="EATON">'[2]Liste fonctionnement  '!#REF!</definedName>
    <definedName name="Eclairage_public" localSheetId="2">'[2]Liste fonctionnement  '!#REF!</definedName>
    <definedName name="Eclairage_public" localSheetId="3">'[2]Liste fonctionnement  '!#REF!</definedName>
    <definedName name="Eclairage_public" localSheetId="5">'[2]Liste fonctionnement  '!#REF!</definedName>
    <definedName name="Eclairage_public" localSheetId="4">'[2]Liste fonctionnement  '!#REF!</definedName>
    <definedName name="Eclairage_public" localSheetId="0">'[2]Liste fonctionnement  '!#REF!</definedName>
    <definedName name="Eclairage_public">'[2]Liste fonctionnement  '!#REF!</definedName>
    <definedName name="ELC" localSheetId="2">'[2]Liste fonctionnement  '!#REF!</definedName>
    <definedName name="ELC" localSheetId="3">'[2]Liste fonctionnement  '!#REF!</definedName>
    <definedName name="ELC" localSheetId="5">'[2]Liste fonctionnement  '!#REF!</definedName>
    <definedName name="ELC" localSheetId="4">'[2]Liste fonctionnement  '!#REF!</definedName>
    <definedName name="ELC" localSheetId="0">'[2]Liste fonctionnement  '!#REF!</definedName>
    <definedName name="ELC">'[2]Liste fonctionnement  '!#REF!</definedName>
    <definedName name="Eléments_Porteurs" localSheetId="2">'[2]Liste fonctionnement  '!#REF!</definedName>
    <definedName name="Eléments_Porteurs" localSheetId="3">'[2]Liste fonctionnement  '!#REF!</definedName>
    <definedName name="Eléments_Porteurs" localSheetId="5">'[2]Liste fonctionnement  '!#REF!</definedName>
    <definedName name="Eléments_Porteurs" localSheetId="4">'[2]Liste fonctionnement  '!#REF!</definedName>
    <definedName name="Eléments_Porteurs" localSheetId="0">'[2]Liste fonctionnement  '!#REF!</definedName>
    <definedName name="Eléments_Porteurs">'[2]Liste fonctionnement  '!#REF!</definedName>
    <definedName name="ENAG" localSheetId="2">'[2]Liste fonctionnement  '!#REF!</definedName>
    <definedName name="ENAG" localSheetId="3">'[2]Liste fonctionnement  '!#REF!</definedName>
    <definedName name="ENAG" localSheetId="5">'[2]Liste fonctionnement  '!#REF!</definedName>
    <definedName name="ENAG" localSheetId="4">'[2]Liste fonctionnement  '!#REF!</definedName>
    <definedName name="ENAG" localSheetId="0">'[2]Liste fonctionnement  '!#REF!</definedName>
    <definedName name="ENAG">'[2]Liste fonctionnement  '!#REF!</definedName>
    <definedName name="ENEO" localSheetId="2">'[2]Liste fonctionnement  '!#REF!</definedName>
    <definedName name="ENEO" localSheetId="3">'[2]Liste fonctionnement  '!#REF!</definedName>
    <definedName name="ENEO" localSheetId="5">'[2]Liste fonctionnement  '!#REF!</definedName>
    <definedName name="ENEO" localSheetId="4">'[2]Liste fonctionnement  '!#REF!</definedName>
    <definedName name="ENEO" localSheetId="0">'[2]Liste fonctionnement  '!#REF!</definedName>
    <definedName name="ENEO">'[2]Liste fonctionnement  '!#REF!</definedName>
    <definedName name="ENTRELEC" localSheetId="2">'[2]Liste fonctionnement  '!#REF!</definedName>
    <definedName name="ENTRELEC" localSheetId="3">'[2]Liste fonctionnement  '!#REF!</definedName>
    <definedName name="ENTRELEC" localSheetId="5">'[2]Liste fonctionnement  '!#REF!</definedName>
    <definedName name="ENTRELEC" localSheetId="4">'[2]Liste fonctionnement  '!#REF!</definedName>
    <definedName name="ENTRELEC" localSheetId="0">'[2]Liste fonctionnement  '!#REF!</definedName>
    <definedName name="ENTRELEC">'[2]Liste fonctionnement  '!#REF!</definedName>
    <definedName name="ERNITEC" localSheetId="2">'[2]Liste fonctionnement  '!#REF!</definedName>
    <definedName name="ERNITEC" localSheetId="3">'[2]Liste fonctionnement  '!#REF!</definedName>
    <definedName name="ERNITEC" localSheetId="5">'[2]Liste fonctionnement  '!#REF!</definedName>
    <definedName name="ERNITEC" localSheetId="4">'[2]Liste fonctionnement  '!#REF!</definedName>
    <definedName name="ERNITEC" localSheetId="0">'[2]Liste fonctionnement  '!#REF!</definedName>
    <definedName name="ERNITEC">'[2]Liste fonctionnement  '!#REF!</definedName>
    <definedName name="Estimation_du_Service">'[1]cotation1 étude'!$C$12</definedName>
    <definedName name="Etanchéité" localSheetId="2">'[2]Liste fonctionnement  '!#REF!</definedName>
    <definedName name="Etanchéité" localSheetId="3">'[2]Liste fonctionnement  '!#REF!</definedName>
    <definedName name="Etanchéité" localSheetId="5">'[2]Liste fonctionnement  '!#REF!</definedName>
    <definedName name="Etanchéité" localSheetId="4">'[2]Liste fonctionnement  '!#REF!</definedName>
    <definedName name="Etanchéité" localSheetId="0">'[2]Liste fonctionnement  '!#REF!</definedName>
    <definedName name="Etanchéité">'[2]Liste fonctionnement  '!#REF!</definedName>
    <definedName name="Etat" localSheetId="2">'[2]Liste fonctionnement  '!#REF!</definedName>
    <definedName name="Etat" localSheetId="3">'[2]Liste fonctionnement  '!#REF!</definedName>
    <definedName name="Etat" localSheetId="5">'[2]Liste fonctionnement  '!#REF!</definedName>
    <definedName name="Etat" localSheetId="4">'[2]Liste fonctionnement  '!#REF!</definedName>
    <definedName name="Etat" localSheetId="0">'[2]Liste fonctionnement  '!#REF!</definedName>
    <definedName name="Etat">'[2]Liste fonctionnement  '!#REF!</definedName>
    <definedName name="Evacuation_E.P." localSheetId="2">'[2]Liste fonctionnement  '!#REF!</definedName>
    <definedName name="Evacuation_E.P." localSheetId="3">'[2]Liste fonctionnement  '!#REF!</definedName>
    <definedName name="Evacuation_E.P." localSheetId="5">'[2]Liste fonctionnement  '!#REF!</definedName>
    <definedName name="Evacuation_E.P." localSheetId="4">'[2]Liste fonctionnement  '!#REF!</definedName>
    <definedName name="Evacuation_E.P." localSheetId="0">'[2]Liste fonctionnement  '!#REF!</definedName>
    <definedName name="Evacuation_E.P.">'[2]Liste fonctionnement  '!#REF!</definedName>
    <definedName name="FfD" localSheetId="2">#REF!</definedName>
    <definedName name="FfD" localSheetId="3">#REF!</definedName>
    <definedName name="FfD" localSheetId="5">#REF!</definedName>
    <definedName name="FfD" localSheetId="4">#REF!</definedName>
    <definedName name="FfD">#REF!</definedName>
    <definedName name="Fiabilité" localSheetId="2">'[2]Liste fonctionnement  '!#REF!</definedName>
    <definedName name="Fiabilité" localSheetId="3">'[2]Liste fonctionnement  '!#REF!</definedName>
    <definedName name="Fiabilité" localSheetId="5">'[2]Liste fonctionnement  '!#REF!</definedName>
    <definedName name="Fiabilité" localSheetId="4">'[2]Liste fonctionnement  '!#REF!</definedName>
    <definedName name="Fiabilité" localSheetId="0">'[2]Liste fonctionnement  '!#REF!</definedName>
    <definedName name="Fiabilité">'[2]Liste fonctionnement  '!#REF!</definedName>
    <definedName name="Fiable" localSheetId="2">'[2]Liste fonctionnement  '!#REF!</definedName>
    <definedName name="Fiable" localSheetId="3">'[2]Liste fonctionnement  '!#REF!</definedName>
    <definedName name="Fiable" localSheetId="5">'[2]Liste fonctionnement  '!#REF!</definedName>
    <definedName name="Fiable" localSheetId="4">'[2]Liste fonctionnement  '!#REF!</definedName>
    <definedName name="Fiable" localSheetId="0">'[2]Liste fonctionnement  '!#REF!</definedName>
    <definedName name="Fiable">'[2]Liste fonctionnement  '!#REF!</definedName>
    <definedName name="FINDER" localSheetId="2">'[2]Liste fonctionnement  '!#REF!</definedName>
    <definedName name="FINDER" localSheetId="3">'[2]Liste fonctionnement  '!#REF!</definedName>
    <definedName name="FINDER" localSheetId="5">'[2]Liste fonctionnement  '!#REF!</definedName>
    <definedName name="FINDER" localSheetId="4">'[2]Liste fonctionnement  '!#REF!</definedName>
    <definedName name="FINDER" localSheetId="0">'[2]Liste fonctionnement  '!#REF!</definedName>
    <definedName name="FINDER">'[2]Liste fonctionnement  '!#REF!</definedName>
    <definedName name="GPI" localSheetId="2">'[2]Liste fonctionnement  '!#REF!</definedName>
    <definedName name="GPI" localSheetId="3">'[2]Liste fonctionnement  '!#REF!</definedName>
    <definedName name="GPI" localSheetId="5">'[2]Liste fonctionnement  '!#REF!</definedName>
    <definedName name="GPI" localSheetId="4">'[2]Liste fonctionnement  '!#REF!</definedName>
    <definedName name="GPI" localSheetId="0">'[2]Liste fonctionnement  '!#REF!</definedName>
    <definedName name="GPI">'[2]Liste fonctionnement  '!#REF!</definedName>
    <definedName name="GUARDALL" localSheetId="2">'[2]Liste fonctionnement  '!#REF!</definedName>
    <definedName name="GUARDALL" localSheetId="3">'[2]Liste fonctionnement  '!#REF!</definedName>
    <definedName name="GUARDALL" localSheetId="5">'[2]Liste fonctionnement  '!#REF!</definedName>
    <definedName name="GUARDALL" localSheetId="4">'[2]Liste fonctionnement  '!#REF!</definedName>
    <definedName name="GUARDALL" localSheetId="0">'[2]Liste fonctionnement  '!#REF!</definedName>
    <definedName name="GUARDALL">'[2]Liste fonctionnement  '!#REF!</definedName>
    <definedName name="HENRY" localSheetId="2">'[2]Liste fonctionnement  '!#REF!</definedName>
    <definedName name="HENRY" localSheetId="3">'[2]Liste fonctionnement  '!#REF!</definedName>
    <definedName name="HENRY" localSheetId="5">'[2]Liste fonctionnement  '!#REF!</definedName>
    <definedName name="HENRY" localSheetId="4">'[2]Liste fonctionnement  '!#REF!</definedName>
    <definedName name="HENRY" localSheetId="0">'[2]Liste fonctionnement  '!#REF!</definedName>
    <definedName name="HENRY">'[2]Liste fonctionnement  '!#REF!</definedName>
    <definedName name="HIRSCHMANN" localSheetId="2">'[2]Liste fonctionnement  '!#REF!</definedName>
    <definedName name="HIRSCHMANN" localSheetId="3">'[2]Liste fonctionnement  '!#REF!</definedName>
    <definedName name="HIRSCHMANN" localSheetId="5">'[2]Liste fonctionnement  '!#REF!</definedName>
    <definedName name="HIRSCHMANN" localSheetId="4">'[2]Liste fonctionnement  '!#REF!</definedName>
    <definedName name="HIRSCHMANN" localSheetId="0">'[2]Liste fonctionnement  '!#REF!</definedName>
    <definedName name="HIRSCHMANN">'[2]Liste fonctionnement  '!#REF!</definedName>
    <definedName name="HONDA" localSheetId="2">'[2]Liste fonctionnement  '!#REF!</definedName>
    <definedName name="HONDA" localSheetId="3">'[2]Liste fonctionnement  '!#REF!</definedName>
    <definedName name="HONDA" localSheetId="5">'[2]Liste fonctionnement  '!#REF!</definedName>
    <definedName name="HONDA" localSheetId="4">'[2]Liste fonctionnement  '!#REF!</definedName>
    <definedName name="HONDA" localSheetId="0">'[2]Liste fonctionnement  '!#REF!</definedName>
    <definedName name="HONDA">'[2]Liste fonctionnement  '!#REF!</definedName>
    <definedName name="HP" localSheetId="2">'[2]Liste fonctionnement  '!#REF!</definedName>
    <definedName name="HP" localSheetId="3">'[2]Liste fonctionnement  '!#REF!</definedName>
    <definedName name="HP" localSheetId="5">'[2]Liste fonctionnement  '!#REF!</definedName>
    <definedName name="HP" localSheetId="4">'[2]Liste fonctionnement  '!#REF!</definedName>
    <definedName name="HP" localSheetId="0">'[2]Liste fonctionnement  '!#REF!</definedName>
    <definedName name="HP">'[2]Liste fonctionnement  '!#REF!</definedName>
    <definedName name="INDELEC" localSheetId="2">'[2]Liste fonctionnement  '!#REF!</definedName>
    <definedName name="INDELEC" localSheetId="3">'[2]Liste fonctionnement  '!#REF!</definedName>
    <definedName name="INDELEC" localSheetId="5">'[2]Liste fonctionnement  '!#REF!</definedName>
    <definedName name="INDELEC" localSheetId="4">'[2]Liste fonctionnement  '!#REF!</definedName>
    <definedName name="INDELEC" localSheetId="0">'[2]Liste fonctionnement  '!#REF!</definedName>
    <definedName name="INDELEC">'[2]Liste fonctionnement  '!#REF!</definedName>
    <definedName name="INDUSCREEN" localSheetId="2">'[2]Liste fonctionnement  '!#REF!</definedName>
    <definedName name="INDUSCREEN" localSheetId="3">'[2]Liste fonctionnement  '!#REF!</definedName>
    <definedName name="INDUSCREEN" localSheetId="5">'[2]Liste fonctionnement  '!#REF!</definedName>
    <definedName name="INDUSCREEN" localSheetId="4">'[2]Liste fonctionnement  '!#REF!</definedName>
    <definedName name="INDUSCREEN" localSheetId="0">'[2]Liste fonctionnement  '!#REF!</definedName>
    <definedName name="INDUSCREEN">'[2]Liste fonctionnement  '!#REF!</definedName>
    <definedName name="Jour" localSheetId="2">'[2]Liste fonctionnement  '!#REF!</definedName>
    <definedName name="Jour" localSheetId="3">'[2]Liste fonctionnement  '!#REF!</definedName>
    <definedName name="Jour" localSheetId="5">'[2]Liste fonctionnement  '!#REF!</definedName>
    <definedName name="Jour" localSheetId="4">'[2]Liste fonctionnement  '!#REF!</definedName>
    <definedName name="Jour" localSheetId="0">'[2]Liste fonctionnement  '!#REF!</definedName>
    <definedName name="Jour">'[2]Liste fonctionnement  '!#REF!</definedName>
    <definedName name="juju" localSheetId="2">#REF!</definedName>
    <definedName name="juju" localSheetId="3">#REF!</definedName>
    <definedName name="juju" localSheetId="5">#REF!</definedName>
    <definedName name="juju" localSheetId="4">#REF!</definedName>
    <definedName name="juju">#REF!</definedName>
    <definedName name="KKKK" localSheetId="2">#REF!</definedName>
    <definedName name="KKKK" localSheetId="3">#REF!</definedName>
    <definedName name="KKKK" localSheetId="5">#REF!</definedName>
    <definedName name="KKKK" localSheetId="4">#REF!</definedName>
    <definedName name="KKKK">#REF!</definedName>
    <definedName name="KKKK222" localSheetId="2">#REF!</definedName>
    <definedName name="KKKK222" localSheetId="3">#REF!</definedName>
    <definedName name="KKKK222" localSheetId="5">#REF!</definedName>
    <definedName name="KKKK222" localSheetId="4">#REF!</definedName>
    <definedName name="KKKK222">#REF!</definedName>
    <definedName name="KKKK2222" localSheetId="2">#REF!</definedName>
    <definedName name="KKKK2222" localSheetId="3">#REF!</definedName>
    <definedName name="KKKK2222" localSheetId="5">#REF!</definedName>
    <definedName name="KKKK2222" localSheetId="4">#REF!</definedName>
    <definedName name="KKKK2222">#REF!</definedName>
    <definedName name="LEGRAND" localSheetId="2">'[2]Liste fonctionnement  '!#REF!</definedName>
    <definedName name="LEGRAND" localSheetId="3">'[2]Liste fonctionnement  '!#REF!</definedName>
    <definedName name="LEGRAND" localSheetId="5">'[2]Liste fonctionnement  '!#REF!</definedName>
    <definedName name="LEGRAND" localSheetId="4">'[2]Liste fonctionnement  '!#REF!</definedName>
    <definedName name="LEGRAND" localSheetId="0">'[2]Liste fonctionnement  '!#REF!</definedName>
    <definedName name="LEGRAND">'[2]Liste fonctionnement  '!#REF!</definedName>
    <definedName name="LEROY_SOMMER" localSheetId="2">'[2]Liste fonctionnement  '!#REF!</definedName>
    <definedName name="LEROY_SOMMER" localSheetId="3">'[2]Liste fonctionnement  '!#REF!</definedName>
    <definedName name="LEROY_SOMMER" localSheetId="5">'[2]Liste fonctionnement  '!#REF!</definedName>
    <definedName name="LEROY_SOMMER" localSheetId="4">'[2]Liste fonctionnement  '!#REF!</definedName>
    <definedName name="LEROY_SOMMER">'[2]Liste fonctionnement  '!#REF!</definedName>
    <definedName name="LG" localSheetId="2">'[2]Liste fonctionnement  '!#REF!</definedName>
    <definedName name="LG" localSheetId="3">'[2]Liste fonctionnement  '!#REF!</definedName>
    <definedName name="LG" localSheetId="5">'[2]Liste fonctionnement  '!#REF!</definedName>
    <definedName name="LG" localSheetId="4">'[2]Liste fonctionnement  '!#REF!</definedName>
    <definedName name="LG">'[2]Liste fonctionnement  '!#REF!</definedName>
    <definedName name="libelle">[3]Electricité!$C:$C</definedName>
    <definedName name="LISTER_PETTER" localSheetId="2">'[2]Liste fonctionnement  '!#REF!</definedName>
    <definedName name="LISTER_PETTER" localSheetId="3">'[2]Liste fonctionnement  '!#REF!</definedName>
    <definedName name="LISTER_PETTER" localSheetId="5">'[2]Liste fonctionnement  '!#REF!</definedName>
    <definedName name="LISTER_PETTER" localSheetId="4">'[2]Liste fonctionnement  '!#REF!</definedName>
    <definedName name="LISTER_PETTER" localSheetId="0">'[2]Liste fonctionnement  '!#REF!</definedName>
    <definedName name="LISTER_PETTER">'[2]Liste fonctionnement  '!#REF!</definedName>
    <definedName name="MARQUES" localSheetId="2">'[2]Liste fonctionnement  '!#REF!</definedName>
    <definedName name="MARQUES" localSheetId="3">'[2]Liste fonctionnement  '!#REF!</definedName>
    <definedName name="MARQUES" localSheetId="5">'[2]Liste fonctionnement  '!#REF!</definedName>
    <definedName name="MARQUES" localSheetId="4">'[2]Liste fonctionnement  '!#REF!</definedName>
    <definedName name="MARQUES" localSheetId="0">'[2]Liste fonctionnement  '!#REF!</definedName>
    <definedName name="MARQUES">'[2]Liste fonctionnement  '!#REF!</definedName>
    <definedName name="Menuiserie_Extérieure" localSheetId="2">'[2]Liste fonctionnement  '!#REF!</definedName>
    <definedName name="Menuiserie_Extérieure" localSheetId="3">'[2]Liste fonctionnement  '!#REF!</definedName>
    <definedName name="Menuiserie_Extérieure" localSheetId="5">'[2]Liste fonctionnement  '!#REF!</definedName>
    <definedName name="Menuiserie_Extérieure" localSheetId="4">'[2]Liste fonctionnement  '!#REF!</definedName>
    <definedName name="Menuiserie_Extérieure" localSheetId="0">'[2]Liste fonctionnement  '!#REF!</definedName>
    <definedName name="Menuiserie_Extérieure">'[2]Liste fonctionnement  '!#REF!</definedName>
    <definedName name="Menuiseries_Intérieures" localSheetId="2">'[2]Liste fonctionnement  '!#REF!</definedName>
    <definedName name="Menuiseries_Intérieures" localSheetId="3">'[2]Liste fonctionnement  '!#REF!</definedName>
    <definedName name="Menuiseries_Intérieures" localSheetId="5">'[2]Liste fonctionnement  '!#REF!</definedName>
    <definedName name="Menuiseries_Intérieures" localSheetId="4">'[2]Liste fonctionnement  '!#REF!</definedName>
    <definedName name="Menuiseries_Intérieures" localSheetId="0">'[2]Liste fonctionnement  '!#REF!</definedName>
    <definedName name="Menuiseries_Intérieures">'[2]Liste fonctionnement  '!#REF!</definedName>
    <definedName name="Merlin_Gérin" localSheetId="2">'[2]Liste fonctionnement  '!#REF!</definedName>
    <definedName name="Merlin_Gérin" localSheetId="3">'[2]Liste fonctionnement  '!#REF!</definedName>
    <definedName name="Merlin_Gérin" localSheetId="5">'[2]Liste fonctionnement  '!#REF!</definedName>
    <definedName name="Merlin_Gérin" localSheetId="4">'[2]Liste fonctionnement  '!#REF!</definedName>
    <definedName name="Merlin_Gérin" localSheetId="0">'[2]Liste fonctionnement  '!#REF!</definedName>
    <definedName name="Merlin_Gérin">'[2]Liste fonctionnement  '!#REF!</definedName>
    <definedName name="Métal" localSheetId="2">'[2]Liste fonctionnement  '!#REF!</definedName>
    <definedName name="Métal" localSheetId="3">'[2]Liste fonctionnement  '!#REF!</definedName>
    <definedName name="Métal" localSheetId="5">'[2]Liste fonctionnement  '!#REF!</definedName>
    <definedName name="Métal" localSheetId="4">'[2]Liste fonctionnement  '!#REF!</definedName>
    <definedName name="Métal" localSheetId="0">'[2]Liste fonctionnement  '!#REF!</definedName>
    <definedName name="Métal">'[2]Liste fonctionnement  '!#REF!</definedName>
    <definedName name="MGE" localSheetId="2">'[2]Liste fonctionnement  '!#REF!</definedName>
    <definedName name="MGE" localSheetId="3">'[2]Liste fonctionnement  '!#REF!</definedName>
    <definedName name="MGE" localSheetId="5">'[2]Liste fonctionnement  '!#REF!</definedName>
    <definedName name="MGE" localSheetId="4">'[2]Liste fonctionnement  '!#REF!</definedName>
    <definedName name="MGE" localSheetId="0">'[2]Liste fonctionnement  '!#REF!</definedName>
    <definedName name="MGE">'[2]Liste fonctionnement  '!#REF!</definedName>
    <definedName name="MHT" localSheetId="2">#REF!</definedName>
    <definedName name="MHT" localSheetId="3">#REF!</definedName>
    <definedName name="MHT" localSheetId="5">#REF!</definedName>
    <definedName name="MHT" localSheetId="4">#REF!</definedName>
    <definedName name="MHT">#REF!</definedName>
    <definedName name="Mois" localSheetId="2">'[2]Liste fonctionnement  '!#REF!</definedName>
    <definedName name="Mois" localSheetId="3">'[2]Liste fonctionnement  '!#REF!</definedName>
    <definedName name="Mois" localSheetId="5">'[2]Liste fonctionnement  '!#REF!</definedName>
    <definedName name="Mois" localSheetId="4">'[2]Liste fonctionnement  '!#REF!</definedName>
    <definedName name="Mois" localSheetId="0">'[2]Liste fonctionnement  '!#REF!</definedName>
    <definedName name="Mois">'[2]Liste fonctionnement  '!#REF!</definedName>
    <definedName name="montant">[3]Electricité!$F:$F</definedName>
    <definedName name="NEC" localSheetId="2">'[2]Liste fonctionnement  '!#REF!</definedName>
    <definedName name="NEC" localSheetId="3">'[2]Liste fonctionnement  '!#REF!</definedName>
    <definedName name="NEC" localSheetId="5">'[2]Liste fonctionnement  '!#REF!</definedName>
    <definedName name="NEC" localSheetId="4">'[2]Liste fonctionnement  '!#REF!</definedName>
    <definedName name="NEC" localSheetId="0">'[2]Liste fonctionnement  '!#REF!</definedName>
    <definedName name="NEC">'[2]Liste fonctionnement  '!#REF!</definedName>
    <definedName name="non_fiable" localSheetId="2">'[2]Liste fonctionnement  '!#REF!</definedName>
    <definedName name="non_fiable" localSheetId="3">'[2]Liste fonctionnement  '!#REF!</definedName>
    <definedName name="non_fiable" localSheetId="5">'[2]Liste fonctionnement  '!#REF!</definedName>
    <definedName name="non_fiable" localSheetId="4">'[2]Liste fonctionnement  '!#REF!</definedName>
    <definedName name="non_fiable" localSheetId="0">'[2]Liste fonctionnement  '!#REF!</definedName>
    <definedName name="non_fiable">'[2]Liste fonctionnement  '!#REF!</definedName>
    <definedName name="Obstacles_actifs_dangereux" localSheetId="2">'[2]Liste fonctionnement  '!#REF!</definedName>
    <definedName name="Obstacles_actifs_dangereux" localSheetId="3">'[2]Liste fonctionnement  '!#REF!</definedName>
    <definedName name="Obstacles_actifs_dangereux" localSheetId="5">'[2]Liste fonctionnement  '!#REF!</definedName>
    <definedName name="Obstacles_actifs_dangereux" localSheetId="4">'[2]Liste fonctionnement  '!#REF!</definedName>
    <definedName name="Obstacles_actifs_dangereux" localSheetId="0">'[2]Liste fonctionnement  '!#REF!</definedName>
    <definedName name="Obstacles_actifs_dangereux">'[2]Liste fonctionnement  '!#REF!</definedName>
    <definedName name="Occultation" localSheetId="2">'[2]Liste fonctionnement  '!#REF!</definedName>
    <definedName name="Occultation" localSheetId="3">'[2]Liste fonctionnement  '!#REF!</definedName>
    <definedName name="Occultation" localSheetId="5">'[2]Liste fonctionnement  '!#REF!</definedName>
    <definedName name="Occultation" localSheetId="4">'[2]Liste fonctionnement  '!#REF!</definedName>
    <definedName name="Occultation" localSheetId="0">'[2]Liste fonctionnement  '!#REF!</definedName>
    <definedName name="Occultation">'[2]Liste fonctionnement  '!#REF!</definedName>
    <definedName name="OLDHAM" localSheetId="2">'[2]Liste fonctionnement  '!#REF!</definedName>
    <definedName name="OLDHAM" localSheetId="3">'[2]Liste fonctionnement  '!#REF!</definedName>
    <definedName name="OLDHAM" localSheetId="5">'[2]Liste fonctionnement  '!#REF!</definedName>
    <definedName name="OLDHAM" localSheetId="4">'[2]Liste fonctionnement  '!#REF!</definedName>
    <definedName name="OLDHAM" localSheetId="0">'[2]Liste fonctionnement  '!#REF!</definedName>
    <definedName name="OLDHAM">'[2]Liste fonctionnement  '!#REF!</definedName>
    <definedName name="OLYMPIAN" localSheetId="2">'[2]Liste fonctionnement  '!#REF!</definedName>
    <definedName name="OLYMPIAN" localSheetId="3">'[2]Liste fonctionnement  '!#REF!</definedName>
    <definedName name="OLYMPIAN" localSheetId="5">'[2]Liste fonctionnement  '!#REF!</definedName>
    <definedName name="OLYMPIAN" localSheetId="4">'[2]Liste fonctionnement  '!#REF!</definedName>
    <definedName name="OLYMPIAN" localSheetId="0">'[2]Liste fonctionnement  '!#REF!</definedName>
    <definedName name="OLYMPIAN">'[2]Liste fonctionnement  '!#REF!</definedName>
    <definedName name="ORDINAL_TECHNOLOGIE" localSheetId="2">'[2]Liste fonctionnement  '!#REF!</definedName>
    <definedName name="ORDINAL_TECHNOLOGIE" localSheetId="3">'[2]Liste fonctionnement  '!#REF!</definedName>
    <definedName name="ORDINAL_TECHNOLOGIE" localSheetId="5">'[2]Liste fonctionnement  '!#REF!</definedName>
    <definedName name="ORDINAL_TECHNOLOGIE" localSheetId="4">'[2]Liste fonctionnement  '!#REF!</definedName>
    <definedName name="ORDINAL_TECHNOLOGIE" localSheetId="0">'[2]Liste fonctionnement  '!#REF!</definedName>
    <definedName name="ORDINAL_TECHNOLOGIE">'[2]Liste fonctionnement  '!#REF!</definedName>
    <definedName name="PANASONIC" localSheetId="2">'[2]Liste fonctionnement  '!#REF!</definedName>
    <definedName name="PANASONIC" localSheetId="3">'[2]Liste fonctionnement  '!#REF!</definedName>
    <definedName name="PANASONIC" localSheetId="5">'[2]Liste fonctionnement  '!#REF!</definedName>
    <definedName name="PANASONIC" localSheetId="4">'[2]Liste fonctionnement  '!#REF!</definedName>
    <definedName name="PANASONIC" localSheetId="0">'[2]Liste fonctionnement  '!#REF!</definedName>
    <definedName name="PANASONIC">'[2]Liste fonctionnement  '!#REF!</definedName>
    <definedName name="PERKINS" localSheetId="2">'[2]Liste fonctionnement  '!#REF!</definedName>
    <definedName name="PERKINS" localSheetId="3">'[2]Liste fonctionnement  '!#REF!</definedName>
    <definedName name="PERKINS" localSheetId="5">'[2]Liste fonctionnement  '!#REF!</definedName>
    <definedName name="PERKINS" localSheetId="4">'[2]Liste fonctionnement  '!#REF!</definedName>
    <definedName name="PERKINS" localSheetId="0">'[2]Liste fonctionnement  '!#REF!</definedName>
    <definedName name="PERKINS">'[2]Liste fonctionnement  '!#REF!</definedName>
    <definedName name="PILLER" localSheetId="2">'[2]Liste fonctionnement  '!#REF!</definedName>
    <definedName name="PILLER" localSheetId="3">'[2]Liste fonctionnement  '!#REF!</definedName>
    <definedName name="PILLER" localSheetId="5">'[2]Liste fonctionnement  '!#REF!</definedName>
    <definedName name="PILLER" localSheetId="4">'[2]Liste fonctionnement  '!#REF!</definedName>
    <definedName name="PILLER" localSheetId="0">'[2]Liste fonctionnement  '!#REF!</definedName>
    <definedName name="PILLER">'[2]Liste fonctionnement  '!#REF!</definedName>
    <definedName name="Plafonds_Et_Plafonds_Suspendus" localSheetId="2">'[2]Liste fonctionnement  '!#REF!</definedName>
    <definedName name="Plafonds_Et_Plafonds_Suspendus" localSheetId="3">'[2]Liste fonctionnement  '!#REF!</definedName>
    <definedName name="Plafonds_Et_Plafonds_Suspendus" localSheetId="5">'[2]Liste fonctionnement  '!#REF!</definedName>
    <definedName name="Plafonds_Et_Plafonds_Suspendus" localSheetId="4">'[2]Liste fonctionnement  '!#REF!</definedName>
    <definedName name="Plafonds_Et_Plafonds_Suspendus" localSheetId="0">'[2]Liste fonctionnement  '!#REF!</definedName>
    <definedName name="Plafonds_Et_Plafonds_Suspendus">'[2]Liste fonctionnement  '!#REF!</definedName>
    <definedName name="Plomberie" localSheetId="2">'[2]Liste fonctionnement  '!#REF!</definedName>
    <definedName name="Plomberie" localSheetId="3">'[2]Liste fonctionnement  '!#REF!</definedName>
    <definedName name="Plomberie" localSheetId="5">'[2]Liste fonctionnement  '!#REF!</definedName>
    <definedName name="Plomberie" localSheetId="4">'[2]Liste fonctionnement  '!#REF!</definedName>
    <definedName name="Plomberie" localSheetId="0">'[2]Liste fonctionnement  '!#REF!</definedName>
    <definedName name="Plomberie">'[2]Liste fonctionnement  '!#REF!</definedName>
    <definedName name="Plomberie_bis" localSheetId="2">'[2]Liste fonctionnement  '!#REF!</definedName>
    <definedName name="Plomberie_bis" localSheetId="3">'[2]Liste fonctionnement  '!#REF!</definedName>
    <definedName name="Plomberie_bis" localSheetId="5">'[2]Liste fonctionnement  '!#REF!</definedName>
    <definedName name="Plomberie_bis" localSheetId="4">'[2]Liste fonctionnement  '!#REF!</definedName>
    <definedName name="Plomberie_bis" localSheetId="0">'[2]Liste fonctionnement  '!#REF!</definedName>
    <definedName name="Plomberie_bis">'[2]Liste fonctionnement  '!#REF!</definedName>
    <definedName name="Pmax1" localSheetId="2">#REF!</definedName>
    <definedName name="Pmax1" localSheetId="3">#REF!</definedName>
    <definedName name="Pmax1" localSheetId="5">#REF!</definedName>
    <definedName name="Pmax1" localSheetId="4">#REF!</definedName>
    <definedName name="Pmax1">#REF!</definedName>
    <definedName name="Pmax17">'[1]cotation1 étude'!$F$20</definedName>
    <definedName name="Pmax2" localSheetId="2">#REF!</definedName>
    <definedName name="Pmax2" localSheetId="3">#REF!</definedName>
    <definedName name="Pmax2" localSheetId="5">#REF!</definedName>
    <definedName name="Pmax2" localSheetId="4">#REF!</definedName>
    <definedName name="Pmax2">#REF!</definedName>
    <definedName name="Pmax3" localSheetId="2">#REF!</definedName>
    <definedName name="Pmax3" localSheetId="3">#REF!</definedName>
    <definedName name="Pmax3" localSheetId="5">#REF!</definedName>
    <definedName name="Pmax3" localSheetId="4">#REF!</definedName>
    <definedName name="Pmax3">#REF!</definedName>
    <definedName name="Pmax4" localSheetId="2">#REF!</definedName>
    <definedName name="Pmax4" localSheetId="3">#REF!</definedName>
    <definedName name="Pmax4" localSheetId="5">#REF!</definedName>
    <definedName name="Pmax4" localSheetId="4">#REF!</definedName>
    <definedName name="Pmax4">#REF!</definedName>
    <definedName name="Pmax5" localSheetId="2">#REF!</definedName>
    <definedName name="Pmax5" localSheetId="3">#REF!</definedName>
    <definedName name="Pmax5" localSheetId="5">#REF!</definedName>
    <definedName name="Pmax5" localSheetId="4">#REF!</definedName>
    <definedName name="Pmax5">#REF!</definedName>
    <definedName name="Pmax6" localSheetId="2">#REF!</definedName>
    <definedName name="Pmax6" localSheetId="3">#REF!</definedName>
    <definedName name="Pmax6" localSheetId="5">#REF!</definedName>
    <definedName name="Pmax6" localSheetId="4">#REF!</definedName>
    <definedName name="Pmax6">#REF!</definedName>
    <definedName name="Pmin1" localSheetId="2">#REF!</definedName>
    <definedName name="Pmin1" localSheetId="3">#REF!</definedName>
    <definedName name="Pmin1" localSheetId="5">#REF!</definedName>
    <definedName name="Pmin1" localSheetId="4">#REF!</definedName>
    <definedName name="Pmin1">#REF!</definedName>
    <definedName name="Pmin10" localSheetId="2">#REF!</definedName>
    <definedName name="Pmin10" localSheetId="3">#REF!</definedName>
    <definedName name="Pmin10" localSheetId="5">#REF!</definedName>
    <definedName name="Pmin10" localSheetId="4">#REF!</definedName>
    <definedName name="Pmin10">#REF!</definedName>
    <definedName name="Pmin18">'[1]cotation1 étude'!$E$48</definedName>
    <definedName name="Pmin2" localSheetId="2">#REF!</definedName>
    <definedName name="Pmin2" localSheetId="3">#REF!</definedName>
    <definedName name="Pmin2" localSheetId="5">#REF!</definedName>
    <definedName name="Pmin2" localSheetId="4">#REF!</definedName>
    <definedName name="Pmin2">#REF!</definedName>
    <definedName name="Pmin3" localSheetId="2">#REF!</definedName>
    <definedName name="Pmin3" localSheetId="3">#REF!</definedName>
    <definedName name="Pmin3" localSheetId="5">#REF!</definedName>
    <definedName name="Pmin3" localSheetId="4">#REF!</definedName>
    <definedName name="Pmin3">#REF!</definedName>
    <definedName name="Pmin4" localSheetId="2">#REF!</definedName>
    <definedName name="Pmin4" localSheetId="3">#REF!</definedName>
    <definedName name="Pmin4" localSheetId="5">#REF!</definedName>
    <definedName name="Pmin4" localSheetId="4">#REF!</definedName>
    <definedName name="Pmin4">#REF!</definedName>
    <definedName name="Pmin5" localSheetId="2">#REF!</definedName>
    <definedName name="Pmin5" localSheetId="3">#REF!</definedName>
    <definedName name="Pmin5" localSheetId="5">#REF!</definedName>
    <definedName name="Pmin5" localSheetId="4">#REF!</definedName>
    <definedName name="Pmin5">#REF!</definedName>
    <definedName name="Pmin6" localSheetId="2">#REF!</definedName>
    <definedName name="Pmin6" localSheetId="3">#REF!</definedName>
    <definedName name="Pmin6" localSheetId="5">#REF!</definedName>
    <definedName name="Pmin6" localSheetId="4">#REF!</definedName>
    <definedName name="Pmin6">#REF!</definedName>
    <definedName name="Pmin7" localSheetId="2">#REF!</definedName>
    <definedName name="Pmin7" localSheetId="3">#REF!</definedName>
    <definedName name="Pmin7" localSheetId="5">#REF!</definedName>
    <definedName name="Pmin7" localSheetId="4">#REF!</definedName>
    <definedName name="Pmin7">#REF!</definedName>
    <definedName name="Pmin8" localSheetId="2">#REF!</definedName>
    <definedName name="Pmin8" localSheetId="3">#REF!</definedName>
    <definedName name="Pmin8" localSheetId="5">#REF!</definedName>
    <definedName name="Pmin8" localSheetId="4">#REF!</definedName>
    <definedName name="Pmin8">#REF!</definedName>
    <definedName name="Pmin9" localSheetId="2">#REF!</definedName>
    <definedName name="Pmin9" localSheetId="3">#REF!</definedName>
    <definedName name="Pmin9" localSheetId="5">#REF!</definedName>
    <definedName name="Pmin9" localSheetId="4">#REF!</definedName>
    <definedName name="Pmin9">#REF!</definedName>
    <definedName name="Ponctuelle" localSheetId="2">'[2]Liste fonctionnement  '!#REF!</definedName>
    <definedName name="Ponctuelle" localSheetId="3">'[2]Liste fonctionnement  '!#REF!</definedName>
    <definedName name="Ponctuelle" localSheetId="5">'[2]Liste fonctionnement  '!#REF!</definedName>
    <definedName name="Ponctuelle" localSheetId="4">'[2]Liste fonctionnement  '!#REF!</definedName>
    <definedName name="Ponctuelle">'[2]Liste fonctionnement  '!#REF!</definedName>
    <definedName name="Poste_de_transformation" localSheetId="2">'[2]Liste fonctionnement  '!#REF!</definedName>
    <definedName name="Poste_de_transformation" localSheetId="3">'[2]Liste fonctionnement  '!#REF!</definedName>
    <definedName name="Poste_de_transformation" localSheetId="5">'[2]Liste fonctionnement  '!#REF!</definedName>
    <definedName name="Poste_de_transformation" localSheetId="4">'[2]Liste fonctionnement  '!#REF!</definedName>
    <definedName name="Poste_de_transformation">'[2]Liste fonctionnement  '!#REF!</definedName>
    <definedName name="Poste_transformation" localSheetId="2">'[2]Liste fonctionnement  '!#REF!</definedName>
    <definedName name="Poste_transformation" localSheetId="3">'[2]Liste fonctionnement  '!#REF!</definedName>
    <definedName name="Poste_transformation" localSheetId="5">'[2]Liste fonctionnement  '!#REF!</definedName>
    <definedName name="Poste_transformation" localSheetId="4">'[2]Liste fonctionnement  '!#REF!</definedName>
    <definedName name="Poste_transformation">'[2]Liste fonctionnement  '!#REF!</definedName>
    <definedName name="Prise_de_terre" localSheetId="2">'[2]Liste fonctionnement  '!#REF!</definedName>
    <definedName name="Prise_de_terre" localSheetId="3">'[2]Liste fonctionnement  '!#REF!</definedName>
    <definedName name="Prise_de_terre" localSheetId="5">'[2]Liste fonctionnement  '!#REF!</definedName>
    <definedName name="Prise_de_terre" localSheetId="4">'[2]Liste fonctionnement  '!#REF!</definedName>
    <definedName name="Prise_de_terre" localSheetId="0">'[2]Liste fonctionnement  '!#REF!</definedName>
    <definedName name="Prise_de_terre">'[2]Liste fonctionnement  '!#REF!</definedName>
    <definedName name="Protection_défense" localSheetId="2">'[2]Liste fonctionnement  '!#REF!</definedName>
    <definedName name="Protection_défense" localSheetId="3">'[2]Liste fonctionnement  '!#REF!</definedName>
    <definedName name="Protection_défense" localSheetId="5">'[2]Liste fonctionnement  '!#REF!</definedName>
    <definedName name="Protection_défense" localSheetId="4">'[2]Liste fonctionnement  '!#REF!</definedName>
    <definedName name="Protection_défense" localSheetId="0">'[2]Liste fonctionnement  '!#REF!</definedName>
    <definedName name="Protection_défense">'[2]Liste fonctionnement  '!#REF!</definedName>
    <definedName name="Protection_foudre" localSheetId="2">'[2]Liste fonctionnement  '!#REF!</definedName>
    <definedName name="Protection_foudre" localSheetId="3">'[2]Liste fonctionnement  '!#REF!</definedName>
    <definedName name="Protection_foudre" localSheetId="5">'[2]Liste fonctionnement  '!#REF!</definedName>
    <definedName name="Protection_foudre" localSheetId="4">'[2]Liste fonctionnement  '!#REF!</definedName>
    <definedName name="Protection_foudre" localSheetId="0">'[2]Liste fonctionnement  '!#REF!</definedName>
    <definedName name="Protection_foudre">'[2]Liste fonctionnement  '!#REF!</definedName>
    <definedName name="Protection_incendie" localSheetId="2">'[2]Liste fonctionnement  '!#REF!</definedName>
    <definedName name="Protection_incendie" localSheetId="3">'[2]Liste fonctionnement  '!#REF!</definedName>
    <definedName name="Protection_incendie" localSheetId="5">'[2]Liste fonctionnement  '!#REF!</definedName>
    <definedName name="Protection_incendie" localSheetId="4">'[2]Liste fonctionnement  '!#REF!</definedName>
    <definedName name="Protection_incendie" localSheetId="0">'[2]Liste fonctionnement  '!#REF!</definedName>
    <definedName name="Protection_incendie">'[2]Liste fonctionnement  '!#REF!</definedName>
    <definedName name="Protection_Solaire" localSheetId="2">'[2]Liste fonctionnement  '!#REF!</definedName>
    <definedName name="Protection_Solaire" localSheetId="3">'[2]Liste fonctionnement  '!#REF!</definedName>
    <definedName name="Protection_Solaire" localSheetId="5">'[2]Liste fonctionnement  '!#REF!</definedName>
    <definedName name="Protection_Solaire" localSheetId="4">'[2]Liste fonctionnement  '!#REF!</definedName>
    <definedName name="Protection_Solaire">'[2]Liste fonctionnement  '!#REF!</definedName>
    <definedName name="QUARTY24" localSheetId="2">#REF!</definedName>
    <definedName name="QUARTY24" localSheetId="3">#REF!</definedName>
    <definedName name="QUARTY24" localSheetId="5">#REF!</definedName>
    <definedName name="QUARTY24" localSheetId="4">#REF!</definedName>
    <definedName name="QUARTY24">#REF!</definedName>
    <definedName name="R.I.A." localSheetId="2">'[2]Liste fonctionnement  '!#REF!</definedName>
    <definedName name="R.I.A." localSheetId="3">'[2]Liste fonctionnement  '!#REF!</definedName>
    <definedName name="R.I.A." localSheetId="5">'[2]Liste fonctionnement  '!#REF!</definedName>
    <definedName name="R.I.A." localSheetId="4">'[2]Liste fonctionnement  '!#REF!</definedName>
    <definedName name="R.I.A." localSheetId="0">'[2]Liste fonctionnement  '!#REF!</definedName>
    <definedName name="R.I.A.">'[2]Liste fonctionnement  '!#REF!</definedName>
    <definedName name="Redresseurs_de_charges" localSheetId="2">'[2]Liste fonctionnement  '!#REF!</definedName>
    <definedName name="Redresseurs_de_charges" localSheetId="3">'[2]Liste fonctionnement  '!#REF!</definedName>
    <definedName name="Redresseurs_de_charges" localSheetId="5">'[2]Liste fonctionnement  '!#REF!</definedName>
    <definedName name="Redresseurs_de_charges" localSheetId="4">'[2]Liste fonctionnement  '!#REF!</definedName>
    <definedName name="Redresseurs_de_charges">'[2]Liste fonctionnement  '!#REF!</definedName>
    <definedName name="Réseau_éclairage" localSheetId="2">'[2]Liste fonctionnement  '!#REF!</definedName>
    <definedName name="Réseau_éclairage" localSheetId="3">'[2]Liste fonctionnement  '!#REF!</definedName>
    <definedName name="Réseau_éclairage" localSheetId="5">'[2]Liste fonctionnement  '!#REF!</definedName>
    <definedName name="Réseau_éclairage" localSheetId="4">'[2]Liste fonctionnement  '!#REF!</definedName>
    <definedName name="Réseau_éclairage">'[2]Liste fonctionnement  '!#REF!</definedName>
    <definedName name="Réseau_HT_BT" localSheetId="2">'[2]Liste fonctionnement  '!#REF!</definedName>
    <definedName name="Réseau_HT_BT" localSheetId="3">'[2]Liste fonctionnement  '!#REF!</definedName>
    <definedName name="Réseau_HT_BT" localSheetId="5">'[2]Liste fonctionnement  '!#REF!</definedName>
    <definedName name="Réseau_HT_BT" localSheetId="4">'[2]Liste fonctionnement  '!#REF!</definedName>
    <definedName name="Réseau_HT_BT">'[2]Liste fonctionnement  '!#REF!</definedName>
    <definedName name="Réseau_Incendie" localSheetId="2">'[2]Liste fonctionnement  '!#REF!</definedName>
    <definedName name="Réseau_Incendie" localSheetId="3">'[2]Liste fonctionnement  '!#REF!</definedName>
    <definedName name="Réseau_Incendie" localSheetId="5">'[2]Liste fonctionnement  '!#REF!</definedName>
    <definedName name="Réseau_Incendie" localSheetId="4">'[2]Liste fonctionnement  '!#REF!</definedName>
    <definedName name="Réseau_Incendie">'[2]Liste fonctionnement  '!#REF!</definedName>
    <definedName name="Réseaux_Incendie" localSheetId="2">'[2]Liste fonctionnement  '!#REF!</definedName>
    <definedName name="Réseaux_Incendie" localSheetId="3">'[2]Liste fonctionnement  '!#REF!</definedName>
    <definedName name="Réseaux_Incendie" localSheetId="5">'[2]Liste fonctionnement  '!#REF!</definedName>
    <definedName name="Réseaux_Incendie" localSheetId="4">'[2]Liste fonctionnement  '!#REF!</definedName>
    <definedName name="Réseaux_Incendie">'[2]Liste fonctionnement  '!#REF!</definedName>
    <definedName name="Revêtement_De_Façade" localSheetId="2">'[2]Liste fonctionnement  '!#REF!</definedName>
    <definedName name="Revêtement_De_Façade" localSheetId="3">'[2]Liste fonctionnement  '!#REF!</definedName>
    <definedName name="Revêtement_De_Façade" localSheetId="5">'[2]Liste fonctionnement  '!#REF!</definedName>
    <definedName name="Revêtement_De_Façade" localSheetId="4">'[2]Liste fonctionnement  '!#REF!</definedName>
    <definedName name="Revêtement_De_Façade">'[2]Liste fonctionnement  '!#REF!</definedName>
    <definedName name="Revêtement_De_Sol" localSheetId="2">'[2]Liste fonctionnement  '!#REF!</definedName>
    <definedName name="Revêtement_De_Sol" localSheetId="3">'[2]Liste fonctionnement  '!#REF!</definedName>
    <definedName name="Revêtement_De_Sol" localSheetId="5">'[2]Liste fonctionnement  '!#REF!</definedName>
    <definedName name="Revêtement_De_Sol" localSheetId="4">'[2]Liste fonctionnement  '!#REF!</definedName>
    <definedName name="Revêtement_De_Sol">'[2]Liste fonctionnement  '!#REF!</definedName>
    <definedName name="Revêtement_Mural" localSheetId="2">'[2]Liste fonctionnement  '!#REF!</definedName>
    <definedName name="Revêtement_Mural" localSheetId="3">'[2]Liste fonctionnement  '!#REF!</definedName>
    <definedName name="Revêtement_Mural" localSheetId="5">'[2]Liste fonctionnement  '!#REF!</definedName>
    <definedName name="Revêtement_Mural" localSheetId="4">'[2]Liste fonctionnement  '!#REF!</definedName>
    <definedName name="Revêtement_Mural">'[2]Liste fonctionnement  '!#REF!</definedName>
    <definedName name="RIELLO" localSheetId="2">'[2]Liste fonctionnement  '!#REF!</definedName>
    <definedName name="RIELLO" localSheetId="3">'[2]Liste fonctionnement  '!#REF!</definedName>
    <definedName name="RIELLO" localSheetId="5">'[2]Liste fonctionnement  '!#REF!</definedName>
    <definedName name="RIELLO" localSheetId="4">'[2]Liste fonctionnement  '!#REF!</definedName>
    <definedName name="RIELLO">'[2]Liste fonctionnement  '!#REF!</definedName>
    <definedName name="ROT" localSheetId="2">'[2]Liste fonctionnement  '!#REF!</definedName>
    <definedName name="ROT" localSheetId="3">'[2]Liste fonctionnement  '!#REF!</definedName>
    <definedName name="ROT" localSheetId="5">'[2]Liste fonctionnement  '!#REF!</definedName>
    <definedName name="ROT" localSheetId="4">'[2]Liste fonctionnement  '!#REF!</definedName>
    <definedName name="ROT">'[2]Liste fonctionnement  '!#REF!</definedName>
    <definedName name="SAFT" localSheetId="2">'[2]Liste fonctionnement  '!#REF!</definedName>
    <definedName name="SAFT" localSheetId="3">'[2]Liste fonctionnement  '!#REF!</definedName>
    <definedName name="SAFT" localSheetId="5">'[2]Liste fonctionnement  '!#REF!</definedName>
    <definedName name="SAFT" localSheetId="4">'[2]Liste fonctionnement  '!#REF!</definedName>
    <definedName name="SAFT">'[2]Liste fonctionnement  '!#REF!</definedName>
    <definedName name="SART" localSheetId="2">'[2]Liste fonctionnement  '!#REF!</definedName>
    <definedName name="SART" localSheetId="3">'[2]Liste fonctionnement  '!#REF!</definedName>
    <definedName name="SART" localSheetId="5">'[2]Liste fonctionnement  '!#REF!</definedName>
    <definedName name="SART" localSheetId="4">'[2]Liste fonctionnement  '!#REF!</definedName>
    <definedName name="SART">'[2]Liste fonctionnement  '!#REF!</definedName>
    <definedName name="SCHNEIDER" localSheetId="2">'[2]Liste fonctionnement  '!#REF!</definedName>
    <definedName name="SCHNEIDER" localSheetId="3">'[2]Liste fonctionnement  '!#REF!</definedName>
    <definedName name="SCHNEIDER" localSheetId="5">'[2]Liste fonctionnement  '!#REF!</definedName>
    <definedName name="SCHNEIDER" localSheetId="4">'[2]Liste fonctionnement  '!#REF!</definedName>
    <definedName name="SCHNEIDER">'[2]Liste fonctionnement  '!#REF!</definedName>
    <definedName name="SDMO" localSheetId="2">'[2]Liste fonctionnement  '!#REF!</definedName>
    <definedName name="SDMO" localSheetId="3">'[2]Liste fonctionnement  '!#REF!</definedName>
    <definedName name="SDMO" localSheetId="5">'[2]Liste fonctionnement  '!#REF!</definedName>
    <definedName name="SDMO" localSheetId="4">'[2]Liste fonctionnement  '!#REF!</definedName>
    <definedName name="SDMO">'[2]Liste fonctionnement  '!#REF!</definedName>
    <definedName name="Secours" localSheetId="2">'[2]Liste fonctionnement  '!#REF!</definedName>
    <definedName name="Secours" localSheetId="3">'[2]Liste fonctionnement  '!#REF!</definedName>
    <definedName name="Secours" localSheetId="5">'[2]Liste fonctionnement  '!#REF!</definedName>
    <definedName name="Secours" localSheetId="4">'[2]Liste fonctionnement  '!#REF!</definedName>
    <definedName name="Secours">'[2]Liste fonctionnement  '!#REF!</definedName>
    <definedName name="SECURITEX" localSheetId="2">'[2]Liste fonctionnement  '!#REF!</definedName>
    <definedName name="SECURITEX" localSheetId="3">'[2]Liste fonctionnement  '!#REF!</definedName>
    <definedName name="SECURITEX" localSheetId="5">'[2]Liste fonctionnement  '!#REF!</definedName>
    <definedName name="SECURITEX" localSheetId="4">'[2]Liste fonctionnement  '!#REF!</definedName>
    <definedName name="SECURITEX">'[2]Liste fonctionnement  '!#REF!</definedName>
    <definedName name="Serrurerie_Intérieure" localSheetId="2">'[2]Liste fonctionnement  '!#REF!</definedName>
    <definedName name="Serrurerie_Intérieure" localSheetId="3">'[2]Liste fonctionnement  '!#REF!</definedName>
    <definedName name="Serrurerie_Intérieure" localSheetId="5">'[2]Liste fonctionnement  '!#REF!</definedName>
    <definedName name="Serrurerie_Intérieure" localSheetId="4">'[2]Liste fonctionnement  '!#REF!</definedName>
    <definedName name="Serrurerie_Intérieure">'[2]Liste fonctionnement  '!#REF!</definedName>
    <definedName name="Serrurerie_Métallerie" localSheetId="2">'[2]Liste fonctionnement  '!#REF!</definedName>
    <definedName name="Serrurerie_Métallerie" localSheetId="3">'[2]Liste fonctionnement  '!#REF!</definedName>
    <definedName name="Serrurerie_Métallerie" localSheetId="5">'[2]Liste fonctionnement  '!#REF!</definedName>
    <definedName name="Serrurerie_Métallerie" localSheetId="4">'[2]Liste fonctionnement  '!#REF!</definedName>
    <definedName name="Serrurerie_Métallerie">'[2]Liste fonctionnement  '!#REF!</definedName>
    <definedName name="SERSYS" localSheetId="2">'[2]Liste fonctionnement  '!#REF!</definedName>
    <definedName name="SERSYS" localSheetId="3">'[2]Liste fonctionnement  '!#REF!</definedName>
    <definedName name="SERSYS" localSheetId="5">'[2]Liste fonctionnement  '!#REF!</definedName>
    <definedName name="SERSYS" localSheetId="4">'[2]Liste fonctionnement  '!#REF!</definedName>
    <definedName name="SERSYS">'[2]Liste fonctionnement  '!#REF!</definedName>
    <definedName name="SIEMENS" localSheetId="2">'[2]Liste fonctionnement  '!#REF!</definedName>
    <definedName name="SIEMENS" localSheetId="3">'[2]Liste fonctionnement  '!#REF!</definedName>
    <definedName name="SIEMENS" localSheetId="5">'[2]Liste fonctionnement  '!#REF!</definedName>
    <definedName name="SIEMENS" localSheetId="4">'[2]Liste fonctionnement  '!#REF!</definedName>
    <definedName name="SIEMENS">'[2]Liste fonctionnement  '!#REF!</definedName>
    <definedName name="SL" localSheetId="2">'[2]Liste fonctionnement  '!#REF!</definedName>
    <definedName name="SL" localSheetId="3">'[2]Liste fonctionnement  '!#REF!</definedName>
    <definedName name="SL" localSheetId="5">'[2]Liste fonctionnement  '!#REF!</definedName>
    <definedName name="SL" localSheetId="4">'[2]Liste fonctionnement  '!#REF!</definedName>
    <definedName name="SL">'[2]Liste fonctionnement  '!#REF!</definedName>
    <definedName name="SOCOMEC" localSheetId="2">'[2]Liste fonctionnement  '!#REF!</definedName>
    <definedName name="SOCOMEC" localSheetId="3">'[2]Liste fonctionnement  '!#REF!</definedName>
    <definedName name="SOCOMEC" localSheetId="5">'[2]Liste fonctionnement  '!#REF!</definedName>
    <definedName name="SOCOMEC" localSheetId="4">'[2]Liste fonctionnement  '!#REF!</definedName>
    <definedName name="SOCOMEC">'[2]Liste fonctionnement  '!#REF!</definedName>
    <definedName name="sommaire" localSheetId="2">#REF!</definedName>
    <definedName name="sommaire" localSheetId="3">#REF!</definedName>
    <definedName name="sommaire" localSheetId="5">#REF!</definedName>
    <definedName name="sommaire" localSheetId="4">#REF!</definedName>
    <definedName name="sommaire">#REF!</definedName>
    <definedName name="Sonorisation" localSheetId="2">'[2]Liste fonctionnement  '!#REF!</definedName>
    <definedName name="Sonorisation" localSheetId="3">'[2]Liste fonctionnement  '!#REF!</definedName>
    <definedName name="Sonorisation" localSheetId="5">'[2]Liste fonctionnement  '!#REF!</definedName>
    <definedName name="Sonorisation" localSheetId="4">'[2]Liste fonctionnement  '!#REF!</definedName>
    <definedName name="Sonorisation" localSheetId="0">'[2]Liste fonctionnement  '!#REF!</definedName>
    <definedName name="Sonorisation">'[2]Liste fonctionnement  '!#REF!</definedName>
    <definedName name="Sonorisation_télévision" localSheetId="2">'[2]Liste fonctionnement  '!#REF!</definedName>
    <definedName name="Sonorisation_télévision" localSheetId="3">'[2]Liste fonctionnement  '!#REF!</definedName>
    <definedName name="Sonorisation_télévision" localSheetId="5">'[2]Liste fonctionnement  '!#REF!</definedName>
    <definedName name="Sonorisation_télévision" localSheetId="4">'[2]Liste fonctionnement  '!#REF!</definedName>
    <definedName name="Sonorisation_télévision" localSheetId="0">'[2]Liste fonctionnement  '!#REF!</definedName>
    <definedName name="Sonorisation_télévision">'[2]Liste fonctionnement  '!#REF!</definedName>
    <definedName name="SONY" localSheetId="2">'[2]Liste fonctionnement  '!#REF!</definedName>
    <definedName name="SONY" localSheetId="3">'[2]Liste fonctionnement  '!#REF!</definedName>
    <definedName name="SONY" localSheetId="5">'[2]Liste fonctionnement  '!#REF!</definedName>
    <definedName name="SONY" localSheetId="4">'[2]Liste fonctionnement  '!#REF!</definedName>
    <definedName name="SONY">'[2]Liste fonctionnement  '!#REF!</definedName>
    <definedName name="SOULE" localSheetId="2">'[2]Liste fonctionnement  '!#REF!</definedName>
    <definedName name="SOULE" localSheetId="3">'[2]Liste fonctionnement  '!#REF!</definedName>
    <definedName name="SOULE" localSheetId="5">'[2]Liste fonctionnement  '!#REF!</definedName>
    <definedName name="SOULE" localSheetId="4">'[2]Liste fonctionnement  '!#REF!</definedName>
    <definedName name="SOULE">'[2]Liste fonctionnement  '!#REF!</definedName>
    <definedName name="SOULES" localSheetId="2">'[2]Liste fonctionnement  '!#REF!</definedName>
    <definedName name="SOULES" localSheetId="3">'[2]Liste fonctionnement  '!#REF!</definedName>
    <definedName name="SOULES" localSheetId="5">'[2]Liste fonctionnement  '!#REF!</definedName>
    <definedName name="SOULES" localSheetId="4">'[2]Liste fonctionnement  '!#REF!</definedName>
    <definedName name="SOULES">'[2]Liste fonctionnement  '!#REF!</definedName>
    <definedName name="STAMFORD" localSheetId="2">'[2]Liste fonctionnement  '!#REF!</definedName>
    <definedName name="STAMFORD" localSheetId="3">'[2]Liste fonctionnement  '!#REF!</definedName>
    <definedName name="STAMFORD" localSheetId="5">'[2]Liste fonctionnement  '!#REF!</definedName>
    <definedName name="STAMFORD" localSheetId="4">'[2]Liste fonctionnement  '!#REF!</definedName>
    <definedName name="STAMFORD">'[2]Liste fonctionnement  '!#REF!</definedName>
    <definedName name="Structure" localSheetId="2">'[2]Liste fonctionnement  '!#REF!</definedName>
    <definedName name="Structure" localSheetId="3">'[2]Liste fonctionnement  '!#REF!</definedName>
    <definedName name="Structure" localSheetId="5">'[2]Liste fonctionnement  '!#REF!</definedName>
    <definedName name="Structure" localSheetId="4">'[2]Liste fonctionnement  '!#REF!</definedName>
    <definedName name="Structure">'[2]Liste fonctionnement  '!#REF!</definedName>
    <definedName name="Supervision" localSheetId="2">'[2]Liste fonctionnement  '!#REF!</definedName>
    <definedName name="Supervision" localSheetId="3">'[2]Liste fonctionnement  '!#REF!</definedName>
    <definedName name="Supervision" localSheetId="5">'[2]Liste fonctionnement  '!#REF!</definedName>
    <definedName name="Supervision" localSheetId="4">'[2]Liste fonctionnement  '!#REF!</definedName>
    <definedName name="Supervision">'[2]Liste fonctionnement  '!#REF!</definedName>
    <definedName name="Système" localSheetId="2">'[2]Liste fonctionnement  '!#REF!</definedName>
    <definedName name="Système" localSheetId="3">'[2]Liste fonctionnement  '!#REF!</definedName>
    <definedName name="Système" localSheetId="5">'[2]Liste fonctionnement  '!#REF!</definedName>
    <definedName name="Système" localSheetId="4">'[2]Liste fonctionnement  '!#REF!</definedName>
    <definedName name="Système">'[2]Liste fonctionnement  '!#REF!</definedName>
    <definedName name="Système_de_détection_incendie" localSheetId="2">'[2]Liste fonctionnement  '!#REF!</definedName>
    <definedName name="Système_de_détection_incendie" localSheetId="3">'[2]Liste fonctionnement  '!#REF!</definedName>
    <definedName name="Système_de_détection_incendie" localSheetId="5">'[2]Liste fonctionnement  '!#REF!</definedName>
    <definedName name="Système_de_détection_incendie" localSheetId="4">'[2]Liste fonctionnement  '!#REF!</definedName>
    <definedName name="Système_de_détection_incendie">'[2]Liste fonctionnement  '!#REF!</definedName>
    <definedName name="Système_de_mise_en_sécurité_incendie" localSheetId="2">'[2]Liste fonctionnement  '!#REF!</definedName>
    <definedName name="Système_de_mise_en_sécurité_incendie" localSheetId="3">'[2]Liste fonctionnement  '!#REF!</definedName>
    <definedName name="Système_de_mise_en_sécurité_incendie" localSheetId="5">'[2]Liste fonctionnement  '!#REF!</definedName>
    <definedName name="Système_de_mise_en_sécurité_incendie" localSheetId="4">'[2]Liste fonctionnement  '!#REF!</definedName>
    <definedName name="Système_de_mise_en_sécurité_incendie">'[2]Liste fonctionnement  '!#REF!</definedName>
    <definedName name="Systèmes" localSheetId="2">'[2]Liste fonctionnement  '!#REF!</definedName>
    <definedName name="Systèmes" localSheetId="3">'[2]Liste fonctionnement  '!#REF!</definedName>
    <definedName name="Systèmes" localSheetId="5">'[2]Liste fonctionnement  '!#REF!</definedName>
    <definedName name="Systèmes" localSheetId="4">'[2]Liste fonctionnement  '!#REF!</definedName>
    <definedName name="Systèmes">'[2]Liste fonctionnement  '!#REF!</definedName>
    <definedName name="TALCO" localSheetId="2">'[2]Liste fonctionnement  '!#REF!</definedName>
    <definedName name="TALCO" localSheetId="3">'[2]Liste fonctionnement  '!#REF!</definedName>
    <definedName name="TALCO" localSheetId="5">'[2]Liste fonctionnement  '!#REF!</definedName>
    <definedName name="TALCO" localSheetId="4">'[2]Liste fonctionnement  '!#REF!</definedName>
    <definedName name="TALCO">'[2]Liste fonctionnement  '!#REF!</definedName>
    <definedName name="Téléphonie" localSheetId="2">'[2]Liste fonctionnement  '!#REF!</definedName>
    <definedName name="Téléphonie" localSheetId="3">'[2]Liste fonctionnement  '!#REF!</definedName>
    <definedName name="Téléphonie" localSheetId="5">'[2]Liste fonctionnement  '!#REF!</definedName>
    <definedName name="Téléphonie" localSheetId="4">'[2]Liste fonctionnement  '!#REF!</definedName>
    <definedName name="Téléphonie">'[2]Liste fonctionnement  '!#REF!</definedName>
    <definedName name="Téléphonie_informatique" localSheetId="2">'[2]Liste fonctionnement  '!#REF!</definedName>
    <definedName name="Téléphonie_informatique" localSheetId="3">'[2]Liste fonctionnement  '!#REF!</definedName>
    <definedName name="Téléphonie_informatique" localSheetId="5">'[2]Liste fonctionnement  '!#REF!</definedName>
    <definedName name="Téléphonie_informatique" localSheetId="4">'[2]Liste fonctionnement  '!#REF!</definedName>
    <definedName name="Téléphonie_informatique">'[2]Liste fonctionnement  '!#REF!</definedName>
    <definedName name="total_note">'[1]cotation1 étude'!$C$4</definedName>
    <definedName name="TRACKAIR" localSheetId="2">'[2]Liste fonctionnement  '!#REF!</definedName>
    <definedName name="TRACKAIR" localSheetId="3">'[2]Liste fonctionnement  '!#REF!</definedName>
    <definedName name="TRACKAIR" localSheetId="5">'[2]Liste fonctionnement  '!#REF!</definedName>
    <definedName name="TRACKAIR" localSheetId="4">'[2]Liste fonctionnement  '!#REF!</definedName>
    <definedName name="TRACKAIR" localSheetId="0">'[2]Liste fonctionnement  '!#REF!</definedName>
    <definedName name="TRACKAIR">'[2]Liste fonctionnement  '!#REF!</definedName>
    <definedName name="TUDOR" localSheetId="2">'[2]Liste fonctionnement  '!#REF!</definedName>
    <definedName name="TUDOR" localSheetId="3">'[2]Liste fonctionnement  '!#REF!</definedName>
    <definedName name="TUDOR" localSheetId="5">'[2]Liste fonctionnement  '!#REF!</definedName>
    <definedName name="TUDOR" localSheetId="4">'[2]Liste fonctionnement  '!#REF!</definedName>
    <definedName name="TUDOR" localSheetId="0">'[2]Liste fonctionnement  '!#REF!</definedName>
    <definedName name="TUDOR">'[2]Liste fonctionnement  '!#REF!</definedName>
    <definedName name="Tuiles_Terre_Cuite" localSheetId="2">'[2]Liste fonctionnement  '!#REF!</definedName>
    <definedName name="Tuiles_Terre_Cuite" localSheetId="3">'[2]Liste fonctionnement  '!#REF!</definedName>
    <definedName name="Tuiles_Terre_Cuite" localSheetId="5">'[2]Liste fonctionnement  '!#REF!</definedName>
    <definedName name="Tuiles_Terre_Cuite" localSheetId="4">'[2]Liste fonctionnement  '!#REF!</definedName>
    <definedName name="Tuiles_Terre_Cuite" localSheetId="0">'[2]Liste fonctionnement  '!#REF!</definedName>
    <definedName name="Tuiles_Terre_Cuite">'[2]Liste fonctionnement  '!#REF!</definedName>
    <definedName name="Type_de_toiture" localSheetId="2">#REF!</definedName>
    <definedName name="Type_de_toiture" localSheetId="3">#REF!</definedName>
    <definedName name="Type_de_toiture" localSheetId="5">#REF!</definedName>
    <definedName name="Type_de_toiture" localSheetId="4">#REF!</definedName>
    <definedName name="Type_de_toiture" localSheetId="0">#REF!</definedName>
    <definedName name="Type_de_toiture">#REF!</definedName>
    <definedName name="Ventilation_Désenfumage" localSheetId="2">'[2]Liste fonctionnement  '!#REF!</definedName>
    <definedName name="Ventilation_Désenfumage" localSheetId="3">'[2]Liste fonctionnement  '!#REF!</definedName>
    <definedName name="Ventilation_Désenfumage" localSheetId="5">'[2]Liste fonctionnement  '!#REF!</definedName>
    <definedName name="Ventilation_Désenfumage" localSheetId="4">'[2]Liste fonctionnement  '!#REF!</definedName>
    <definedName name="Ventilation_Désenfumage" localSheetId="0">'[2]Liste fonctionnement  '!#REF!</definedName>
    <definedName name="Ventilation_Désenfumage">'[2]Liste fonctionnement  '!#REF!</definedName>
    <definedName name="Verrière_Lanterneau_Et_Fenêtre_De_Toit" localSheetId="2">'[2]Liste fonctionnement  '!#REF!</definedName>
    <definedName name="Verrière_Lanterneau_Et_Fenêtre_De_Toit" localSheetId="3">'[2]Liste fonctionnement  '!#REF!</definedName>
    <definedName name="Verrière_Lanterneau_Et_Fenêtre_De_Toit" localSheetId="5">'[2]Liste fonctionnement  '!#REF!</definedName>
    <definedName name="Verrière_Lanterneau_Et_Fenêtre_De_Toit" localSheetId="4">'[2]Liste fonctionnement  '!#REF!</definedName>
    <definedName name="Verrière_Lanterneau_Et_Fenêtre_De_Toit" localSheetId="0">'[2]Liste fonctionnement  '!#REF!</definedName>
    <definedName name="Verrière_Lanterneau_Et_Fenêtre_De_Toit">'[2]Liste fonctionnement  '!#REF!</definedName>
    <definedName name="Voirie" localSheetId="2">'[2]Liste fonctionnement  '!#REF!</definedName>
    <definedName name="Voirie" localSheetId="3">'[2]Liste fonctionnement  '!#REF!</definedName>
    <definedName name="Voirie" localSheetId="5">'[2]Liste fonctionnement  '!#REF!</definedName>
    <definedName name="Voirie" localSheetId="4">'[2]Liste fonctionnement  '!#REF!</definedName>
    <definedName name="Voirie" localSheetId="0">'[2]Liste fonctionnement  '!#REF!</definedName>
    <definedName name="Voirie">'[2]Liste fonctionnement  '!#REF!</definedName>
    <definedName name="Voirie_Aménagements_Extérieurs" localSheetId="2">'[2]Liste fonctionnement  '!#REF!</definedName>
    <definedName name="Voirie_Aménagements_Extérieurs" localSheetId="3">'[2]Liste fonctionnement  '!#REF!</definedName>
    <definedName name="Voirie_Aménagements_Extérieurs" localSheetId="5">'[2]Liste fonctionnement  '!#REF!</definedName>
    <definedName name="Voirie_Aménagements_Extérieurs" localSheetId="4">'[2]Liste fonctionnement  '!#REF!</definedName>
    <definedName name="Voirie_Aménagements_Extérieurs" localSheetId="0">'[2]Liste fonctionnement  '!#REF!</definedName>
    <definedName name="Voirie_Aménagements_Extérieurs">'[2]Liste fonctionnement  '!#REF!</definedName>
    <definedName name="Volet" localSheetId="2">'[2]Liste fonctionnement  '!#REF!</definedName>
    <definedName name="Volet" localSheetId="3">'[2]Liste fonctionnement  '!#REF!</definedName>
    <definedName name="Volet" localSheetId="5">'[2]Liste fonctionnement  '!#REF!</definedName>
    <definedName name="Volet" localSheetId="4">'[2]Liste fonctionnement  '!#REF!</definedName>
    <definedName name="Volet">'[2]Liste fonctionnement  '!#REF!</definedName>
    <definedName name="Volet_Roulant" localSheetId="2">'[2]Liste fonctionnement  '!#REF!</definedName>
    <definedName name="Volet_Roulant" localSheetId="3">'[2]Liste fonctionnement  '!#REF!</definedName>
    <definedName name="Volet_Roulant" localSheetId="5">'[2]Liste fonctionnement  '!#REF!</definedName>
    <definedName name="Volet_Roulant" localSheetId="4">'[2]Liste fonctionnement  '!#REF!</definedName>
    <definedName name="Volet_Roulant">'[2]Liste fonctionnement  '!#REF!</definedName>
    <definedName name="WAGO" localSheetId="2">'[2]Liste fonctionnement  '!#REF!</definedName>
    <definedName name="WAGO" localSheetId="3">'[2]Liste fonctionnement  '!#REF!</definedName>
    <definedName name="WAGO" localSheetId="5">'[2]Liste fonctionnement  '!#REF!</definedName>
    <definedName name="WAGO" localSheetId="4">'[2]Liste fonctionnement  '!#REF!</definedName>
    <definedName name="WAGO">'[2]Liste fonctionnement  '!#REF!</definedName>
    <definedName name="WESTHERMO" localSheetId="2">'[2]Liste fonctionnement  '!#REF!</definedName>
    <definedName name="WESTHERMO" localSheetId="3">'[2]Liste fonctionnement  '!#REF!</definedName>
    <definedName name="WESTHERMO" localSheetId="5">'[2]Liste fonctionnement  '!#REF!</definedName>
    <definedName name="WESTHERMO" localSheetId="4">'[2]Liste fonctionnement  '!#REF!</definedName>
    <definedName name="WESTHERMO">'[2]Liste fonctionnement  '!#REF!</definedName>
    <definedName name="WYSE" localSheetId="2">'[2]Liste fonctionnement  '!#REF!</definedName>
    <definedName name="WYSE" localSheetId="3">'[2]Liste fonctionnement  '!#REF!</definedName>
    <definedName name="WYSE" localSheetId="5">'[2]Liste fonctionnement  '!#REF!</definedName>
    <definedName name="WYSE" localSheetId="4">'[2]Liste fonctionnement  '!#REF!</definedName>
    <definedName name="WYSE">'[2]Liste fonctionnement  '!#REF!</definedName>
    <definedName name="YAMAHA" localSheetId="2">'[2]Liste fonctionnement  '!#REF!</definedName>
    <definedName name="YAMAHA" localSheetId="3">'[2]Liste fonctionnement  '!#REF!</definedName>
    <definedName name="YAMAHA" localSheetId="5">'[2]Liste fonctionnement  '!#REF!</definedName>
    <definedName name="YAMAHA" localSheetId="4">'[2]Liste fonctionnement  '!#REF!</definedName>
    <definedName name="YAMAHA">'[2]Liste fonctionnement  '!#REF!</definedName>
    <definedName name="YUASA" localSheetId="2">'[2]Liste fonctionnement  '!#REF!</definedName>
    <definedName name="YUASA" localSheetId="3">'[2]Liste fonctionnement  '!#REF!</definedName>
    <definedName name="YUASA" localSheetId="5">'[2]Liste fonctionnement  '!#REF!</definedName>
    <definedName name="YUASA" localSheetId="4">'[2]Liste fonctionnement  '!#REF!</definedName>
    <definedName name="YUASA">'[2]Liste fonctionnement  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8" l="1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8" i="6"/>
  <c r="M5" i="6" s="1"/>
  <c r="N8" i="6"/>
  <c r="M9" i="6"/>
  <c r="N9" i="6"/>
  <c r="M10" i="6"/>
  <c r="N10" i="6"/>
  <c r="M11" i="6"/>
  <c r="N11" i="6"/>
  <c r="M12" i="6"/>
  <c r="N12" i="6"/>
  <c r="M13" i="6"/>
  <c r="N13" i="6"/>
  <c r="M14" i="6"/>
  <c r="N14" i="6"/>
  <c r="M15" i="6"/>
  <c r="N15" i="6"/>
  <c r="M16" i="6"/>
  <c r="N16" i="6"/>
  <c r="M17" i="6"/>
  <c r="N17" i="6"/>
  <c r="M18" i="6"/>
  <c r="N18" i="6"/>
  <c r="M19" i="6"/>
  <c r="N19" i="6"/>
  <c r="M20" i="6"/>
  <c r="N20" i="6"/>
  <c r="M21" i="6"/>
  <c r="N21" i="6"/>
  <c r="M22" i="6"/>
  <c r="N22" i="6"/>
  <c r="M23" i="6"/>
  <c r="N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M31" i="6"/>
  <c r="N31" i="6"/>
  <c r="M32" i="6"/>
  <c r="N32" i="6"/>
  <c r="M33" i="6"/>
  <c r="N33" i="6"/>
  <c r="M34" i="6"/>
  <c r="N34" i="6"/>
  <c r="M35" i="6"/>
  <c r="N35" i="6"/>
  <c r="M36" i="6"/>
  <c r="N36" i="6"/>
  <c r="M37" i="6"/>
  <c r="N37" i="6"/>
  <c r="M38" i="6"/>
  <c r="N38" i="6"/>
  <c r="M39" i="6"/>
  <c r="N39" i="6"/>
  <c r="M40" i="6"/>
  <c r="N40" i="6"/>
  <c r="M41" i="6"/>
  <c r="N41" i="6"/>
  <c r="M42" i="6"/>
  <c r="N42" i="6"/>
  <c r="M43" i="6"/>
  <c r="N43" i="6"/>
  <c r="M44" i="6"/>
  <c r="N44" i="6"/>
  <c r="M45" i="6"/>
  <c r="N45" i="6"/>
  <c r="M46" i="6"/>
  <c r="N46" i="6"/>
  <c r="M47" i="6"/>
  <c r="N47" i="6"/>
  <c r="M48" i="6"/>
  <c r="N48" i="6"/>
  <c r="M49" i="6"/>
  <c r="N49" i="6"/>
  <c r="M50" i="6"/>
  <c r="N50" i="6"/>
  <c r="M51" i="6"/>
  <c r="N51" i="6"/>
  <c r="M52" i="6"/>
  <c r="N52" i="6"/>
  <c r="M53" i="6"/>
  <c r="N53" i="6"/>
  <c r="M54" i="6"/>
  <c r="N54" i="6"/>
  <c r="M55" i="6"/>
  <c r="N55" i="6"/>
  <c r="M56" i="6"/>
  <c r="N56" i="6"/>
  <c r="M57" i="6"/>
  <c r="N57" i="6"/>
  <c r="M58" i="6"/>
  <c r="N58" i="6"/>
  <c r="M59" i="6"/>
  <c r="N59" i="6"/>
  <c r="M60" i="6"/>
  <c r="N60" i="6"/>
  <c r="M61" i="6"/>
  <c r="N61" i="6"/>
  <c r="M62" i="6"/>
  <c r="N62" i="6"/>
  <c r="M63" i="6"/>
  <c r="N63" i="6"/>
  <c r="M64" i="6"/>
  <c r="N64" i="6"/>
  <c r="M65" i="6"/>
  <c r="N65" i="6"/>
  <c r="M66" i="6"/>
  <c r="N66" i="6"/>
  <c r="M67" i="6"/>
  <c r="N67" i="6"/>
  <c r="M68" i="6"/>
  <c r="N68" i="6"/>
  <c r="M69" i="6"/>
  <c r="N69" i="6"/>
  <c r="M70" i="6"/>
  <c r="N70" i="6"/>
  <c r="M71" i="6"/>
  <c r="N71" i="6"/>
  <c r="M72" i="6"/>
  <c r="N72" i="6"/>
  <c r="M73" i="6"/>
  <c r="N73" i="6"/>
  <c r="M74" i="6"/>
  <c r="N74" i="6"/>
  <c r="M75" i="6"/>
  <c r="N75" i="6"/>
  <c r="M76" i="6"/>
  <c r="N76" i="6"/>
  <c r="M77" i="6"/>
  <c r="N77" i="6"/>
  <c r="M78" i="6"/>
  <c r="N78" i="6"/>
  <c r="M79" i="6"/>
  <c r="N79" i="6"/>
  <c r="M80" i="6"/>
  <c r="N80" i="6"/>
  <c r="M81" i="6"/>
  <c r="N81" i="6"/>
  <c r="M82" i="6"/>
  <c r="N82" i="6"/>
  <c r="M83" i="6"/>
  <c r="N83" i="6"/>
  <c r="M84" i="6"/>
  <c r="N84" i="6"/>
  <c r="M85" i="6"/>
  <c r="N85" i="6"/>
  <c r="M86" i="6"/>
  <c r="N86" i="6"/>
  <c r="M87" i="6"/>
  <c r="N87" i="6"/>
  <c r="M88" i="6"/>
  <c r="N88" i="6"/>
  <c r="M89" i="6"/>
  <c r="N89" i="6"/>
  <c r="M90" i="6"/>
  <c r="N90" i="6"/>
  <c r="M91" i="6"/>
  <c r="N91" i="6"/>
  <c r="M92" i="6"/>
  <c r="N92" i="6"/>
  <c r="M93" i="6"/>
  <c r="N93" i="6"/>
  <c r="M94" i="6"/>
  <c r="N94" i="6"/>
  <c r="M95" i="6"/>
  <c r="N95" i="6"/>
  <c r="M96" i="6"/>
  <c r="N96" i="6"/>
  <c r="M97" i="6"/>
  <c r="N97" i="6"/>
  <c r="M98" i="6"/>
  <c r="N98" i="6"/>
  <c r="M99" i="6"/>
  <c r="N99" i="6"/>
  <c r="M100" i="6"/>
  <c r="N100" i="6"/>
  <c r="M101" i="6"/>
  <c r="N101" i="6"/>
  <c r="M102" i="6"/>
  <c r="N102" i="6"/>
  <c r="M103" i="6"/>
  <c r="N103" i="6"/>
  <c r="M104" i="6"/>
  <c r="N104" i="6"/>
  <c r="M105" i="6"/>
  <c r="N105" i="6"/>
  <c r="M106" i="6"/>
  <c r="N106" i="6"/>
  <c r="M107" i="6"/>
  <c r="N107" i="6"/>
  <c r="N7" i="6"/>
  <c r="N5" i="6" s="1"/>
  <c r="M7" i="6"/>
  <c r="N7" i="4"/>
  <c r="N8" i="4"/>
  <c r="N9" i="4"/>
  <c r="N10" i="4"/>
  <c r="N11" i="4"/>
  <c r="N12" i="4"/>
  <c r="N13" i="4"/>
  <c r="N5" i="4" s="1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M7" i="4"/>
  <c r="M5" i="4" s="1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A5" i="2"/>
  <c r="B5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N5" i="8" l="1"/>
  <c r="M5" i="8"/>
  <c r="N5" i="7"/>
  <c r="M5" i="7"/>
  <c r="C24" i="8" l="1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B5" i="8"/>
  <c r="A5" i="8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B5" i="7"/>
  <c r="A5" i="7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B5" i="6"/>
  <c r="A5" i="6"/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4" i="4"/>
  <c r="C13" i="4"/>
  <c r="C12" i="4"/>
  <c r="C11" i="4"/>
  <c r="C10" i="4"/>
  <c r="C9" i="4"/>
  <c r="C8" i="4"/>
  <c r="C7" i="4"/>
  <c r="B5" i="4"/>
  <c r="A5" i="4"/>
  <c r="N5" i="2" l="1"/>
  <c r="M5" i="2"/>
</calcChain>
</file>

<file path=xl/sharedStrings.xml><?xml version="1.0" encoding="utf-8"?>
<sst xmlns="http://schemas.openxmlformats.org/spreadsheetml/2006/main" count="2053" uniqueCount="507">
  <si>
    <t>MINISTERE DES ARMEES</t>
  </si>
  <si>
    <t>Service d’Infrastructure de lma Defense Sud-Ouest
Caserne Pelleport
9 rue de Cursol, BORDEAUX</t>
  </si>
  <si>
    <t xml:space="preserve">64-40-BDD PAU
ACBC relatif à la vérification et à la maintenance des portails, portes, rideaux, tourniquets et barrières, des ponts roulants, des systèmes de levage, des systèmes d’air comprimé et des stations à carburant
Projet 24-053
</t>
  </si>
  <si>
    <t>TOTAL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</si>
  <si>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</si>
  <si>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</si>
  <si>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</si>
  <si>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</si>
  <si>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</si>
  <si>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</si>
  <si>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</si>
  <si>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</si>
  <si>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</si>
  <si>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t>Chapitre 2 - PORTES &amp; PORTAILS</t>
  </si>
  <si>
    <t>Accessoire</t>
  </si>
  <si>
    <t>Carte electronique de motorisation de portail automatique</t>
  </si>
  <si>
    <t>U</t>
  </si>
  <si>
    <t xml:space="preserve">Télécommandes à 4 canaux  - Fréquence radio :  433,92Mhz </t>
  </si>
  <si>
    <t xml:space="preserve">Télécommandes à 2 canaux  - Fréquence radio :  433,92Mhz </t>
  </si>
  <si>
    <t>Crémaillère pour portail coulissant en composite</t>
  </si>
  <si>
    <t>Ml</t>
  </si>
  <si>
    <t>Crémaillère pour portail coulissant en acier</t>
  </si>
  <si>
    <t>ML</t>
  </si>
  <si>
    <t>Boite de dérivation étanche 241x192x105</t>
  </si>
  <si>
    <t>Boite de dérivation étanche 300x220x120</t>
  </si>
  <si>
    <t>Récepteur déporté 2 canaux - Fréquence radio : 433,92Mhz</t>
  </si>
  <si>
    <t>Télécommande à 4 canaux / fréquence radio 433,92 MHz</t>
  </si>
  <si>
    <t>Ensemble complet  de cellules , barre plapeuse + câblage+ éclairage réglementaire pour portail automatisé</t>
  </si>
  <si>
    <t>Serrure à clé 4 disques programmable - jeu de 3 clés LU=75mm</t>
  </si>
  <si>
    <t>Gaine ICTA diam 40</t>
  </si>
  <si>
    <t>Accessoires</t>
  </si>
  <si>
    <t>Spot d'éclairage de zone à led ip65</t>
  </si>
  <si>
    <t>Spot clignotant led ip 65</t>
  </si>
  <si>
    <t>Feu rouge/vert 24v ip65</t>
  </si>
  <si>
    <t>Huile hydraulique H32</t>
  </si>
  <si>
    <t>L</t>
  </si>
  <si>
    <t>Barrière automatique</t>
  </si>
  <si>
    <t>Barrière levante motorisée - Longueur lisse : 3000mm - 1000 Cycles/jour</t>
  </si>
  <si>
    <t>Barrière levante automatique</t>
  </si>
  <si>
    <t>Ensemble complet: barrière levante, motorisée, avec cellules, systême de dégondage de la lissse, voyants de signalisation et d'éclairage, marquage au sol,etc…  de longeur 3m à inferieur ou égal à 4m/1000 cycles par jour</t>
  </si>
  <si>
    <t>Ensemble complet: barrière levante, motorisée, avec cellules, systême de dégondage de la lissse, voyants de signalisation et d'éclairage, marquage au sol,etc…  de longeur supérieur à 4m et inferieur ou égal à 5m/1000 cycles par jour</t>
  </si>
  <si>
    <t>Plus value pour boucle magnétique de barrière levante</t>
  </si>
  <si>
    <t>Lisse de barrière levante dégondable L: 3 à 4m</t>
  </si>
  <si>
    <t>Lisse de barrière levante dégondable L: 4,1 à 5m</t>
  </si>
  <si>
    <t>Lisse carbone L3140</t>
  </si>
  <si>
    <t>Plus value pour rideau de lisse bas</t>
  </si>
  <si>
    <t>Tube support de lisse</t>
  </si>
  <si>
    <t>Centrale hydraulique complète pour barrière levante</t>
  </si>
  <si>
    <t>Borne automatique</t>
  </si>
  <si>
    <r>
      <t>Borne escamotable motorisée -                                                                     Borne électromécanique avec centrale de commande - Modèle STOPPY MBB - Marque BFT - F</t>
    </r>
    <r>
      <rPr>
        <sz val="12"/>
        <rFont val="Calibri"/>
        <family val="2"/>
      </rPr>
      <t>û</t>
    </r>
    <r>
      <rPr>
        <sz val="12"/>
        <rFont val="Arial"/>
        <family val="2"/>
      </rPr>
      <t xml:space="preserve">t </t>
    </r>
    <r>
      <rPr>
        <sz val="12"/>
        <rFont val="Calibri"/>
        <family val="2"/>
      </rPr>
      <t>Ø</t>
    </r>
    <r>
      <rPr>
        <sz val="12"/>
        <rFont val="Arial"/>
        <family val="2"/>
      </rPr>
      <t>220x700H</t>
    </r>
  </si>
  <si>
    <t>Moteur pour borne escamotable motorisée  -                                                                                  Moteur pour borne Modèle STOPPY MBB - Marque BFT - Fût Ø220x700H</t>
  </si>
  <si>
    <t>Carte électronique de commande pour moteur pour borne escamotable motorisée - Centrale de commande pour borne Modèle STOPPY MBB - Marque BFT</t>
  </si>
  <si>
    <t>Déplacement</t>
  </si>
  <si>
    <t xml:space="preserve"> (barème horaire des salaires toutes charges comprises) ingénieur, pendant les heures légales</t>
  </si>
  <si>
    <t>F</t>
  </si>
  <si>
    <t xml:space="preserve"> (barème horaire des salaires toutes charges comprises) technicien, pendant les heures légales</t>
  </si>
  <si>
    <t>(barème horaire des salaires toutes charges comprises) ouvrier pendant les heures légales</t>
  </si>
  <si>
    <t>Dispositifs de sécurité</t>
  </si>
  <si>
    <t>Jeu de cellules de barrage (capacité 50 mètres) - Capacité maxi. 100m pour portail 50m</t>
  </si>
  <si>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Jeu de cellules de barrage (capacité 25 mètres)</t>
    </r>
  </si>
  <si>
    <t>Cellule de barrage (capacité 25 mètres)</t>
  </si>
  <si>
    <t>Cellule de barrage (capacité 50 mètres)</t>
  </si>
  <si>
    <t>Barres palpeuses mécaniques (portail) - 2m</t>
  </si>
  <si>
    <t>Radio band ensemble émetteur / récepteur pour barre palpeuse</t>
  </si>
  <si>
    <t>Feux clignotant 24V/220V -                IP65                                                                                                                                      Feu clignotant orange à led 12/24/220V (sans antenne)</t>
  </si>
  <si>
    <t>Arrêt d'urgence</t>
  </si>
  <si>
    <t>Ensemble parachute câbles pour porte</t>
  </si>
  <si>
    <t>Divers</t>
  </si>
  <si>
    <t>Plus value pour lisse dentée de portail</t>
  </si>
  <si>
    <t>Gâche electrique 24V DC</t>
  </si>
  <si>
    <t>Câble acier galvanisé diam 3mm</t>
  </si>
  <si>
    <t>Câble acier galvanisé diam 4mm</t>
  </si>
  <si>
    <t>Transformateur 63VA 230/400 24V</t>
  </si>
  <si>
    <t>Tranchée pour passage de câbles et rebouchage</t>
  </si>
  <si>
    <t>Cylindre pour contacteur à clé</t>
  </si>
  <si>
    <t>Axe pour volant de porte igloo</t>
  </si>
  <si>
    <t>Roue verticale pour set rouleaux de guidage, type Betafence</t>
  </si>
  <si>
    <t>Serrure pour coffret de commande de type Frontier Pitts</t>
  </si>
  <si>
    <t>Peinture portail de 1 à 3m²</t>
  </si>
  <si>
    <t>Peinture portail de 3,1 à 9m²</t>
  </si>
  <si>
    <t>Peinture portail de 9,1 à 26m²</t>
  </si>
  <si>
    <t>Câble 5G0,75</t>
  </si>
  <si>
    <t>Câble 2F1</t>
  </si>
  <si>
    <t>Ferme porte (groom)</t>
  </si>
  <si>
    <t>Ferme porte hydraulique pour porte jusqu'à 150KG et largeur max 1,5m</t>
  </si>
  <si>
    <t>Ferme porte hydraulique pour porte jusqu'à 150KG et largeur max 2m</t>
  </si>
  <si>
    <t>Hublot</t>
  </si>
  <si>
    <t>Hublot ovale pour panneau 40mm / 663x343h</t>
  </si>
  <si>
    <t>Main d'œuvre</t>
  </si>
  <si>
    <t>Main d'œuvre (barème horaire des salaires toutes charges comprises) ingénieur, pendant les heures légales</t>
  </si>
  <si>
    <t>H</t>
  </si>
  <si>
    <t>Main d'œuvre (barème horaire des salaires toutes charges comprises) technicien, pendant les heures légales</t>
  </si>
  <si>
    <t>Main d'œuvre (barème horaire des salaires toutes charges comprises) ouvrier pendant les heures légales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</si>
  <si>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</si>
  <si>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</si>
  <si>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</si>
  <si>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Obstacle Tremplin automatique</t>
  </si>
  <si>
    <t>Ensemble complet Obstacle/tremplin: Tremplin, automatisation, , commande déportée, cellules, tracage au sol, éclairage de sécurité, etc…</t>
  </si>
  <si>
    <t>Portail</t>
  </si>
  <si>
    <t>Ventouse en applique de portail</t>
  </si>
  <si>
    <t>Serrure complète de protail ou portillon exterieur avec poignées</t>
  </si>
  <si>
    <t>Portail bois</t>
  </si>
  <si>
    <t>Ventail de portail bois (essence exotique) de 3 m x 2 m - Manuel</t>
  </si>
  <si>
    <t>Portail métallique 2 vantaux</t>
  </si>
  <si>
    <t>Automatique avec vérins</t>
  </si>
  <si>
    <t>Portail métallique  de 3m et inférieur ou égal à 4m x hauteur de 2m à 2,2m - automatique - Portail ajouré à barreaux- Laqué</t>
  </si>
  <si>
    <t>Portail métallique  supérieur à 4m et inférieur ou égal à 5m x hauteur de 2m à 2,2m -automatique- Portail ajouré - Laqué</t>
  </si>
  <si>
    <t>Portail métallique  supérieur à 5m et inférieur ou égal à 6m x hauteur de 2m à 2,2m - Manuel - Portail ajouré à barreaux - Laqué - automatique</t>
  </si>
  <si>
    <t>Portail métallique  de 3m et inférieur ou égal à 4m x hauteur de 3m - automatique - Portail ajouré à barreaux- Laqué</t>
  </si>
  <si>
    <t>Portail métallique  supérieur à 4m et inférieur ou égal à 5m x hauteur de 3m -automatique- Portail ajouré - Laqué</t>
  </si>
  <si>
    <t>Systême de 2 vérins hydrauliques pour portail 2 vantaux</t>
  </si>
  <si>
    <t>Manuel</t>
  </si>
  <si>
    <t>Portail métallique  de 3m et inférieur ou égal à 4m x hauteur de 2m à 2,2m - Manuel - Portail ajouré - Laqué</t>
  </si>
  <si>
    <t>Portail métallique  supérieur à 4m et inférieur ou égal à 5m x hauteur de 2m à 2,2m - Manuel - Portail ajouré à barreaux - Laqué</t>
  </si>
  <si>
    <t>Portail métallique  supérieur à 5m et inférieur ou égal à 6m x hauteur de 2m à 2,2m - Manuel - Portail ajouré à barreaux - Laqué</t>
  </si>
  <si>
    <t>Portail métallique  de 3m et inférieur ou égal à 4m x hauteur de 3m - Manuel - Portail ajouré - Laqué</t>
  </si>
  <si>
    <t>Portail métallique  supérieur à 4m et inférieur ou égal à 5m x hauteur de 3m - Manuel - Portail ajouré à barreaux - Laqué</t>
  </si>
  <si>
    <t>Portail métallique  supérieur à 5m et inférieur ou égal à 6m x hauteur de 3m - Manuel - Portail ajouré à barreaux - Laqué</t>
  </si>
  <si>
    <t>Fin de course magnétique pour vérin, cable inclus</t>
  </si>
  <si>
    <t>Portail métallique coulissant</t>
  </si>
  <si>
    <t>Opérateur complet pour portail coulissant jusqu'à 2200 KG (avec débrayage manuel sur le réducteur)</t>
  </si>
  <si>
    <t>Opérateur complet pour portail coulissant jusqu'à 3000 KG (avec débrayage manuel sur le réducteur)</t>
  </si>
  <si>
    <t>Opérateur complet pour portail coulissant jusqu'à 4000 KG (avec débrayage manuel sur le réducteur)</t>
  </si>
  <si>
    <t>Butées d'amortissement sur poteau acier galvanisé H400mm</t>
  </si>
  <si>
    <t>Portail métallique coulissant de 3 m x hauteur de 2m à 2,2m - Manuel - Portail ajouré à barreaux- Laqué</t>
  </si>
  <si>
    <t>Portail métallique coulissant de 4 m x hauteur de 2m à 2,2m - Manuel - Portail ajouré à barreaux- Laqué</t>
  </si>
  <si>
    <t>Portail métallique coulissant de 5 m x hauteur de 2m à 2,2m - Manuel - Portail ajouré à barreaux- Laqué</t>
  </si>
  <si>
    <t>Portail métallique coulissant de 6 m x hauteur de 2m à 2,2m - Manuel - Portail ajouré à barreaux- Laqué</t>
  </si>
  <si>
    <t>Portail métallique coulissant de 7 m x hauteur de 2m à 2,2m - Manuel - Portail ajouré à barreaux - Laqué</t>
  </si>
  <si>
    <t>Portail métallique coulissant de 8 m x hauteur de 2m à 2,2m - Manuel - Portail ajouré à barreaux - Laqué</t>
  </si>
  <si>
    <t>Portail métallique coulissant de 9 m x hauteur de 2m à 2,2m - Manuel - Portail ajouré  à barreaux- Laqué</t>
  </si>
  <si>
    <t>Portail métallique coulissant de 10 m x hauteur de 2m à 2,2m - Manuel - Portail ajouré à barreaux- Laqué</t>
  </si>
  <si>
    <t>Portail métallique coulissant de 3 m x hauteur de 3m - Manuel - Portail ajouré à barreaux- Laqué</t>
  </si>
  <si>
    <t>Portail métallique coulissant de 4 m x hauteur de 3m - Manuel - Portail ajouré à barreaux- Laqué</t>
  </si>
  <si>
    <t>Portail métallique coulissant de 5 m x hauteur de 3m - Manuel - Portail ajouré à barreaux- Laqué</t>
  </si>
  <si>
    <t>Portail métallique coulissant de 6 m x hauteur de 3m - Manuel - Portail ajouré à barreaux- Laqué</t>
  </si>
  <si>
    <t>Portail métallique coulissant de 7 m x hauteur de 3m - Manuel - Portail ajouré à barreaux - Laqué</t>
  </si>
  <si>
    <t>Portail métallique coulissant de 8 m x hauteur de 3m - Manuel - Portail ajouré à barreaux - Laqué</t>
  </si>
  <si>
    <t>Portail métallique coulissant de 9 m x hauteur de 3m - Manuel - Portail ajouré  à barreaux- Laqué</t>
  </si>
  <si>
    <t>Portail métallique coulissant de 10 m x hauteur de 3m - Manuel - Portail ajouré à barreaux- Laqué</t>
  </si>
  <si>
    <t>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t>
  </si>
  <si>
    <t>Motorisé automatique</t>
  </si>
  <si>
    <t>Ensemble complet Portail métallique coulissant de 3 m x hauteur de 2m à 2,2m - automatique - Portail ajouré à barreaux- Laqué</t>
  </si>
  <si>
    <t>Ensemble complet Portail métallique coulissant de 4 m x hauteur de 2m à 2,2m - automatique - Portail ajouré  à barreaux- Laqué</t>
  </si>
  <si>
    <t>Ensemble complet Portail métallique coulissant de 5 m x hauteur de 2m à 2,2m - automatique - Portail ajouré à barreaux- Laqué</t>
  </si>
  <si>
    <t>Ensemble complet Portail métallique coulissant de 6 m x hauteur de 2m à 2,2m - automatique - Portail ajouré à barreaux  à barreaux- Laqué</t>
  </si>
  <si>
    <t>Ensemble complet Portail métallique coulissant de 7 m x hauteur de 2m à 2,2m - automatique - Portail ajouré  à barreaux- Laqué</t>
  </si>
  <si>
    <t>Ensemble complet Portail métallique coulissant de 8 m x hauteur de 2m à 2,2m - automatique- Portail ajouré - Laqué</t>
  </si>
  <si>
    <t>Ensemble complet Portail métallique coulissant de 9 m x hauteur de 2m à 2,2m - automatique - Portail ajouré à barreaux- Laqué</t>
  </si>
  <si>
    <t>Ensemble complet Portail métallique coulissant de 10 m x hauteur de 2m à 2,2m - automatique- Portail ajouré à barreaux- Laqué</t>
  </si>
  <si>
    <t>Ensemble complet Portail métallique coulissant de 3 m x hauteur de 3m - automatique - Portail ajouré à barreaux- Laqué</t>
  </si>
  <si>
    <t>Ensemble complet Portail métallique coulissant de 4 m x hauteur de 3m - automatique - Portail ajouré  à barreaux- Laqué</t>
  </si>
  <si>
    <t>Ensemble complet Portail métallique coulissant de 5 m x hauteur de 3m - automatique - Portail ajouré à barreaux- Laqué</t>
  </si>
  <si>
    <t>Ensemble complet Portail métallique coulissant de 6 m x hauteur de 3m - automatique - Portail ajouré à barreaux  à barreaux- Laqué</t>
  </si>
  <si>
    <t>Ensemble complet Portail métallique coulissant de 7 m x hauteur de 3m - automatique - Portail ajouré  à barreaux- Laqué</t>
  </si>
  <si>
    <t>Ensemble complet Portail métallique coulissant de 8 m x hauteur de 3m - automatique- Portail ajouré - Laqué</t>
  </si>
  <si>
    <t>Ensemble complet Portail métallique coulissant de 9 m x hauteur de 3m - automatique - Portail ajouré à barreaux- Laqué</t>
  </si>
  <si>
    <t>Ensemble complet Portail métallique coulissant de 10 m x hauteur de 3m - automatique- Portail ajouré à barreaux- Laqué</t>
  </si>
  <si>
    <t>Rail de portail coulissant</t>
  </si>
  <si>
    <t>Galet métallique à roulement pour portail coulissant</t>
  </si>
  <si>
    <t>roue complète teflon horizontale pour chariot de portail autoportant</t>
  </si>
  <si>
    <t>Opérateur 230V pour portail coulissant jusqu’à 2000Kg avec centrale de commande déportée</t>
  </si>
  <si>
    <t>Opérateur 400v(3ph +N) pour portail coulissant jusqu'à 2200Kg avec centrale de commande déportée- fin de course inductif</t>
  </si>
  <si>
    <t>Opérateur pour portail coulissant jusqu'à 4000Kg - 230-400 VAC triphasé - fin de course mécanique - Centrale de commande déportée avec variateur de vitesse 230VAC monophasé</t>
  </si>
  <si>
    <t>Portail PVC</t>
  </si>
  <si>
    <t>Ventail de portail PVC (cadre intérieur) de 3 m x 2 m -                                    Vantail PVC blanc - 1500x2000H Cadre alu 40x45 - Lame 120x28mm</t>
  </si>
  <si>
    <t>Porte coulissante</t>
  </si>
  <si>
    <t>Porte coulissante de 4,80 m x 2,5 m - Porte coulissante sur rail en tôle pleine</t>
  </si>
  <si>
    <t>Porte sectionnelle</t>
  </si>
  <si>
    <t>accesoires</t>
  </si>
  <si>
    <t>Profil et joint bas pour porte sectionnelle</t>
  </si>
  <si>
    <t>Joint latéral de porte sectionnelle</t>
  </si>
  <si>
    <t>Porte sectionnelle  inférieure à 14 m² - 3500x4000 H manuelle</t>
  </si>
  <si>
    <t>Porte sectionnelle  inférieure à 22 m² - 4500x4800 H manuelle</t>
  </si>
  <si>
    <t>Porte sectionnelle  inférieure à 30 m² - 6000x5000 H manuelle</t>
  </si>
  <si>
    <t>Porte sectionnelle  inférieure à 50 m² - 8000x6000 H manuelle</t>
  </si>
  <si>
    <t>Panneau intermédiaire de porte sectionnelle de surface  inférieure à 7 m² - Dimension : 2500x610H - Standard</t>
  </si>
  <si>
    <t>Panneau intermédiaire de porte sectionnelle de surface  inférieure à 14 m² - Dimension : 3000x610H - Standard</t>
  </si>
  <si>
    <t>Panneau intermédiaire de porte sectionnelle de surface  inférieure à 22 m² - Dimension : 4500x610H - Standard</t>
  </si>
  <si>
    <t>Panneau intermédiaire de porte sectionnelle de surface  inférieure à 30 m² - Dimension : 6000x610H - Standard</t>
  </si>
  <si>
    <t>Panneau intermédiaire de porte sectionnelle de surface  inférieure à 50 m² - Dimension : 8000x610H standard</t>
  </si>
  <si>
    <t>Porte sectionnelle complète, isolée 40mm- 1 rangée de 4 hublots - laquée interieur et exterieur au ral adapté - 4000xh 4200</t>
  </si>
  <si>
    <t>Porte sectionnelle complète ISO40 motorisée semi automatique 4445 x 2200h</t>
  </si>
  <si>
    <t>Porte sectionnelle ISO40 motorisée en action maintenue à la descente - 3000x3500 h</t>
  </si>
  <si>
    <t>Porte sectionnelle ISO40 motorisée automatique 4500x3000h</t>
  </si>
  <si>
    <t>Plus value pour peinture RAL exterieur hors standard pour porte sectionnelle</t>
  </si>
  <si>
    <t>Jeu de barrières immatérielles(émétrice/réceptrice) pour porte sectionnelle</t>
  </si>
  <si>
    <t>1/2 axe plein pour porte sectionnelle L2375mm</t>
  </si>
  <si>
    <t>Portes industrielles automatiques et/ou manuelles</t>
  </si>
  <si>
    <r>
      <t>Plus-value pour grille de ventilation</t>
    </r>
    <r>
      <rPr>
        <sz val="12"/>
        <color rgb="FF000000"/>
        <rFont val="Arial"/>
        <family val="2"/>
      </rPr>
      <t xml:space="preserve"> - Pour 1 grille de ventillation plastique - Dimension : 344x138</t>
    </r>
  </si>
  <si>
    <t>%</t>
  </si>
  <si>
    <r>
      <t>Plus-value pour oculus ou partie translucide double paroi</t>
    </r>
    <r>
      <rPr>
        <sz val="12"/>
        <color rgb="FF000000"/>
        <rFont val="Arial"/>
        <family val="2"/>
      </rPr>
      <t xml:space="preserve"> - Pour 1 hublot rectangulaire - Dimension : 638x334</t>
    </r>
  </si>
  <si>
    <t>Portillon métallique 1 vantail</t>
  </si>
  <si>
    <t>Portillon métallique  de 1m et inférieur ou égal à 1,5m x hauteur de 2m à 2,2m - Manuel - Portail ajouré à barreaux - Laqué</t>
  </si>
  <si>
    <t>Portillon métallique  de 1,5m et inférieur ou égal à 2m x hauteur de 2m à 2,2m - Manuel - Portail ajouré  à barreaux- Laqué</t>
  </si>
  <si>
    <t>Portillon métallique  de 2m et inférieur ou égal à 2,5m x hauteur de 2m à 2,2m - Manuel - Portail ajouré à barreaux- Laqué</t>
  </si>
  <si>
    <t>Portillon métallique  de 2,5m et inférieur ou égal à 3m x hauteur de 2m à 2,2m - Manuel - Portail ajouré  à barreaux- Laqué</t>
  </si>
  <si>
    <t>Portillon métallique  de 1m et inférieur ou égal à 1,5m x hauteur de 3m - Manuel - Portail ajouré à barreaux - Laqué</t>
  </si>
  <si>
    <t>Portillon métallique  de 1,5m et inférieur ou égal à 2m x hauteur de 3m - Manuel - Portail ajouré  à barreaux- Laqué</t>
  </si>
  <si>
    <t>Portillon métallique  de 2m et inférieur ou égal à 2,5m x hauteur de 3m - Manuel - Portail ajouré à barreaux- Laqué</t>
  </si>
  <si>
    <t>Portillon métallique  de 2,5m et inférieur ou égal à 3m x hauteur de 3m - Manuel - Portail ajouré  à barreaux- Laqué</t>
  </si>
  <si>
    <t xml:space="preserve">Remplacement de pièces et d'accessoires pour portes industrielles, portes d’atelier, portails et barrières automatiques   </t>
  </si>
  <si>
    <t>système d'équilibrage pour portes ou rideaux - Ressort porte sectionnelle dimension : 4000x4000 standard (axe : 25,4)</t>
  </si>
  <si>
    <t>mécanisme d'entraînement de la portes et d'arrêt - Fonctionnement Homme mort pour rideau métallique (moteur central) ou porte sectionnelle (axe : 25,4) standard</t>
  </si>
  <si>
    <t>Carte électronique pour portail coulissant - FAAC422CBAC -                                                      Modèle : E145S en remplacement du 790006 - Si identique au modèle existant</t>
  </si>
  <si>
    <t>Carte électronique pour portail - BFT (modèle : LEO / RIGEL5) - Si identique au modèle existant</t>
  </si>
  <si>
    <t>Maillons chaine rapide pour porte MINEUR BECOURT</t>
  </si>
  <si>
    <t>Interrupteur de fin de course pour portail coulissant                                                                                                                        Fin de course capteur mécanique compatible moteur ICARO/DEIMOS/ARES (marque BFT)</t>
  </si>
  <si>
    <t>Galet de dévoiement avec renfort pour porte MINEUR BECOURT</t>
  </si>
  <si>
    <t>Carte électronique pour tripode GUNNEBO</t>
  </si>
  <si>
    <t xml:space="preserve">Automate  + programme </t>
  </si>
  <si>
    <t>Serrure à clé 4 disques programmable</t>
  </si>
  <si>
    <t>Motoréducteur pour portail coulissant env.6T -                                                                                                   Motoréducteur avec pignon Z16 module 6 pour portail coulissant jusqu'à 8T - Si identique à l'existant</t>
  </si>
  <si>
    <t>Crémaillère nylon pour portail coulissant - Mètre</t>
  </si>
  <si>
    <t>Rideau</t>
  </si>
  <si>
    <t>axe à ressorts complet motorisé pour rideau de L 1,5m à 2,5m</t>
  </si>
  <si>
    <t>axe à ressorts complet motorisé pour rideau de L 2,51m à 3,5m</t>
  </si>
  <si>
    <t>axe à ressorts complet motorisé pour rideau de L 3,51m à 4,5m</t>
  </si>
  <si>
    <t>Caisson pour rideau avec laquage air salin de L 1,5m à 2,5m</t>
  </si>
  <si>
    <t>Caisson pour rideau avec laquage air salin de L 2,51m à 3,5m</t>
  </si>
  <si>
    <t>Caisson pour rideau avec laquage air salin de L 3,51m à 4,5m</t>
  </si>
  <si>
    <t>Rideau métallique</t>
  </si>
  <si>
    <t>Dispositif de sécurité</t>
  </si>
  <si>
    <t>Ensemble parachute pour rideau métallique</t>
  </si>
  <si>
    <t>Manivelle pour rideau métallique jusqu'à 4200mm</t>
  </si>
  <si>
    <t>Lame intermédiaire L4080</t>
  </si>
  <si>
    <t>Lame finale L4080</t>
  </si>
  <si>
    <t xml:space="preserve">Rideau complet  ou grille métallique galvanizée de surface   inférieure à 7 m² -   </t>
  </si>
  <si>
    <t xml:space="preserve">Rideau complet ou grille métallique galvanizée  de surface   inférieure à 14 m²    </t>
  </si>
  <si>
    <t xml:space="preserve">Rideau complet ou grille métallique  galvanizée de surface   inférieure à 22 m² </t>
  </si>
  <si>
    <t xml:space="preserve">Rideau complet ou grille métallique  galvanizée de surface   inférieure à 30 m² -       </t>
  </si>
  <si>
    <t>Plus value pour peinture epoxy au RAL adapté pour rideau métallique ou grille</t>
  </si>
  <si>
    <t xml:space="preserve">Rideau souple </t>
  </si>
  <si>
    <t>Rideau de surface inférieure à 7 m² - dimensions : 2 000 x 3 000 H</t>
  </si>
  <si>
    <t xml:space="preserve">Rideau de surface  inférieure à 14 m² - Dimensions : 3 500 x 4 000 H </t>
  </si>
  <si>
    <t>Rideau  de surface  inférieure à 22 m² - Dimensions : 4 500 x 4 800 H</t>
  </si>
  <si>
    <t>Rideau  de surface  inférieure à 30 m² - Dimensions : 6 000 x 5 000 H</t>
  </si>
  <si>
    <t>Rideau de surface  inférieure à 50 m² - Dimensions : 8 000 x 6 000 H Classe 1</t>
  </si>
  <si>
    <t>Volet roulant</t>
  </si>
  <si>
    <t xml:space="preserve">Volet roulant motorisé de dimensions 1,60 x 2,10m type VEMCROS ECLIPSE ou équivalent </t>
  </si>
  <si>
    <t>Moteur pour  volet roulant  VEMCROS ECLIPSE ou équivalent - Moteur sans manœuvre de secours pour volet dimension 1600x2100H</t>
  </si>
  <si>
    <t xml:space="preserve">Commande électrique pour volet roulant  VEMCROS ECLIPSE ou équivalent </t>
  </si>
  <si>
    <t>Rideau Monobloc isolé motorisé 3000x2150h</t>
  </si>
  <si>
    <t>Hublot rectangulaire pour panneau 40mm / 680x370 h</t>
  </si>
  <si>
    <t>Chapitre 3 - COMPRESSEURS</t>
  </si>
  <si>
    <t>Sécheur par absorption</t>
  </si>
  <si>
    <t>Sécheur par absorption- avec filtration et régénération interne - point de rosé -40° à -70°C - débit de 161 à 200m3</t>
  </si>
  <si>
    <t>Sécheur par absorption- avec filtration et régénération interne - point de rosé -40° à -70°C - débit de 201 à 270m3</t>
  </si>
  <si>
    <t>Tuyau aluminium pour air comprimé - à sertir - bleu</t>
  </si>
  <si>
    <t>Diamètre 16mm</t>
  </si>
  <si>
    <t>Diamètre 20mm</t>
  </si>
  <si>
    <t>Diamètre 25mm</t>
  </si>
  <si>
    <t>Diamètre 32 mm</t>
  </si>
  <si>
    <t>Diamètre 40mm</t>
  </si>
  <si>
    <t>Diamètre 50mm</t>
  </si>
  <si>
    <t>Compresseur à pistons sur cuve horizontale</t>
  </si>
  <si>
    <t>11 bars</t>
  </si>
  <si>
    <t>Compresseur à pistons standart sur cuve horizontale comprise- 3 phasé - 11 bars - 3KW</t>
  </si>
  <si>
    <t>Compresseur à pistons standart sur cuve horizontale comprise - 3 phasé - 11 bars - 4KW</t>
  </si>
  <si>
    <t>Compresseur à pistons standart sur cuve horizontale comprise - 3 phasé - 11 bars - 5,5KW</t>
  </si>
  <si>
    <t>Compresseur à pistons standart sur cuve horizontale comprise- 3 phasé - 11 bars - 7,5KW</t>
  </si>
  <si>
    <t>15 bars</t>
  </si>
  <si>
    <t>Déplacement ingénieur (barème horaire des salaires toutes charges comprises), pendant les heures légales sur n’importe quel site du marché</t>
  </si>
  <si>
    <r>
      <t>Déplacement technicien (barème horaire des salaires toutes charges comprises),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</si>
  <si>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hautement qualifié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</si>
  <si>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</si>
  <si>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t>Mano détendeur réglable type Norgreen ou équivalent</t>
  </si>
  <si>
    <t>moniteur TV couleur de performance équivalente et compatible avec l’installation</t>
  </si>
  <si>
    <t>Enrouleur de 15 m PN 16 équipé de raccord type Staubly ou équivalent et d'obturateur N°7</t>
  </si>
  <si>
    <t>Filtre</t>
  </si>
  <si>
    <t>Filtre régulateur 1/2" avec manomètre et fixation</t>
  </si>
  <si>
    <t>Main d'œuvre (barème horaire des salaires toutes charges comprises) ouvrier hautement qualifié pendant les heures légales</t>
  </si>
  <si>
    <t>Prestations diverses</t>
  </si>
  <si>
    <t>Soupape</t>
  </si>
  <si>
    <t>Soupape de sécurité 10,2b 1/2G</t>
  </si>
  <si>
    <t>Tube de distribution d'air</t>
  </si>
  <si>
    <t>Tubes de distribution d’air comprimé tubes inox de type Sertinox ou équivalent et dimensionnées pour une pression de 16 bars sur le réseau en DN 15</t>
  </si>
  <si>
    <t xml:space="preserve">Tubes de distribution d’air comprimé tubes inox de type Sertinox ou équivalent et dimensionnées pour une pression de 16 bars sur le réseau en DN 32 </t>
  </si>
  <si>
    <t>Tubes de distribution d’air comprimé tubes inox de type Sertinox ou équivalent et dimensionnées pour une pression de 16 bars sur le réseau en DN 40</t>
  </si>
  <si>
    <t>Tubes de distribution d’air comprimé tubes inox de type Sertinox ou équivalent et dimensionnées pour une pression de 16 bars sur le réseau en DN 50</t>
  </si>
  <si>
    <t>Tubes de distribution d’air comprimé tubes inox de type Sertinox ou équivalent et dimensionnées pour une pression de 16 bars sur le réseau en DN 60</t>
  </si>
  <si>
    <t>Tubes de distribution d’air comprimé tubes inox de type Sertinox ou équivalent et dimensionnées pour une pression de 16 bars sur le réseau en DN 80</t>
  </si>
  <si>
    <t>Compresseur à pistons sur chàssis insonnorisé(sans cuve)</t>
  </si>
  <si>
    <t>Compresseur à pistons sur châssis insonnorisé(sans cuve) - 3 phasé - 11 bars - 4KW</t>
  </si>
  <si>
    <t>Compresseur à pistons sur châssis insonnorisé(sans cuve) - 3 phasé - 11 bars - 5,5KW</t>
  </si>
  <si>
    <t>Compresseur à pistons sur châssis insonnorisé(sans cuve) - 3 phasé - 11 bars - 7,5KW</t>
  </si>
  <si>
    <t>Compresseur à pistons sur châssis insonnorisé(sans cuve) - 3 phasé - 15 bars - 4KW</t>
  </si>
  <si>
    <t>Compresseur à pistons sur châssis insonnorisé(sans cuve) - 3 phasé - 15 bars - 5,5KW</t>
  </si>
  <si>
    <t>Compresseur à pistons sur châssis insonnorisé(sans cuve) - 3 phasé - 15 bars - 7,5KW</t>
  </si>
  <si>
    <t>Compresseur à pistons sur chàssis non insonnorisé(sans cuve)</t>
  </si>
  <si>
    <t>Compresseur à pistons sur châssis non insonnorisé(sans cuve) - 3 phasé - 11 bars - 4KW</t>
  </si>
  <si>
    <t>Compresseur à pistons sur châssis non insonnorisé(sans cuve) - 3 phasé - 11 bars - 5,5KW</t>
  </si>
  <si>
    <t>Compresseur à pistons sur châssis non insonnorisé(sans cuve) - 3 phasé - 11 bars - 7,5KW</t>
  </si>
  <si>
    <t>Compresseur à pistons sur châssis non insonnorisé(sans cuve) - 3 phasé - 15 bars - 7,5KW</t>
  </si>
  <si>
    <t>Compresseur à vis sur châssis insonnorisé</t>
  </si>
  <si>
    <t>10 bars</t>
  </si>
  <si>
    <t>Compresseur à vis sur châssis insonnorisé(sans cuve) - 3 phasé - 10 bars - 4KW</t>
  </si>
  <si>
    <t>Compresseur à vis sur châssis insonnorisé(sans cuve) - 3 phasé - 10 bars - 5,5KW</t>
  </si>
  <si>
    <t>Compresseur à vis sur châssis insonnorisé(sans cuve) - 3 phasé - 10 bars - 7,5KW</t>
  </si>
  <si>
    <t>Compresseur à vis sur châssis insonnorisé(sans cuve) - 3 phasé - 10 bars - 11KW</t>
  </si>
  <si>
    <t>Compresseur à vis sur châssis insonnorisé(sans cuve) - 3 phasé - 10 bars - 15KW</t>
  </si>
  <si>
    <t>Compresseur à vis sur châssis insonnorisé(sans cuve) - 3 phasé - 10 bars - 18KW</t>
  </si>
  <si>
    <t>Compresseur à vis sur châssis insonnorisé(sans cuve) - 3 phasé - 10 bars - 22KW</t>
  </si>
  <si>
    <t>13 bars</t>
  </si>
  <si>
    <t>Compresseur à vis sur châssis insonnorisé(sans cuve) - 3 phasé - 13 bars - 4KW</t>
  </si>
  <si>
    <t>Compresseur à vis sur châssis insonnorisé(sans cuve) - 3 phasé - 13 bars - 5,5KW</t>
  </si>
  <si>
    <t>Compresseur à vis sur châssis insonnorisé(sans cuve) - 3 phasé - 13 bars - 7,5KW</t>
  </si>
  <si>
    <t>Compresseur à vis sur châssis insonnorisé(sans cuve) - 3 phasé - 13 bars - 11KW</t>
  </si>
  <si>
    <t>Compresseur à vis sur châssis insonnorisé(sans cuve) - 3 phasé - 13 bars - 15KW</t>
  </si>
  <si>
    <t>Compresseur à vis sur châssis insonnorisé(sans cuve) - 3 phasé - 13 bars - 18KW</t>
  </si>
  <si>
    <t>Compresseur à vis sur châssis insonnorisé(sans cuve) - 3 phasé - 13 bars - 22KW</t>
  </si>
  <si>
    <t>8 bars</t>
  </si>
  <si>
    <t>Compresseur à vis sur châssis insonnorisé(sans cuve) - 3 phasé - 8 bars - 4KW</t>
  </si>
  <si>
    <t>Compresseur à vis sur châssis insonnorisé(sans cuve) - 3 phasé - 8 bars - 5,5KW</t>
  </si>
  <si>
    <t>Compresseur à vis sur châssis insonnorisé(sans cuve) - 3 phasé - 8 bars - 7,5KW</t>
  </si>
  <si>
    <t>Compresseur à vis sur châssis insonnorisé(sans cuve) - 3 phasé - 8 bars - 11KW</t>
  </si>
  <si>
    <t>Compresseur à vis sur châssis insonnorisé(sans cuve) - 3 phasé - 8 bars - 15KW</t>
  </si>
  <si>
    <t>Compresseur à vis sur châssis insonnorisé(sans cuve) - 3 phasé - 8 bars - 18KW</t>
  </si>
  <si>
    <t>Compresseur à vis sur châssis insonnorisé(sans cuve) - 3 phasé - 8 bars - 22KW</t>
  </si>
  <si>
    <t>Cuve d'air comprimé</t>
  </si>
  <si>
    <t>Horizontale</t>
  </si>
  <si>
    <t>Cuve horizontale - galvanisée - 11 bars - 50L</t>
  </si>
  <si>
    <t>Cuve horizontale -galvanisée - 11 bars - 100L</t>
  </si>
  <si>
    <t>Cuve horizontale - galvanisée-11 bars - 150L</t>
  </si>
  <si>
    <t>Cuve horizontale - galvanisée- 11 bars - 270L</t>
  </si>
  <si>
    <t>Cuve horizontale - galvanisée - 11 bars - 500L</t>
  </si>
  <si>
    <t>Verticale</t>
  </si>
  <si>
    <t>Cuve verticale - galvanisée - 11 bars - 270L</t>
  </si>
  <si>
    <t>Cuve verticale - galvanisée - 11 bars - 500L</t>
  </si>
  <si>
    <t>Cuve verticale - galvanisée - 11 bars - 710L</t>
  </si>
  <si>
    <t>Cuve verticale - galvanisée - 11 bars - 900L</t>
  </si>
  <si>
    <t>Cuve horizontale - galvanisée - 15 bars - 50L</t>
  </si>
  <si>
    <t>Cuve horizontale -galvanisée - 15 bars - 100L</t>
  </si>
  <si>
    <t>Cuve horizontale - galvanisée-15 bars - 150L</t>
  </si>
  <si>
    <t>Cuve horizontale - galvanisée- 15 bars - 270L</t>
  </si>
  <si>
    <t>Cuve horizontale - galvanisée - 15 bars - 500L</t>
  </si>
  <si>
    <t>Cuve verticale - galvanisée - 15 bars - 270L</t>
  </si>
  <si>
    <t>Cuve verticale - galvanisée - 15 bars - 500L</t>
  </si>
  <si>
    <t>Cuve verticale - galvanisée - 15 bars - 710L</t>
  </si>
  <si>
    <t>Cuve verticale - galvanisée - 15 bars - 900L</t>
  </si>
  <si>
    <t xml:space="preserve">Flexible air comprimé </t>
  </si>
  <si>
    <t>1SSN diamètre 16mm</t>
  </si>
  <si>
    <t>1SSN diamètre 19mm</t>
  </si>
  <si>
    <t>1SSN diamètre 25mm</t>
  </si>
  <si>
    <t>1SSN diamètre 32mm</t>
  </si>
  <si>
    <t>Raccords</t>
  </si>
  <si>
    <t>Tournant TBSP 1/2'' pour flexible diamètre 16 (1SSN)</t>
  </si>
  <si>
    <t>Mâle MBSP 1/2'' pour flexible diamètre 16 (1SSN)</t>
  </si>
  <si>
    <t>Tournant TBSP 3/4'' pour flexible diamètre 19 (1SSN)</t>
  </si>
  <si>
    <t>Mâle MBSP 3/4'' pour flexible diamètre 19 (1SSN)</t>
  </si>
  <si>
    <t>Tournant TBSP 1'' pour flexible diamètre 25 (1SSN)</t>
  </si>
  <si>
    <t>Mâle MBSP 1'' pour flexible diamètre 25 (1SSN)</t>
  </si>
  <si>
    <t>Tournant TBSP 1'' 1/4'' pour flexible diamètre 32 (1SSN)</t>
  </si>
  <si>
    <t>Mâle MBSP 1'' 1/4''  pour flexible diamètre 32 (1SSN)</t>
  </si>
  <si>
    <t>Sécheur à masse thermique</t>
  </si>
  <si>
    <t>Sécheur à masse thermique - avec filtration - à détente directe - point de rosé +3°C - débit de 30 à 60m3</t>
  </si>
  <si>
    <t>Sécheur à masse thermique - avec filtration - à détente directe - point de rosé +3°C - débit de 61m3  à 90m3</t>
  </si>
  <si>
    <t>Sécheur à masse thermique - avec filtration - à détente directe - point de rosé +3°C - débit de 91 à 120m3</t>
  </si>
  <si>
    <t>Sécheur à masse thermique - avec filtration - à détente directe - point de rosé +3°C - débit de 121 à 160m3</t>
  </si>
  <si>
    <t>Sécheur à masse thermique - avec filtration - à détente directe - point de rosé +3°C - débit de 161 à 200m3</t>
  </si>
  <si>
    <t>Sécheur à masse thermique - avec filtration - à détente directe - point de rosé +3°C - débit de 201 à 270m3</t>
  </si>
  <si>
    <t>Sécheur frigorifique</t>
  </si>
  <si>
    <t>Sécheur frigorifique - avec filtration - à détente directe - point de rosé +3°C - débit de 30 à 60m3</t>
  </si>
  <si>
    <t>Sécheur frigorifique - avec filtration - à détente directe - point de rosé +3°C - débit de 61m3  à 90m3</t>
  </si>
  <si>
    <t>Sécheur frigorifique - avec filtration - à détente directe - point de rosé +3°C - débit de 91 à 120m3</t>
  </si>
  <si>
    <t>Sécheur frigorifique - avec filtration - à détente directe - point de rosé +3°C - débit de 121 à 160m3</t>
  </si>
  <si>
    <t>Sécheur frigorifique - avec filtration - à détente directe - point de rosé +3°C - débit de 161 à 200m3</t>
  </si>
  <si>
    <t>Sécheur frigorifique - avec filtration - à détente directe - point de rosé +3°C - débit de 201 à 270m3</t>
  </si>
  <si>
    <t>Sécheur par absorption- avec filtration et régénération interne - point de rosé -40° à -70°C - débit de 30 à 60m3</t>
  </si>
  <si>
    <t>Sécheur par absorption- avec filtration et régénération interne - point de rosé -40° à -70°C- débit de 61m3  à 90m3</t>
  </si>
  <si>
    <t>Sécheur par absorption- avec filtration et régénération interne - point de rosé -40° à -70°C - débit de 91 à 120m3</t>
  </si>
  <si>
    <t>Sécheur par absorption- avec filtration et régénération interne - point de rosé -40° à -70°C- débit de 121 à 160m3</t>
  </si>
  <si>
    <t>Chapitre 4 - LEVAGE</t>
  </si>
  <si>
    <t>Câble acier galvanisé</t>
  </si>
  <si>
    <t>6x19 fils</t>
  </si>
  <si>
    <t>Diamètre 4mm</t>
  </si>
  <si>
    <t>Diamètre 5mm</t>
  </si>
  <si>
    <t>Diamètre 6mm</t>
  </si>
  <si>
    <t>Diamètre 7mm</t>
  </si>
  <si>
    <t>Diamètre 8mm</t>
  </si>
  <si>
    <t>Diamètre 9mm</t>
  </si>
  <si>
    <t>Diamètre 10mm</t>
  </si>
  <si>
    <t>Diamètre 11mm</t>
  </si>
  <si>
    <t>Diamètre 12mm</t>
  </si>
  <si>
    <t>Diamètre 13mm</t>
  </si>
  <si>
    <t>Diamètre 14mm</t>
  </si>
  <si>
    <t>6x36</t>
  </si>
  <si>
    <t>6x37</t>
  </si>
  <si>
    <t>6x38</t>
  </si>
  <si>
    <t>6x39</t>
  </si>
  <si>
    <t>6x40</t>
  </si>
  <si>
    <t>6x41</t>
  </si>
  <si>
    <t>Diamètre 18mm</t>
  </si>
  <si>
    <t>6x42</t>
  </si>
  <si>
    <t>6x43</t>
  </si>
  <si>
    <t>Diamètre 22mm</t>
  </si>
  <si>
    <t>6x44</t>
  </si>
  <si>
    <t>Diamètre 24mm</t>
  </si>
  <si>
    <t>6x45</t>
  </si>
  <si>
    <t>Diamètre 26mm</t>
  </si>
  <si>
    <t>6x46</t>
  </si>
  <si>
    <t>Diamètre 28mm</t>
  </si>
  <si>
    <t>6x47</t>
  </si>
  <si>
    <t>Diamètre 30mm</t>
  </si>
  <si>
    <t>6x48</t>
  </si>
  <si>
    <t>Diamètre 32mm</t>
  </si>
  <si>
    <t>6x49</t>
  </si>
  <si>
    <t>Diamètre 34mm</t>
  </si>
  <si>
    <t>6x50</t>
  </si>
  <si>
    <t>Diamètre 36mm</t>
  </si>
  <si>
    <t>6x51</t>
  </si>
  <si>
    <t>Diamètre 38mm</t>
  </si>
  <si>
    <t>6x52</t>
  </si>
  <si>
    <t>7x19 fils</t>
  </si>
  <si>
    <t>7x7 fils</t>
  </si>
  <si>
    <t>Diamètre 2mm</t>
  </si>
  <si>
    <t>Diamètre 3mm</t>
  </si>
  <si>
    <t>Charges nécessaires pour un contrôle d'une installation suivant sa Charge Maximale Utile (CMU) (fournitures, mise en place, manipulation et enlèvement)</t>
  </si>
  <si>
    <t xml:space="preserve"> 0 kg &lt; CMU&lt; 500 kg</t>
  </si>
  <si>
    <t>½ journée</t>
  </si>
  <si>
    <t>0 kg &lt; CMU&lt; 500 kg</t>
  </si>
  <si>
    <t>1 journée</t>
  </si>
  <si>
    <t>500 kg &lt; CMU&lt; 1000 kg</t>
  </si>
  <si>
    <t>1500 kg &lt; CMU&lt; 2000 kg</t>
  </si>
  <si>
    <t>2000 kg &lt; CMU&lt; 5000 kg</t>
  </si>
  <si>
    <t>Boitier arrêt d'urgence</t>
  </si>
  <si>
    <t>Girophare led clignotant 24V</t>
  </si>
  <si>
    <t>Ensemble radio commande</t>
  </si>
  <si>
    <t>Ensemble radio commande -tension d'alimentation du récepteur 48v ac - pour pont 3 mouvements et 2 vitesses</t>
  </si>
  <si>
    <t>Palan à câble</t>
  </si>
  <si>
    <t>Palan à câble - 500Kg - Hauteur de levage jusqu'à 8m - avec chariot motorisé pour poutre de 0 à 300mm de large</t>
  </si>
  <si>
    <t>Palan à câble - 1000Kg - Hauteur de levage jusqu'à 8m - avec chariot motorisé pour poutre de 0 à 300mm de large</t>
  </si>
  <si>
    <t>Palan à chaine</t>
  </si>
  <si>
    <t>Palan à chaine - 500Kg - Hauteur de levage jusqu'à 8m - avec chariot motorisé pour poutre de 0 à 300mm de large</t>
  </si>
  <si>
    <t>Palan à chaine - 1000Kg - Hauteur de levage jusqu'à 8m - avec chariot motorisé pour poutre de 0 à 300mm de large</t>
  </si>
  <si>
    <t>Ponts élévateurs</t>
  </si>
  <si>
    <t>Remplacement de boîtier de commande</t>
  </si>
  <si>
    <t>Dispositif de coupure électrique</t>
  </si>
  <si>
    <t>Ponts élévateurs pour 0 kg &lt; CMU&lt; 500 kg</t>
  </si>
  <si>
    <t>Dispositif de sécurité (limiteurs de mouvements horizontaux, limiteurs de charge et de couples,...)</t>
  </si>
  <si>
    <t>Dipsositif de freinage (levages principal et auxiliaire, descente des charges, translation, immobilisation à l'arrêt)</t>
  </si>
  <si>
    <t>Ponts élévateurs pour 0.5 tonne &lt; CMU&lt; 10 tonnes</t>
  </si>
  <si>
    <t>Dispositif de freinage (levages principal et auxiliaire, descente des charges, translation, immobilisation à l'arrêt)</t>
  </si>
  <si>
    <t>Ponts élévateurs pour 1 tonne &lt; CMU&lt; 16 tonnes</t>
  </si>
  <si>
    <t>Ponts élévateurs pour 1000 kg &lt; CMU&lt; 2000 kg</t>
  </si>
  <si>
    <t>Ponts élévateurs pour 2000 kg &lt; CMU&lt; 5000 kg</t>
  </si>
  <si>
    <t>Ponts élévateurs pour 500 kg &lt; CMU&lt; 1000 kg</t>
  </si>
  <si>
    <t>Ponts roulants</t>
  </si>
  <si>
    <t>Capteur</t>
  </si>
  <si>
    <t>limiteur de mouvements horizontaux</t>
  </si>
  <si>
    <t>Fin de course optique</t>
  </si>
  <si>
    <t>Catadioptre pour capteur optique</t>
  </si>
  <si>
    <t>Fin de course mécanique</t>
  </si>
  <si>
    <t>Fin de course inductif</t>
  </si>
  <si>
    <t>Boîtier de commande/telecommande</t>
  </si>
  <si>
    <t>Ponts roulants pour 0 kg &lt; CMU&lt; 500 kg</t>
  </si>
  <si>
    <t>Limiteur</t>
  </si>
  <si>
    <t>Limiteur de charge</t>
  </si>
  <si>
    <t>Moto réducteur</t>
  </si>
  <si>
    <t>Moto réducteur freiné pour déplacement/translation horizontale du pont</t>
  </si>
  <si>
    <t>Moto réducteur freiné pour montée/descente de charge</t>
  </si>
  <si>
    <t>Ponts roulants pour 1500 kg &lt; CMU&lt; 2000 kg</t>
  </si>
  <si>
    <t>Ponts roulants pour 500 kg &lt; CMU&lt; 1000 kg</t>
  </si>
  <si>
    <t>Coffret electrique</t>
  </si>
  <si>
    <t>Coffret complet de commande de la station carburant</t>
  </si>
  <si>
    <t>Coffret complet de report et centralisation des alarmes de la station</t>
  </si>
  <si>
    <t>Cuve</t>
  </si>
  <si>
    <t>Event de cuve</t>
  </si>
  <si>
    <t>Ensemble complet de détection des fuites sur une cuve</t>
  </si>
  <si>
    <t>Limiteur sur remplissage</t>
  </si>
  <si>
    <t>Anti siphon</t>
  </si>
  <si>
    <t>Cuve à carburant, double peau 10m3</t>
  </si>
  <si>
    <t>Cuve à carburant, double peau 20m3</t>
  </si>
  <si>
    <t>Cuve à carburant, double peau 30m3</t>
  </si>
  <si>
    <t>Cuve à carburant , double peau 50m3</t>
  </si>
  <si>
    <t>Cuve à carburant , double peau 100m3</t>
  </si>
  <si>
    <t>Ensemble informatique nécessaire pour pilotage de l'installation(PC, écran, clavier,etc…)</t>
  </si>
  <si>
    <t>Volucompteur</t>
  </si>
  <si>
    <t>Flexibe de pistolet</t>
  </si>
  <si>
    <t>Pistolet</t>
  </si>
  <si>
    <t>Borne volucompteur à simple pistolet avec systême de badgeage inclus</t>
  </si>
  <si>
    <t>Borne volucompteur à double pistolet avec systême de badgeage inclus</t>
  </si>
  <si>
    <t>Systême de badgeage complet, interface incluse</t>
  </si>
  <si>
    <t>Logiciel/licence de pilotage et exploitation de l'installation</t>
  </si>
  <si>
    <t>Chapitre 5 - STATION CARBURANT</t>
  </si>
  <si>
    <t>Tous les domaines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</si>
  <si>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</si>
  <si>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</si>
  <si>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</si>
  <si>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</si>
  <si>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</si>
  <si>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</si>
  <si>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</si>
  <si>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</si>
  <si>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</si>
  <si>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</si>
  <si>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</si>
  <si>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</si>
  <si>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>DQE (Détail Quantitatif Estimatif)
DEPANNAGES, TRAVAUX ET LOCATION DE MATERIEL</t>
  </si>
  <si>
    <r>
      <t xml:space="preserve">PRIX UNITAIRE
Fourniture
   en HT
</t>
    </r>
    <r>
      <rPr>
        <b/>
        <sz val="18"/>
        <color rgb="FFFF0000"/>
        <rFont val="Calibri"/>
        <family val="2"/>
        <scheme val="minor"/>
      </rPr>
      <t xml:space="preserve"> (F)</t>
    </r>
  </si>
  <si>
    <r>
      <t xml:space="preserve">PRIX UNITAIRE
Fourniture et Pose en HT
</t>
    </r>
    <r>
      <rPr>
        <b/>
        <sz val="18"/>
        <color rgb="FFFF0000"/>
        <rFont val="Arial"/>
        <family val="2"/>
      </rPr>
      <t xml:space="preserve"> (F&amp;P)</t>
    </r>
  </si>
  <si>
    <t>TOTAL LIGNE
Fourniture
   en HT
 (F)</t>
  </si>
  <si>
    <t>TOTAL LIGNE
Fourniture et Pose
 en HT
 (F&amp;P)</t>
  </si>
  <si>
    <t>quantité</t>
  </si>
  <si>
    <r>
      <t xml:space="preserve">TOTAL LIGNE
Fourniture
   en HT
</t>
    </r>
    <r>
      <rPr>
        <b/>
        <sz val="16"/>
        <color rgb="FFFF0000"/>
        <rFont val="Arial"/>
        <family val="2"/>
      </rPr>
      <t xml:space="preserve"> (F)</t>
    </r>
  </si>
  <si>
    <r>
      <t xml:space="preserve">TOTAL LIGNE
Fourniture et Pose
 en HT
 </t>
    </r>
    <r>
      <rPr>
        <b/>
        <sz val="16"/>
        <color rgb="FFFF0000"/>
        <rFont val="Arial"/>
        <family val="2"/>
      </rPr>
      <t>(F&amp;P)</t>
    </r>
  </si>
  <si>
    <t>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</si>
</sst>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€&quot;"/>
    <numFmt numFmtId="165" formatCode="&quot;P&amp;P&quot;\.0"/>
    <numFmt numFmtId="166" formatCode="&quot;PN&quot;\.0"/>
    <numFmt numFmtId="167" formatCode="&quot;C&quot;\.0"/>
    <numFmt numFmtId="168" formatCode="&quot;L&quot;\.0"/>
    <numFmt numFmtId="169" formatCode="&quot;SC&quot;\.0"/>
    <numFmt numFmtId="170" formatCode="&quot;LOC&quot;\.0"/>
    <numFmt numFmtId="171" formatCode="#,##0.00\ _€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scheme val="minor"/>
    </font>
    <font>
      <sz val="12"/>
      <color theme="1"/>
      <name val="Arial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  <font>
      <b/>
      <sz val="26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2"/>
      <name val="Arial"/>
    </font>
    <font>
      <sz val="11"/>
      <name val="Arial"/>
    </font>
    <font>
      <b/>
      <sz val="18"/>
      <color rgb="FFFF0000"/>
      <name val="Calibri"/>
      <family val="2"/>
      <scheme val="minor"/>
    </font>
    <font>
      <sz val="10"/>
      <name val="Arial"/>
    </font>
    <font>
      <b/>
      <sz val="11"/>
      <name val="Arial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27" fillId="0" borderId="0"/>
  </cellStyleXfs>
  <cellXfs count="88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 wrapText="1"/>
    </xf>
    <xf numFmtId="166" fontId="16" fillId="0" borderId="9" xfId="0" applyNumberFormat="1" applyFont="1" applyFill="1" applyBorder="1" applyAlignment="1">
      <alignment horizontal="center" vertical="center"/>
    </xf>
    <xf numFmtId="0" fontId="15" fillId="0" borderId="9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vertical="center"/>
    </xf>
    <xf numFmtId="0" fontId="17" fillId="0" borderId="9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9" xfId="2" applyNumberFormat="1" applyFont="1" applyFill="1" applyBorder="1" applyAlignment="1">
      <alignment vertical="center"/>
    </xf>
    <xf numFmtId="166" fontId="18" fillId="0" borderId="9" xfId="0" applyNumberFormat="1" applyFont="1" applyFill="1" applyBorder="1" applyAlignment="1">
      <alignment horizontal="center" vertical="center"/>
    </xf>
    <xf numFmtId="0" fontId="15" fillId="0" borderId="9" xfId="2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vertical="center" wrapText="1"/>
    </xf>
    <xf numFmtId="0" fontId="17" fillId="0" borderId="11" xfId="2" applyNumberFormat="1" applyFont="1" applyFill="1" applyBorder="1" applyAlignment="1">
      <alignment horizontal="center" vertical="center" wrapText="1"/>
    </xf>
    <xf numFmtId="0" fontId="15" fillId="0" borderId="9" xfId="2" applyNumberFormat="1" applyFont="1" applyFill="1" applyBorder="1" applyAlignment="1">
      <alignment vertical="center" wrapText="1"/>
    </xf>
    <xf numFmtId="0" fontId="15" fillId="0" borderId="8" xfId="2" applyNumberFormat="1" applyFont="1" applyFill="1" applyBorder="1" applyAlignment="1">
      <alignment vertical="center"/>
    </xf>
    <xf numFmtId="0" fontId="10" fillId="2" borderId="9" xfId="2" applyFont="1" applyFill="1" applyBorder="1" applyAlignment="1">
      <alignment horizontal="center" vertical="center"/>
    </xf>
    <xf numFmtId="165" fontId="15" fillId="0" borderId="12" xfId="2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167" fontId="22" fillId="0" borderId="9" xfId="2" applyNumberFormat="1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9" xfId="2" applyFont="1" applyBorder="1" applyAlignment="1">
      <alignment vertical="center" wrapText="1"/>
    </xf>
    <xf numFmtId="0" fontId="22" fillId="0" borderId="9" xfId="2" applyFont="1" applyBorder="1" applyAlignment="1">
      <alignment horizontal="center" vertical="center"/>
    </xf>
    <xf numFmtId="0" fontId="17" fillId="0" borderId="13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/>
    </xf>
    <xf numFmtId="168" fontId="9" fillId="0" borderId="9" xfId="2" applyNumberFormat="1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9" xfId="2" applyFont="1" applyBorder="1" applyAlignment="1">
      <alignment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vertical="center"/>
    </xf>
    <xf numFmtId="0" fontId="25" fillId="0" borderId="9" xfId="2" applyFont="1" applyFill="1" applyBorder="1" applyAlignment="1">
      <alignment horizontal="center" vertical="center"/>
    </xf>
    <xf numFmtId="169" fontId="9" fillId="0" borderId="9" xfId="2" applyNumberFormat="1" applyFont="1" applyBorder="1" applyAlignment="1">
      <alignment horizontal="center" vertical="center" wrapText="1"/>
    </xf>
    <xf numFmtId="170" fontId="9" fillId="0" borderId="9" xfId="2" applyNumberFormat="1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6" borderId="9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right" vertical="center"/>
    </xf>
    <xf numFmtId="164" fontId="13" fillId="0" borderId="9" xfId="2" applyNumberFormat="1" applyFont="1" applyBorder="1" applyAlignment="1">
      <alignment horizontal="right" vertical="center"/>
    </xf>
    <xf numFmtId="0" fontId="28" fillId="5" borderId="9" xfId="0" applyFont="1" applyFill="1" applyBorder="1" applyAlignment="1">
      <alignment horizontal="right" vertical="center" wrapText="1"/>
    </xf>
    <xf numFmtId="0" fontId="28" fillId="6" borderId="9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9" xfId="2" applyFont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171" fontId="17" fillId="0" borderId="9" xfId="2" applyNumberFormat="1" applyFont="1" applyFill="1" applyBorder="1" applyAlignment="1">
      <alignment horizontal="center" vertical="center"/>
    </xf>
    <xf numFmtId="171" fontId="17" fillId="0" borderId="9" xfId="2" applyNumberFormat="1" applyFont="1" applyFill="1" applyBorder="1" applyAlignment="1">
      <alignment horizontal="right" vertical="center"/>
    </xf>
    <xf numFmtId="171" fontId="17" fillId="0" borderId="10" xfId="2" applyNumberFormat="1" applyFont="1" applyFill="1" applyBorder="1" applyAlignment="1">
      <alignment horizontal="right" vertical="center"/>
    </xf>
    <xf numFmtId="171" fontId="15" fillId="0" borderId="9" xfId="2" applyNumberFormat="1" applyFont="1" applyFill="1" applyBorder="1" applyAlignment="1">
      <alignment horizontal="center" vertical="center"/>
    </xf>
    <xf numFmtId="171" fontId="15" fillId="0" borderId="9" xfId="2" applyNumberFormat="1" applyFont="1" applyFill="1" applyBorder="1" applyAlignment="1">
      <alignment horizontal="right" vertical="center"/>
    </xf>
    <xf numFmtId="171" fontId="15" fillId="0" borderId="10" xfId="2" applyNumberFormat="1" applyFont="1" applyFill="1" applyBorder="1" applyAlignment="1">
      <alignment horizontal="right" vertical="center"/>
    </xf>
    <xf numFmtId="171" fontId="22" fillId="0" borderId="9" xfId="2" applyNumberFormat="1" applyFont="1" applyBorder="1" applyAlignment="1">
      <alignment horizontal="center" vertical="center"/>
    </xf>
    <xf numFmtId="171" fontId="22" fillId="0" borderId="9" xfId="2" applyNumberFormat="1" applyFont="1" applyFill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171" fontId="25" fillId="0" borderId="9" xfId="2" applyNumberFormat="1" applyFont="1" applyFill="1" applyBorder="1" applyAlignment="1">
      <alignment horizontal="center" vertical="center"/>
    </xf>
    <xf numFmtId="171" fontId="22" fillId="0" borderId="9" xfId="2" applyNumberFormat="1" applyFont="1" applyBorder="1" applyAlignment="1">
      <alignment horizontal="right" vertical="center"/>
    </xf>
    <xf numFmtId="171" fontId="25" fillId="0" borderId="9" xfId="2" applyNumberFormat="1" applyFont="1" applyFill="1" applyBorder="1" applyAlignment="1">
      <alignment horizontal="right" vertical="center"/>
    </xf>
    <xf numFmtId="171" fontId="9" fillId="0" borderId="14" xfId="2" applyNumberFormat="1" applyFont="1" applyBorder="1" applyAlignment="1">
      <alignment horizontal="center" vertical="center" wrapText="1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8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71" formatCode="#,##0.00\ _€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71" formatCode="#,##0.00\ _€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71" formatCode="#,##0.00\ _€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71" formatCode="#,##0.00\ _€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71" formatCode="#,##0.00\ _€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1" formatCode="#,##0.00\ _€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1" formatCode="#,##0.00\ _€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1" formatCode="#,##0.00\ _€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1" formatCode="#,##0.00\ _€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&quot;C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Tableau1" displayName="Tableau1" ref="A6:N206" totalsRowShown="0" headerRowBorderDxfId="79" tableBorderDxfId="78">
  <autoFilter ref="A6:N206">
    <filterColumn colId="9">
      <customFilters>
        <customFilter operator="notEqual" val=" "/>
      </customFilters>
    </filterColumn>
  </autoFilter>
  <tableColumns count="14">
    <tableColumn id="1" name="N°_x000a_BPU" dataDxfId="77" dataCellStyle="Normal 2 2"/>
    <tableColumn id="2" name="N° Prix Nouveau" dataDxfId="76"/>
    <tableColumn id="3" name="Recherche" dataDxfId="75" dataCellStyle="Normal 2 2">
      <calculatedColumnFormula>Tableau1[[#This Row],[Domaine]]&amp;" / "&amp;Tableau1[[#This Row],[Critère 1]]&amp;" / "&amp;Tableau1[[#This Row],[Critère 2]]&amp;" / "&amp;Tableau1[[#This Row],[Critère 3]]&amp;" / "&amp;Tableau1[[#This Row],[Enoncés des ouvrages]]</calculatedColumnFormula>
    </tableColumn>
    <tableColumn id="4" name="Domaine" dataDxfId="74" dataCellStyle="Normal 2 2"/>
    <tableColumn id="5" name="Critère 1" dataDxfId="73" dataCellStyle="Normal 2 2"/>
    <tableColumn id="6" name="Critère 2" dataDxfId="72" dataCellStyle="Normal 2 2"/>
    <tableColumn id="7" name="Critère 3" dataDxfId="71" dataCellStyle="Normal 2 2"/>
    <tableColumn id="8" name="Enoncés des ouvrages" dataDxfId="70" dataCellStyle="Normal 2 2"/>
    <tableColumn id="9" name="Unité" dataDxfId="69" dataCellStyle="Normal 2 2"/>
    <tableColumn id="14" name="quantité" dataDxfId="24" dataCellStyle="Normal 2 2"/>
    <tableColumn id="13" name="PRIX UNITAIRE_x000a_Fourniture_x000a_   en HT_x000a_ (F)" dataDxfId="23" dataCellStyle="Normal 2 2"/>
    <tableColumn id="12" name="PRIX UNITAIRE_x000a_Fourniture et Pose en HT_x000a_ (F&amp;P)" dataDxfId="22" dataCellStyle="Normal 2 2"/>
    <tableColumn id="10" name="TOTAL LIGNE_x000a_Fourniture_x000a_   en HT_x000a_ (F)" dataDxfId="21" dataCellStyle="Normal 2 2">
      <calculatedColumnFormula>Tableau1[[#This Row],[quantité]]*Tableau1[[#This Row],[PRIX UNITAIRE
Fourniture
   en HT
 (F)]]</calculatedColumnFormula>
    </tableColumn>
    <tableColumn id="11" name="TOTAL LIGNE_x000a_Fourniture et Pose_x000a_ en HT_x000a_ (F&amp;P)" dataDxfId="20" dataCellStyle="Normal 2 2">
      <calculatedColumnFormula>Tableau1[[#This Row],[quantité]]*Tableau1[[#This Row],[PRIX UNITAIRE
Fourniture et Pose en HT
 (F&amp;P)]]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6:N116" totalsRowShown="0" headerRowBorderDxfId="68" tableBorderDxfId="67">
  <autoFilter ref="A6:N116">
    <filterColumn colId="9">
      <customFilters>
        <customFilter operator="notEqual" val=" "/>
      </customFilters>
    </filterColumn>
  </autoFilter>
  <tableColumns count="14">
    <tableColumn id="1" name="N°_x000a_BPU" dataDxfId="66" dataCellStyle="Normal 2 2"/>
    <tableColumn id="2" name="N° Prix Nouveau" dataDxfId="65"/>
    <tableColumn id="3" name="Recherche" dataDxfId="64" dataCellStyle="Normal 2 2">
      <calculatedColumnFormula>Tableau13[[#This Row],[Domaine]]&amp;" / "&amp;Tableau13[[#This Row],[Critère 1]]&amp;" / "&amp;Tableau13[[#This Row],[Critère 2]]&amp;" / "&amp;Tableau13[[#This Row],[Critère 3]]&amp;" / "&amp;Tableau13[[#This Row],[Enoncés des ouvrages]]</calculatedColumnFormula>
    </tableColumn>
    <tableColumn id="4" name="Domaine" dataDxfId="63" dataCellStyle="Normal 2 2"/>
    <tableColumn id="5" name="Critère 1" dataDxfId="62" dataCellStyle="Normal 2 2"/>
    <tableColumn id="6" name="Critère 2" dataDxfId="61" dataCellStyle="Normal 2 2"/>
    <tableColumn id="7" name="Critère 3" dataDxfId="60" dataCellStyle="Normal 2 2"/>
    <tableColumn id="8" name="Enoncés des ouvrages" dataDxfId="59" dataCellStyle="Normal 2 2"/>
    <tableColumn id="9" name="Unité" dataDxfId="58" dataCellStyle="Normal 2 2"/>
    <tableColumn id="16" name="quantité" dataDxfId="15" dataCellStyle="Normal 2 2"/>
    <tableColumn id="15" name="PRIX UNITAIRE_x000a_Fourniture_x000a_   en HT_x000a_ (F)" dataDxfId="19" dataCellStyle="Normal 2 2"/>
    <tableColumn id="14" name="PRIX UNITAIRE_x000a_Fourniture et Pose en HT_x000a_ (F&amp;P)" dataDxfId="18" dataCellStyle="Normal 2 2"/>
    <tableColumn id="13" name="TOTAL LIGNE_x000a_Fourniture_x000a_   en HT_x000a_ (F)" dataDxfId="17" dataCellStyle="Normal 2 2">
      <calculatedColumnFormula>Tableau13[[#This Row],[quantité]]*Tableau13[[#This Row],[PRIX UNITAIRE
Fourniture
   en HT
 (F)]]</calculatedColumnFormula>
    </tableColumn>
    <tableColumn id="12" name="TOTAL LIGNE_x000a_Fourniture et Pose_x000a_ en HT_x000a_ (F&amp;P)" dataDxfId="16" dataCellStyle="Normal 2 2">
      <calculatedColumnFormula>Tableau13[[#This Row],[quantité]]*Tableau13[[#This Row],[PRIX UNITAIRE
Fourniture et Pose en HT
 (F&amp;P)]]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14" displayName="Tableau14" ref="A6:N107" totalsRowShown="0" headerRowBorderDxfId="57" tableBorderDxfId="56">
  <autoFilter ref="A6:N107">
    <filterColumn colId="9">
      <customFilters>
        <customFilter operator="notEqual" val=" "/>
      </customFilters>
    </filterColumn>
  </autoFilter>
  <tableColumns count="14">
    <tableColumn id="1" name="N°_x000a_BPU" dataDxfId="55" dataCellStyle="Normal 2 2"/>
    <tableColumn id="2" name="N° Prix Nouveau" dataDxfId="54"/>
    <tableColumn id="3" name="Recherche" dataDxfId="53" dataCellStyle="Normal 2 2">
      <calculatedColumnFormula>Tableau14[[#This Row],[Domaine]]&amp;" / "&amp;Tableau14[[#This Row],[Critère 1]]&amp;" / "&amp;Tableau14[[#This Row],[Critère 2]]&amp;" / "&amp;Tableau14[[#This Row],[Critère 3]]&amp;" / "&amp;Tableau14[[#This Row],[Enoncés des ouvrages]]</calculatedColumnFormula>
    </tableColumn>
    <tableColumn id="4" name="Domaine" dataDxfId="52" dataCellStyle="Normal 2 2"/>
    <tableColumn id="5" name="Critère 1" dataDxfId="51" dataCellStyle="Normal 2 2"/>
    <tableColumn id="6" name="Critère 2" dataDxfId="50" dataCellStyle="Normal 2 2"/>
    <tableColumn id="7" name="Critère 3" dataDxfId="49" dataCellStyle="Normal 2 2"/>
    <tableColumn id="8" name="Enoncés des ouvrages" dataDxfId="48" dataCellStyle="Normal 2 2"/>
    <tableColumn id="9" name="Unité" dataDxfId="47" dataCellStyle="Normal 2 2"/>
    <tableColumn id="16" name="quantité" dataDxfId="6" dataCellStyle="Normal 2 2"/>
    <tableColumn id="15" name="PRIX UNITAIRE_x000a_Fourniture_x000a_   en HT_x000a_ (F)" dataDxfId="14" dataCellStyle="Normal 2 2"/>
    <tableColumn id="14" name="PRIX UNITAIRE_x000a_Fourniture et Pose en HT_x000a_ (F&amp;P)" dataDxfId="13" dataCellStyle="Normal 2 2"/>
    <tableColumn id="13" name="TOTAL LIGNE_x000a_Fourniture_x000a_   en HT_x000a_ (F)" dataDxfId="12" dataCellStyle="Normal 2 2">
      <calculatedColumnFormula>Tableau14[[#This Row],[quantité]]*Tableau14[[#This Row],[PRIX UNITAIRE
Fourniture
   en HT
 (F)]]</calculatedColumnFormula>
    </tableColumn>
    <tableColumn id="12" name="TOTAL LIGNE_x000a_Fourniture et Pose_x000a_ en HT_x000a_ (F&amp;P)" dataDxfId="11" dataCellStyle="Normal 2 2">
      <calculatedColumnFormula>Tableau14[[#This Row],[quantité]]*Tableau14[[#This Row],[PRIX UNITAIRE
Fourniture et Pose en HT
 (F&amp;P)]]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15" displayName="Tableau15" ref="A6:N33" totalsRowShown="0" headerRowBorderDxfId="46" tableBorderDxfId="45">
  <autoFilter ref="A6:N33">
    <filterColumn colId="9">
      <customFilters>
        <customFilter operator="notEqual" val=" "/>
      </customFilters>
    </filterColumn>
  </autoFilter>
  <tableColumns count="14">
    <tableColumn id="1" name="N°_x000a_BPU" dataDxfId="44" dataCellStyle="Normal 2 2"/>
    <tableColumn id="2" name="N° Prix Nouveau" dataDxfId="43"/>
    <tableColumn id="3" name="Recherche" dataDxfId="42" dataCellStyle="Normal 2 2">
      <calculatedColumnFormula>Tableau15[[#This Row],[Domaine]]&amp;" / "&amp;Tableau15[[#This Row],[Critère 1]]&amp;" / "&amp;Tableau15[[#This Row],[Critère 2]]&amp;" / "&amp;Tableau15[[#This Row],[Critère 3]]&amp;" / "&amp;Tableau15[[#This Row],[Enoncés des ouvrages]]</calculatedColumnFormula>
    </tableColumn>
    <tableColumn id="4" name="Domaine" dataDxfId="41" dataCellStyle="Normal 2 2"/>
    <tableColumn id="5" name="Critère 1" dataDxfId="40" dataCellStyle="Normal 2 2"/>
    <tableColumn id="6" name="Critère 2" dataDxfId="39" dataCellStyle="Normal 2 2"/>
    <tableColumn id="7" name="Critère 3" dataDxfId="38" dataCellStyle="Normal 2 2"/>
    <tableColumn id="8" name="Enoncés des ouvrages" dataDxfId="37" dataCellStyle="Normal 2 2"/>
    <tableColumn id="9" name="Unité" dataDxfId="36" dataCellStyle="Normal 2 2"/>
    <tableColumn id="16" name="quantité" dataDxfId="5" dataCellStyle="Normal 2 2"/>
    <tableColumn id="15" name="PRIX UNITAIRE_x000a_Fourniture_x000a_   en HT_x000a_ (F)" dataDxfId="10" dataCellStyle="Normal 2 2"/>
    <tableColumn id="14" name="PRIX UNITAIRE_x000a_Fourniture et Pose en HT_x000a_ (F&amp;P)" dataDxfId="9" dataCellStyle="Normal 2 2"/>
    <tableColumn id="13" name="TOTAL LIGNE_x000a_Fourniture_x000a_   en HT_x000a_ (F)" dataDxfId="8" dataCellStyle="Normal 2 2">
      <calculatedColumnFormula>Tableau15[[#This Row],[quantité]]*Tableau15[[#This Row],[PRIX UNITAIRE
Fourniture
   en HT
 (F)]]</calculatedColumnFormula>
    </tableColumn>
    <tableColumn id="12" name="TOTAL LIGNE_x000a_Fourniture et Pose_x000a_ en HT_x000a_ (F&amp;P)" dataDxfId="7" dataCellStyle="Normal 2 2">
      <calculatedColumnFormula>Tableau15[[#This Row],[quantité]]*Tableau15[[#This Row],[PRIX UNITAIRE
Fourniture et Pose en HT
 (F&amp;P)]]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au16" displayName="Tableau16" ref="A6:N24" totalsRowShown="0" headerRowBorderDxfId="35" tableBorderDxfId="34">
  <autoFilter ref="A6:N24">
    <filterColumn colId="9">
      <customFilters>
        <customFilter operator="notEqual" val=" "/>
      </customFilters>
    </filterColumn>
  </autoFilter>
  <tableColumns count="14">
    <tableColumn id="1" name="N°_x000a_BPU" dataDxfId="33" dataCellStyle="Normal 2 2"/>
    <tableColumn id="2" name="N° Prix Nouveau" dataDxfId="32"/>
    <tableColumn id="3" name="Recherche" dataDxfId="31" dataCellStyle="Normal 2 2">
      <calculatedColumnFormula>Tableau16[[#This Row],[Domaine]]&amp;" / "&amp;Tableau16[[#This Row],[Critère 1]]&amp;" / "&amp;Tableau16[[#This Row],[Critère 2]]&amp;" / "&amp;Tableau16[[#This Row],[Critère 3]]&amp;" / "&amp;Tableau16[[#This Row],[Enoncés des ouvrages]]</calculatedColumnFormula>
    </tableColumn>
    <tableColumn id="4" name="Domaine" dataDxfId="30" dataCellStyle="Normal 2 2"/>
    <tableColumn id="5" name="Critère 1" dataDxfId="29" dataCellStyle="Normal 2 2"/>
    <tableColumn id="6" name="Critère 2" dataDxfId="28" dataCellStyle="Normal 2 2"/>
    <tableColumn id="7" name="Critère 3" dataDxfId="27" dataCellStyle="Normal 2 2"/>
    <tableColumn id="8" name="Enoncés des ouvrages" dataDxfId="26" dataCellStyle="Normal 2 2"/>
    <tableColumn id="9" name="Unité" dataDxfId="25" dataCellStyle="Normal 2 2"/>
    <tableColumn id="16" name="quantité" dataDxfId="0" dataCellStyle="Normal 2 2"/>
    <tableColumn id="15" name="PRIX UNITAIRE_x000a_Fourniture_x000a_   en HT_x000a_ (F)" dataDxfId="4" dataCellStyle="Normal 2 2"/>
    <tableColumn id="14" name="PRIX UNITAIRE_x000a_Fourniture et Pose en HT_x000a_ (F&amp;P)" dataDxfId="3" dataCellStyle="Normal 2 2"/>
    <tableColumn id="13" name="TOTAL LIGNE_x000a_Fourniture_x000a_   en HT_x000a_ (F)" dataDxfId="2" dataCellStyle="Normal 2 2">
      <calculatedColumnFormula>Tableau16[[#This Row],[quantité]]*Tableau16[[#This Row],[PRIX UNITAIRE
Fourniture
   en HT
 (F)]]</calculatedColumnFormula>
    </tableColumn>
    <tableColumn id="12" name="TOTAL LIGNE_x000a_Fourniture et Pose_x000a_ en HT_x000a_ (F&amp;P)" dataDxfId="1" dataCellStyle="Normal 2 2">
      <calculatedColumnFormula>Tableau16[[#This Row],[quantité]]*Tableau16[[#This Row],[PRIX UNITAIRE
Fourniture et Pose en HT
 (F&amp;P)]]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zoomScale="85" zoomScaleNormal="85" workbookViewId="0">
      <selection activeCell="C28" sqref="C28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50" t="s">
        <v>0</v>
      </c>
      <c r="E5" s="50"/>
    </row>
    <row r="7" spans="1:8" ht="15.75" thickBot="1" x14ac:dyDescent="0.3"/>
    <row r="8" spans="1:8" ht="89.25" customHeight="1" thickTop="1" thickBot="1" x14ac:dyDescent="0.3">
      <c r="A8" s="51" t="s">
        <v>1</v>
      </c>
      <c r="B8" s="52"/>
      <c r="C8" s="52"/>
      <c r="D8" s="52"/>
      <c r="E8" s="52"/>
      <c r="F8" s="52"/>
      <c r="G8" s="52"/>
      <c r="H8" s="53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54" t="s">
        <v>2</v>
      </c>
      <c r="B12" s="54"/>
      <c r="C12" s="54"/>
      <c r="D12" s="54"/>
      <c r="E12" s="54"/>
      <c r="F12" s="54"/>
      <c r="G12" s="54"/>
      <c r="H12" s="54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55"/>
      <c r="B14" s="55"/>
      <c r="C14" s="55"/>
      <c r="D14" s="55"/>
      <c r="E14" s="55"/>
      <c r="F14" s="55"/>
      <c r="G14" s="55"/>
      <c r="H14" s="55"/>
    </row>
    <row r="17" spans="1:8" ht="15.75" thickBot="1" x14ac:dyDescent="0.3"/>
    <row r="18" spans="1:8" ht="98.25" customHeight="1" thickTop="1" thickBot="1" x14ac:dyDescent="0.3">
      <c r="A18" s="56" t="s">
        <v>498</v>
      </c>
      <c r="B18" s="57"/>
      <c r="C18" s="57"/>
      <c r="D18" s="57"/>
      <c r="E18" s="57"/>
      <c r="F18" s="57"/>
      <c r="G18" s="57"/>
      <c r="H18" s="58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06"/>
  <sheetViews>
    <sheetView zoomScale="70" zoomScaleNormal="70" workbookViewId="0">
      <selection activeCell="N11" sqref="N11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1" max="11" width="19.5703125" customWidth="1"/>
    <col min="12" max="12" width="20" customWidth="1"/>
    <col min="13" max="13" width="17.42578125" style="72" customWidth="1"/>
    <col min="14" max="14" width="17.85546875" style="72" customWidth="1"/>
  </cols>
  <sheetData>
    <row r="1" spans="1:136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68"/>
      <c r="N1" s="6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8" customFormat="1" ht="24.95" customHeight="1" thickBot="1" x14ac:dyDescent="0.3">
      <c r="A2" s="59" t="s">
        <v>506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s="8" customFormat="1" ht="20.100000000000001" customHeight="1" x14ac:dyDescent="0.25">
      <c r="A3" s="4"/>
      <c r="B3" s="10"/>
      <c r="C3" s="4"/>
      <c r="D3" s="5"/>
      <c r="E3" s="5"/>
      <c r="F3" s="5"/>
      <c r="G3" s="5"/>
      <c r="H3" s="6"/>
      <c r="I3" s="7"/>
      <c r="J3" s="7"/>
      <c r="K3" s="7"/>
      <c r="L3" s="7"/>
      <c r="M3" s="68"/>
      <c r="N3" s="6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</row>
    <row r="4" spans="1:136" s="8" customFormat="1" ht="20.100000000000001" customHeight="1" x14ac:dyDescent="0.25">
      <c r="A4" s="11"/>
      <c r="B4" s="12"/>
      <c r="C4" s="4"/>
      <c r="D4" s="5"/>
      <c r="E4" s="5"/>
      <c r="F4" s="5"/>
      <c r="G4" s="5"/>
      <c r="H4" s="6"/>
      <c r="I4" s="7"/>
      <c r="J4" s="7"/>
      <c r="K4" s="7"/>
      <c r="L4" s="7"/>
      <c r="M4" s="68"/>
      <c r="N4" s="68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</row>
    <row r="5" spans="1:136" s="8" customFormat="1" ht="20.100000000000001" customHeight="1" x14ac:dyDescent="0.25">
      <c r="A5" s="28">
        <f>SUBTOTAL(3,D7:D1227)</f>
        <v>120</v>
      </c>
      <c r="B5" s="28">
        <f>SUBTOTAL(3,B7:B1227)</f>
        <v>0</v>
      </c>
      <c r="C5" s="5"/>
      <c r="D5" s="5"/>
      <c r="E5" s="5"/>
      <c r="F5" s="5"/>
      <c r="G5" s="5"/>
      <c r="H5" s="6"/>
      <c r="I5" s="62"/>
      <c r="J5" s="62"/>
      <c r="K5" s="62"/>
      <c r="L5" s="62" t="s">
        <v>3</v>
      </c>
      <c r="M5" s="69">
        <f>SUBTOTAL(9,M7:M1199)</f>
        <v>0</v>
      </c>
      <c r="N5" s="69">
        <f>SUBTOTAL(9,N7:N1199)</f>
        <v>0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</row>
    <row r="6" spans="1:136" s="8" customFormat="1" ht="81.75" customHeight="1" x14ac:dyDescent="0.25">
      <c r="A6" s="13" t="s">
        <v>4</v>
      </c>
      <c r="B6" s="30" t="s">
        <v>5</v>
      </c>
      <c r="C6" s="30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63" t="s">
        <v>12</v>
      </c>
      <c r="J6" s="63" t="s">
        <v>503</v>
      </c>
      <c r="K6" s="64" t="s">
        <v>499</v>
      </c>
      <c r="L6" s="67" t="s">
        <v>500</v>
      </c>
      <c r="M6" s="70" t="s">
        <v>501</v>
      </c>
      <c r="N6" s="71" t="s">
        <v>502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</row>
    <row r="7" spans="1:136" s="20" customFormat="1" ht="63" customHeight="1" x14ac:dyDescent="0.25">
      <c r="A7" s="29">
        <v>1</v>
      </c>
      <c r="B7" s="16"/>
      <c r="C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Carte electronique de motorisation de portail automatique</v>
      </c>
      <c r="D7" s="17" t="s">
        <v>13</v>
      </c>
      <c r="E7" s="15" t="s">
        <v>14</v>
      </c>
      <c r="F7" s="15"/>
      <c r="G7" s="15"/>
      <c r="H7" s="18" t="s">
        <v>15</v>
      </c>
      <c r="I7" s="19" t="s">
        <v>16</v>
      </c>
      <c r="J7" s="73">
        <v>15</v>
      </c>
      <c r="K7" s="75"/>
      <c r="L7" s="75"/>
      <c r="M7" s="76">
        <f>Tableau1[[#This Row],[quantité]]*Tableau1[[#This Row],[PRIX UNITAIRE
Fourniture
   en HT
 (F)]]</f>
        <v>0</v>
      </c>
      <c r="N7" s="77">
        <f>Tableau1[[#This Row],[quantité]]*Tableau1[[#This Row],[PRIX UNITAIRE
Fourniture et Pose en HT
 (F&amp;P)]]</f>
        <v>0</v>
      </c>
    </row>
    <row r="8" spans="1:136" s="20" customFormat="1" ht="63" hidden="1" customHeight="1" x14ac:dyDescent="0.25">
      <c r="A8" s="29">
        <v>2</v>
      </c>
      <c r="B8" s="16"/>
      <c r="C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4 canaux  - Fréquence radio :  433,92Mhz </v>
      </c>
      <c r="D8" s="17" t="s">
        <v>13</v>
      </c>
      <c r="E8" s="15" t="s">
        <v>14</v>
      </c>
      <c r="F8" s="15"/>
      <c r="G8" s="15"/>
      <c r="H8" s="18" t="s">
        <v>17</v>
      </c>
      <c r="I8" s="19" t="s">
        <v>16</v>
      </c>
      <c r="J8" s="73"/>
      <c r="K8" s="75"/>
      <c r="L8" s="75"/>
      <c r="M8" s="76">
        <f>Tableau1[[#This Row],[quantité]]*Tableau1[[#This Row],[PRIX UNITAIRE
Fourniture
   en HT
 (F)]]</f>
        <v>0</v>
      </c>
      <c r="N8" s="77">
        <f>Tableau1[[#This Row],[quantité]]*Tableau1[[#This Row],[PRIX UNITAIRE
Fourniture et Pose en HT
 (F&amp;P)]]</f>
        <v>0</v>
      </c>
    </row>
    <row r="9" spans="1:136" s="20" customFormat="1" ht="63" hidden="1" customHeight="1" x14ac:dyDescent="0.25">
      <c r="A9" s="29">
        <v>3</v>
      </c>
      <c r="B9" s="16"/>
      <c r="C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2 canaux  - Fréquence radio :  433,92Mhz </v>
      </c>
      <c r="D9" s="17" t="s">
        <v>13</v>
      </c>
      <c r="E9" s="15" t="s">
        <v>14</v>
      </c>
      <c r="F9" s="15"/>
      <c r="G9" s="15"/>
      <c r="H9" s="18" t="s">
        <v>18</v>
      </c>
      <c r="I9" s="19" t="s">
        <v>16</v>
      </c>
      <c r="J9" s="73"/>
      <c r="K9" s="75"/>
      <c r="L9" s="75"/>
      <c r="M9" s="76">
        <f>Tableau1[[#This Row],[quantité]]*Tableau1[[#This Row],[PRIX UNITAIRE
Fourniture
   en HT
 (F)]]</f>
        <v>0</v>
      </c>
      <c r="N9" s="77">
        <f>Tableau1[[#This Row],[quantité]]*Tableau1[[#This Row],[PRIX UNITAIRE
Fourniture et Pose en HT
 (F&amp;P)]]</f>
        <v>0</v>
      </c>
    </row>
    <row r="10" spans="1:136" s="20" customFormat="1" ht="63" customHeight="1" x14ac:dyDescent="0.25">
      <c r="A10" s="29">
        <v>4</v>
      </c>
      <c r="B10" s="16"/>
      <c r="C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composite</v>
      </c>
      <c r="D10" s="17" t="s">
        <v>13</v>
      </c>
      <c r="E10" s="15" t="s">
        <v>14</v>
      </c>
      <c r="F10" s="15"/>
      <c r="G10" s="15"/>
      <c r="H10" s="21" t="s">
        <v>19</v>
      </c>
      <c r="I10" s="19" t="s">
        <v>20</v>
      </c>
      <c r="J10" s="73">
        <v>150</v>
      </c>
      <c r="K10" s="75"/>
      <c r="L10" s="75"/>
      <c r="M10" s="76">
        <f>Tableau1[[#This Row],[quantité]]*Tableau1[[#This Row],[PRIX UNITAIRE
Fourniture
   en HT
 (F)]]</f>
        <v>0</v>
      </c>
      <c r="N10" s="77">
        <f>Tableau1[[#This Row],[quantité]]*Tableau1[[#This Row],[PRIX UNITAIRE
Fourniture et Pose en HT
 (F&amp;P)]]</f>
        <v>0</v>
      </c>
    </row>
    <row r="11" spans="1:136" s="20" customFormat="1" ht="63" customHeight="1" x14ac:dyDescent="0.25">
      <c r="A11" s="29">
        <v>5</v>
      </c>
      <c r="B11" s="22"/>
      <c r="C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acier</v>
      </c>
      <c r="D11" s="17" t="s">
        <v>13</v>
      </c>
      <c r="E11" s="15" t="s">
        <v>14</v>
      </c>
      <c r="F11" s="15"/>
      <c r="G11" s="15"/>
      <c r="H11" s="21" t="s">
        <v>21</v>
      </c>
      <c r="I11" s="23" t="s">
        <v>22</v>
      </c>
      <c r="J11" s="73">
        <v>150</v>
      </c>
      <c r="K11" s="78"/>
      <c r="L11" s="78"/>
      <c r="M11" s="79">
        <f>Tableau1[[#This Row],[quantité]]*Tableau1[[#This Row],[PRIX UNITAIRE
Fourniture
   en HT
 (F)]]</f>
        <v>0</v>
      </c>
      <c r="N11" s="80">
        <f>Tableau1[[#This Row],[quantité]]*Tableau1[[#This Row],[PRIX UNITAIRE
Fourniture et Pose en HT
 (F&amp;P)]]</f>
        <v>0</v>
      </c>
    </row>
    <row r="12" spans="1:136" s="20" customFormat="1" ht="63" hidden="1" customHeight="1" x14ac:dyDescent="0.25">
      <c r="A12" s="29">
        <v>6</v>
      </c>
      <c r="B12" s="22"/>
      <c r="C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241x192x105</v>
      </c>
      <c r="D12" s="17" t="s">
        <v>13</v>
      </c>
      <c r="E12" s="15" t="s">
        <v>14</v>
      </c>
      <c r="F12" s="17"/>
      <c r="G12" s="17"/>
      <c r="H12" s="21" t="s">
        <v>23</v>
      </c>
      <c r="I12" s="23" t="s">
        <v>16</v>
      </c>
      <c r="J12" s="73"/>
      <c r="K12" s="78"/>
      <c r="L12" s="78"/>
      <c r="M12" s="79">
        <f>Tableau1[[#This Row],[quantité]]*Tableau1[[#This Row],[PRIX UNITAIRE
Fourniture
   en HT
 (F)]]</f>
        <v>0</v>
      </c>
      <c r="N12" s="80">
        <f>Tableau1[[#This Row],[quantité]]*Tableau1[[#This Row],[PRIX UNITAIRE
Fourniture et Pose en HT
 (F&amp;P)]]</f>
        <v>0</v>
      </c>
    </row>
    <row r="13" spans="1:136" s="20" customFormat="1" ht="63" hidden="1" customHeight="1" x14ac:dyDescent="0.25">
      <c r="A13" s="29">
        <v>7</v>
      </c>
      <c r="B13" s="22"/>
      <c r="C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300x220x120</v>
      </c>
      <c r="D13" s="17" t="s">
        <v>13</v>
      </c>
      <c r="E13" s="15" t="s">
        <v>14</v>
      </c>
      <c r="F13" s="17"/>
      <c r="G13" s="17"/>
      <c r="H13" s="21" t="s">
        <v>24</v>
      </c>
      <c r="I13" s="23" t="s">
        <v>16</v>
      </c>
      <c r="J13" s="73"/>
      <c r="K13" s="78"/>
      <c r="L13" s="78"/>
      <c r="M13" s="79">
        <f>Tableau1[[#This Row],[quantité]]*Tableau1[[#This Row],[PRIX UNITAIRE
Fourniture
   en HT
 (F)]]</f>
        <v>0</v>
      </c>
      <c r="N13" s="80">
        <f>Tableau1[[#This Row],[quantité]]*Tableau1[[#This Row],[PRIX UNITAIRE
Fourniture et Pose en HT
 (F&amp;P)]]</f>
        <v>0</v>
      </c>
    </row>
    <row r="14" spans="1:136" s="20" customFormat="1" ht="63" customHeight="1" x14ac:dyDescent="0.25">
      <c r="A14" s="29">
        <v>8</v>
      </c>
      <c r="B14" s="16"/>
      <c r="C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Récepteur déporté 2 canaux - Fréquence radio : 433,92Mhz</v>
      </c>
      <c r="D14" s="17" t="s">
        <v>13</v>
      </c>
      <c r="E14" s="15" t="s">
        <v>14</v>
      </c>
      <c r="F14" s="15"/>
      <c r="G14" s="15"/>
      <c r="H14" s="18" t="s">
        <v>25</v>
      </c>
      <c r="I14" s="19" t="s">
        <v>16</v>
      </c>
      <c r="J14" s="73">
        <v>10</v>
      </c>
      <c r="K14" s="75"/>
      <c r="L14" s="75"/>
      <c r="M14" s="76">
        <f>Tableau1[[#This Row],[quantité]]*Tableau1[[#This Row],[PRIX UNITAIRE
Fourniture
   en HT
 (F)]]</f>
        <v>0</v>
      </c>
      <c r="N14" s="77">
        <f>Tableau1[[#This Row],[quantité]]*Tableau1[[#This Row],[PRIX UNITAIRE
Fourniture et Pose en HT
 (F&amp;P)]]</f>
        <v>0</v>
      </c>
    </row>
    <row r="15" spans="1:136" s="20" customFormat="1" ht="63" customHeight="1" x14ac:dyDescent="0.25">
      <c r="A15" s="29">
        <v>9</v>
      </c>
      <c r="B15" s="22"/>
      <c r="C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Télécommande à 4 canaux / fréquence radio 433,92 MHz</v>
      </c>
      <c r="D15" s="17" t="s">
        <v>13</v>
      </c>
      <c r="E15" s="15" t="s">
        <v>14</v>
      </c>
      <c r="F15" s="17"/>
      <c r="G15" s="17"/>
      <c r="H15" s="21" t="s">
        <v>26</v>
      </c>
      <c r="I15" s="23" t="s">
        <v>16</v>
      </c>
      <c r="J15" s="73">
        <v>10</v>
      </c>
      <c r="K15" s="78"/>
      <c r="L15" s="78"/>
      <c r="M15" s="79">
        <f>Tableau1[[#This Row],[quantité]]*Tableau1[[#This Row],[PRIX UNITAIRE
Fourniture
   en HT
 (F)]]</f>
        <v>0</v>
      </c>
      <c r="N15" s="80">
        <f>Tableau1[[#This Row],[quantité]]*Tableau1[[#This Row],[PRIX UNITAIRE
Fourniture et Pose en HT
 (F&amp;P)]]</f>
        <v>0</v>
      </c>
    </row>
    <row r="16" spans="1:136" s="20" customFormat="1" ht="63" customHeight="1" x14ac:dyDescent="0.25">
      <c r="A16" s="29">
        <v>10</v>
      </c>
      <c r="B16" s="16"/>
      <c r="C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Ensemble complet  de cellules , barre plapeuse + câblage+ éclairage réglementaire pour portail automatisé</v>
      </c>
      <c r="D16" s="17" t="s">
        <v>13</v>
      </c>
      <c r="E16" s="15" t="s">
        <v>14</v>
      </c>
      <c r="F16" s="15"/>
      <c r="G16" s="15"/>
      <c r="H16" s="24" t="s">
        <v>27</v>
      </c>
      <c r="I16" s="23" t="s">
        <v>16</v>
      </c>
      <c r="J16" s="73">
        <v>30</v>
      </c>
      <c r="K16" s="78"/>
      <c r="L16" s="78"/>
      <c r="M16" s="76">
        <f>Tableau1[[#This Row],[quantité]]*Tableau1[[#This Row],[PRIX UNITAIRE
Fourniture
   en HT
 (F)]]</f>
        <v>0</v>
      </c>
      <c r="N16" s="77">
        <f>Tableau1[[#This Row],[quantité]]*Tableau1[[#This Row],[PRIX UNITAIRE
Fourniture et Pose en HT
 (F&amp;P)]]</f>
        <v>0</v>
      </c>
    </row>
    <row r="17" spans="1:14" s="20" customFormat="1" ht="63" hidden="1" customHeight="1" x14ac:dyDescent="0.25">
      <c r="A17" s="29">
        <v>11</v>
      </c>
      <c r="B17" s="16"/>
      <c r="C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Serrure à clé 4 disques programmable - jeu de 3 clés LU=75mm</v>
      </c>
      <c r="D17" s="17" t="s">
        <v>13</v>
      </c>
      <c r="E17" s="15" t="s">
        <v>14</v>
      </c>
      <c r="F17" s="15"/>
      <c r="G17" s="15"/>
      <c r="H17" s="18" t="s">
        <v>28</v>
      </c>
      <c r="I17" s="19" t="s">
        <v>16</v>
      </c>
      <c r="J17" s="73"/>
      <c r="K17" s="75"/>
      <c r="L17" s="75"/>
      <c r="M17" s="76">
        <f>Tableau1[[#This Row],[quantité]]*Tableau1[[#This Row],[PRIX UNITAIRE
Fourniture
   en HT
 (F)]]</f>
        <v>0</v>
      </c>
      <c r="N17" s="77">
        <f>Tableau1[[#This Row],[quantité]]*Tableau1[[#This Row],[PRIX UNITAIRE
Fourniture et Pose en HT
 (F&amp;P)]]</f>
        <v>0</v>
      </c>
    </row>
    <row r="18" spans="1:14" s="20" customFormat="1" ht="63" customHeight="1" x14ac:dyDescent="0.25">
      <c r="A18" s="29">
        <v>12</v>
      </c>
      <c r="B18" s="22"/>
      <c r="C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Gaine ICTA diam 40</v>
      </c>
      <c r="D18" s="17" t="s">
        <v>13</v>
      </c>
      <c r="E18" s="15" t="s">
        <v>14</v>
      </c>
      <c r="F18" s="17"/>
      <c r="G18" s="17"/>
      <c r="H18" s="21" t="s">
        <v>29</v>
      </c>
      <c r="I18" s="23" t="s">
        <v>20</v>
      </c>
      <c r="J18" s="73">
        <v>100</v>
      </c>
      <c r="K18" s="78"/>
      <c r="L18" s="78"/>
      <c r="M18" s="79">
        <f>Tableau1[[#This Row],[quantité]]*Tableau1[[#This Row],[PRIX UNITAIRE
Fourniture
   en HT
 (F)]]</f>
        <v>0</v>
      </c>
      <c r="N18" s="80">
        <f>Tableau1[[#This Row],[quantité]]*Tableau1[[#This Row],[PRIX UNITAIRE
Fourniture et Pose en HT
 (F&amp;P)]]</f>
        <v>0</v>
      </c>
    </row>
    <row r="19" spans="1:14" s="20" customFormat="1" ht="63" customHeight="1" x14ac:dyDescent="0.25">
      <c r="A19" s="29">
        <v>13</v>
      </c>
      <c r="B19" s="22"/>
      <c r="C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d'éclairage de zone à led ip65</v>
      </c>
      <c r="D19" s="17" t="s">
        <v>13</v>
      </c>
      <c r="E19" s="17" t="s">
        <v>30</v>
      </c>
      <c r="F19" s="17"/>
      <c r="G19" s="17"/>
      <c r="H19" s="26" t="s">
        <v>31</v>
      </c>
      <c r="I19" s="23" t="s">
        <v>16</v>
      </c>
      <c r="J19" s="74">
        <v>20</v>
      </c>
      <c r="K19" s="78"/>
      <c r="L19" s="78"/>
      <c r="M19" s="79">
        <f>Tableau1[[#This Row],[quantité]]*Tableau1[[#This Row],[PRIX UNITAIRE
Fourniture
   en HT
 (F)]]</f>
        <v>0</v>
      </c>
      <c r="N19" s="80">
        <f>Tableau1[[#This Row],[quantité]]*Tableau1[[#This Row],[PRIX UNITAIRE
Fourniture et Pose en HT
 (F&amp;P)]]</f>
        <v>0</v>
      </c>
    </row>
    <row r="20" spans="1:14" s="20" customFormat="1" ht="63" customHeight="1" x14ac:dyDescent="0.25">
      <c r="A20" s="29">
        <v>14</v>
      </c>
      <c r="B20" s="22"/>
      <c r="C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clignotant led ip 65</v>
      </c>
      <c r="D20" s="17" t="s">
        <v>13</v>
      </c>
      <c r="E20" s="17" t="s">
        <v>30</v>
      </c>
      <c r="F20" s="17"/>
      <c r="G20" s="17"/>
      <c r="H20" s="26" t="s">
        <v>32</v>
      </c>
      <c r="I20" s="23" t="s">
        <v>16</v>
      </c>
      <c r="J20" s="74">
        <v>20</v>
      </c>
      <c r="K20" s="78"/>
      <c r="L20" s="78"/>
      <c r="M20" s="79">
        <f>Tableau1[[#This Row],[quantité]]*Tableau1[[#This Row],[PRIX UNITAIRE
Fourniture
   en HT
 (F)]]</f>
        <v>0</v>
      </c>
      <c r="N20" s="80">
        <f>Tableau1[[#This Row],[quantité]]*Tableau1[[#This Row],[PRIX UNITAIRE
Fourniture et Pose en HT
 (F&amp;P)]]</f>
        <v>0</v>
      </c>
    </row>
    <row r="21" spans="1:14" s="20" customFormat="1" ht="63" hidden="1" customHeight="1" x14ac:dyDescent="0.25">
      <c r="A21" s="29">
        <v>15</v>
      </c>
      <c r="B21" s="16"/>
      <c r="C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Feu rouge/vert 24v ip65</v>
      </c>
      <c r="D21" s="17" t="s">
        <v>13</v>
      </c>
      <c r="E21" s="17" t="s">
        <v>30</v>
      </c>
      <c r="F21" s="15"/>
      <c r="G21" s="15"/>
      <c r="H21" s="21" t="s">
        <v>33</v>
      </c>
      <c r="I21" s="19" t="s">
        <v>16</v>
      </c>
      <c r="J21" s="74"/>
      <c r="K21" s="75"/>
      <c r="L21" s="75"/>
      <c r="M21" s="76">
        <f>Tableau1[[#This Row],[quantité]]*Tableau1[[#This Row],[PRIX UNITAIRE
Fourniture
   en HT
 (F)]]</f>
        <v>0</v>
      </c>
      <c r="N21" s="77">
        <f>Tableau1[[#This Row],[quantité]]*Tableau1[[#This Row],[PRIX UNITAIRE
Fourniture et Pose en HT
 (F&amp;P)]]</f>
        <v>0</v>
      </c>
    </row>
    <row r="22" spans="1:14" s="20" customFormat="1" ht="63" hidden="1" customHeight="1" x14ac:dyDescent="0.25">
      <c r="A22" s="29">
        <v>16</v>
      </c>
      <c r="B22" s="22"/>
      <c r="C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Huile hydraulique H32</v>
      </c>
      <c r="D22" s="17" t="s">
        <v>13</v>
      </c>
      <c r="E22" s="17" t="s">
        <v>30</v>
      </c>
      <c r="F22" s="17"/>
      <c r="G22" s="17"/>
      <c r="H22" s="21" t="s">
        <v>34</v>
      </c>
      <c r="I22" s="23" t="s">
        <v>35</v>
      </c>
      <c r="J22" s="74"/>
      <c r="K22" s="78"/>
      <c r="L22" s="78"/>
      <c r="M22" s="79">
        <f>Tableau1[[#This Row],[quantité]]*Tableau1[[#This Row],[PRIX UNITAIRE
Fourniture
   en HT
 (F)]]</f>
        <v>0</v>
      </c>
      <c r="N22" s="80">
        <f>Tableau1[[#This Row],[quantité]]*Tableau1[[#This Row],[PRIX UNITAIRE
Fourniture et Pose en HT
 (F&amp;P)]]</f>
        <v>0</v>
      </c>
    </row>
    <row r="23" spans="1:14" s="20" customFormat="1" ht="63" customHeight="1" x14ac:dyDescent="0.25">
      <c r="A23" s="29">
        <v>17</v>
      </c>
      <c r="B23" s="22"/>
      <c r="C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automatique /  /  / Barrière levante motorisée - Longueur lisse : 3000mm - 1000 Cycles/jour</v>
      </c>
      <c r="D23" s="17" t="s">
        <v>13</v>
      </c>
      <c r="E23" s="17" t="s">
        <v>36</v>
      </c>
      <c r="F23" s="17"/>
      <c r="G23" s="17"/>
      <c r="H23" s="26" t="s">
        <v>37</v>
      </c>
      <c r="I23" s="23" t="s">
        <v>16</v>
      </c>
      <c r="J23" s="74">
        <v>10</v>
      </c>
      <c r="K23" s="78"/>
      <c r="L23" s="78"/>
      <c r="M23" s="79">
        <f>Tableau1[[#This Row],[quantité]]*Tableau1[[#This Row],[PRIX UNITAIRE
Fourniture
   en HT
 (F)]]</f>
        <v>0</v>
      </c>
      <c r="N23" s="80">
        <f>Tableau1[[#This Row],[quantité]]*Tableau1[[#This Row],[PRIX UNITAIRE
Fourniture et Pose en HT
 (F&amp;P)]]</f>
        <v>0</v>
      </c>
    </row>
    <row r="24" spans="1:14" s="20" customFormat="1" ht="63" customHeight="1" x14ac:dyDescent="0.25">
      <c r="A24" s="29">
        <v>18</v>
      </c>
      <c r="B24" s="22"/>
      <c r="C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3m à inferieur ou égal à 4m/1000 cycles par jour</v>
      </c>
      <c r="D24" s="17" t="s">
        <v>13</v>
      </c>
      <c r="E24" s="17" t="s">
        <v>38</v>
      </c>
      <c r="F24" s="17"/>
      <c r="G24" s="17"/>
      <c r="H24" s="26" t="s">
        <v>39</v>
      </c>
      <c r="I24" s="23" t="s">
        <v>16</v>
      </c>
      <c r="J24" s="73">
        <v>10</v>
      </c>
      <c r="K24" s="78"/>
      <c r="L24" s="78"/>
      <c r="M24" s="79">
        <f>Tableau1[[#This Row],[quantité]]*Tableau1[[#This Row],[PRIX UNITAIRE
Fourniture
   en HT
 (F)]]</f>
        <v>0</v>
      </c>
      <c r="N24" s="80">
        <f>Tableau1[[#This Row],[quantité]]*Tableau1[[#This Row],[PRIX UNITAIRE
Fourniture et Pose en HT
 (F&amp;P)]]</f>
        <v>0</v>
      </c>
    </row>
    <row r="25" spans="1:14" s="20" customFormat="1" ht="63" customHeight="1" x14ac:dyDescent="0.25">
      <c r="A25" s="29">
        <v>19</v>
      </c>
      <c r="B25" s="22"/>
      <c r="C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supérieur à 4m et inferieur ou égal à 5m/1000 cycles par jour</v>
      </c>
      <c r="D25" s="17" t="s">
        <v>13</v>
      </c>
      <c r="E25" s="17" t="s">
        <v>38</v>
      </c>
      <c r="F25" s="17"/>
      <c r="G25" s="17"/>
      <c r="H25" s="26" t="s">
        <v>40</v>
      </c>
      <c r="I25" s="23" t="s">
        <v>16</v>
      </c>
      <c r="J25" s="73">
        <v>10</v>
      </c>
      <c r="K25" s="78"/>
      <c r="L25" s="78"/>
      <c r="M25" s="79">
        <f>Tableau1[[#This Row],[quantité]]*Tableau1[[#This Row],[PRIX UNITAIRE
Fourniture
   en HT
 (F)]]</f>
        <v>0</v>
      </c>
      <c r="N25" s="80">
        <f>Tableau1[[#This Row],[quantité]]*Tableau1[[#This Row],[PRIX UNITAIRE
Fourniture et Pose en HT
 (F&amp;P)]]</f>
        <v>0</v>
      </c>
    </row>
    <row r="26" spans="1:14" s="20" customFormat="1" ht="63" customHeight="1" x14ac:dyDescent="0.25">
      <c r="A26" s="29">
        <v>20</v>
      </c>
      <c r="B26" s="16"/>
      <c r="C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boucle magnétique de barrière levante</v>
      </c>
      <c r="D26" s="17" t="s">
        <v>13</v>
      </c>
      <c r="E26" s="17" t="s">
        <v>38</v>
      </c>
      <c r="F26" s="15"/>
      <c r="G26" s="15"/>
      <c r="H26" s="18" t="s">
        <v>41</v>
      </c>
      <c r="I26" s="19" t="s">
        <v>16</v>
      </c>
      <c r="J26" s="73">
        <v>10</v>
      </c>
      <c r="K26" s="75"/>
      <c r="L26" s="75"/>
      <c r="M26" s="76">
        <f>Tableau1[[#This Row],[quantité]]*Tableau1[[#This Row],[PRIX UNITAIRE
Fourniture
   en HT
 (F)]]</f>
        <v>0</v>
      </c>
      <c r="N26" s="77">
        <f>Tableau1[[#This Row],[quantité]]*Tableau1[[#This Row],[PRIX UNITAIRE
Fourniture et Pose en HT
 (F&amp;P)]]</f>
        <v>0</v>
      </c>
    </row>
    <row r="27" spans="1:14" s="20" customFormat="1" ht="63" customHeight="1" x14ac:dyDescent="0.25">
      <c r="A27" s="29">
        <v>21</v>
      </c>
      <c r="B27" s="22"/>
      <c r="C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3 à 4m</v>
      </c>
      <c r="D27" s="17" t="s">
        <v>13</v>
      </c>
      <c r="E27" s="17" t="s">
        <v>38</v>
      </c>
      <c r="F27" s="17"/>
      <c r="G27" s="17"/>
      <c r="H27" s="26" t="s">
        <v>42</v>
      </c>
      <c r="I27" s="23" t="s">
        <v>16</v>
      </c>
      <c r="J27" s="74">
        <v>30</v>
      </c>
      <c r="K27" s="78"/>
      <c r="L27" s="78"/>
      <c r="M27" s="79">
        <f>Tableau1[[#This Row],[quantité]]*Tableau1[[#This Row],[PRIX UNITAIRE
Fourniture
   en HT
 (F)]]</f>
        <v>0</v>
      </c>
      <c r="N27" s="80">
        <f>Tableau1[[#This Row],[quantité]]*Tableau1[[#This Row],[PRIX UNITAIRE
Fourniture et Pose en HT
 (F&amp;P)]]</f>
        <v>0</v>
      </c>
    </row>
    <row r="28" spans="1:14" s="20" customFormat="1" ht="63" customHeight="1" x14ac:dyDescent="0.25">
      <c r="A28" s="29">
        <v>22</v>
      </c>
      <c r="B28" s="22"/>
      <c r="C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4,1 à 5m</v>
      </c>
      <c r="D28" s="17" t="s">
        <v>13</v>
      </c>
      <c r="E28" s="17" t="s">
        <v>38</v>
      </c>
      <c r="F28" s="17"/>
      <c r="G28" s="17"/>
      <c r="H28" s="26" t="s">
        <v>43</v>
      </c>
      <c r="I28" s="23" t="s">
        <v>16</v>
      </c>
      <c r="J28" s="74">
        <v>30</v>
      </c>
      <c r="K28" s="78"/>
      <c r="L28" s="78"/>
      <c r="M28" s="79">
        <f>Tableau1[[#This Row],[quantité]]*Tableau1[[#This Row],[PRIX UNITAIRE
Fourniture
   en HT
 (F)]]</f>
        <v>0</v>
      </c>
      <c r="N28" s="80">
        <f>Tableau1[[#This Row],[quantité]]*Tableau1[[#This Row],[PRIX UNITAIRE
Fourniture et Pose en HT
 (F&amp;P)]]</f>
        <v>0</v>
      </c>
    </row>
    <row r="29" spans="1:14" s="20" customFormat="1" ht="63" hidden="1" customHeight="1" x14ac:dyDescent="0.25">
      <c r="A29" s="29">
        <v>23</v>
      </c>
      <c r="B29" s="16"/>
      <c r="C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carbone L3140</v>
      </c>
      <c r="D29" s="17" t="s">
        <v>13</v>
      </c>
      <c r="E29" s="17" t="s">
        <v>38</v>
      </c>
      <c r="F29" s="15"/>
      <c r="G29" s="15"/>
      <c r="H29" s="18" t="s">
        <v>44</v>
      </c>
      <c r="I29" s="19" t="s">
        <v>16</v>
      </c>
      <c r="J29" s="74"/>
      <c r="K29" s="75"/>
      <c r="L29" s="75"/>
      <c r="M29" s="76">
        <f>Tableau1[[#This Row],[quantité]]*Tableau1[[#This Row],[PRIX UNITAIRE
Fourniture
   en HT
 (F)]]</f>
        <v>0</v>
      </c>
      <c r="N29" s="77">
        <f>Tableau1[[#This Row],[quantité]]*Tableau1[[#This Row],[PRIX UNITAIRE
Fourniture et Pose en HT
 (F&amp;P)]]</f>
        <v>0</v>
      </c>
    </row>
    <row r="30" spans="1:14" s="20" customFormat="1" ht="63" hidden="1" customHeight="1" x14ac:dyDescent="0.25">
      <c r="A30" s="29">
        <v>24</v>
      </c>
      <c r="B30" s="16"/>
      <c r="C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rideau de lisse bas</v>
      </c>
      <c r="D30" s="17" t="s">
        <v>13</v>
      </c>
      <c r="E30" s="17" t="s">
        <v>38</v>
      </c>
      <c r="F30" s="15"/>
      <c r="G30" s="15"/>
      <c r="H30" s="18" t="s">
        <v>45</v>
      </c>
      <c r="I30" s="19" t="s">
        <v>22</v>
      </c>
      <c r="J30" s="74"/>
      <c r="K30" s="75"/>
      <c r="L30" s="75"/>
      <c r="M30" s="76">
        <f>Tableau1[[#This Row],[quantité]]*Tableau1[[#This Row],[PRIX UNITAIRE
Fourniture
   en HT
 (F)]]</f>
        <v>0</v>
      </c>
      <c r="N30" s="77">
        <f>Tableau1[[#This Row],[quantité]]*Tableau1[[#This Row],[PRIX UNITAIRE
Fourniture et Pose en HT
 (F&amp;P)]]</f>
        <v>0</v>
      </c>
    </row>
    <row r="31" spans="1:14" s="20" customFormat="1" ht="63" hidden="1" customHeight="1" x14ac:dyDescent="0.25">
      <c r="A31" s="29">
        <v>25</v>
      </c>
      <c r="B31" s="16"/>
      <c r="C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Tube support de lisse</v>
      </c>
      <c r="D31" s="17" t="s">
        <v>13</v>
      </c>
      <c r="E31" s="17" t="s">
        <v>38</v>
      </c>
      <c r="F31" s="15"/>
      <c r="G31" s="15"/>
      <c r="H31" s="18" t="s">
        <v>46</v>
      </c>
      <c r="I31" s="19" t="s">
        <v>16</v>
      </c>
      <c r="J31" s="74"/>
      <c r="K31" s="75"/>
      <c r="L31" s="75"/>
      <c r="M31" s="76">
        <f>Tableau1[[#This Row],[quantité]]*Tableau1[[#This Row],[PRIX UNITAIRE
Fourniture
   en HT
 (F)]]</f>
        <v>0</v>
      </c>
      <c r="N31" s="77">
        <f>Tableau1[[#This Row],[quantité]]*Tableau1[[#This Row],[PRIX UNITAIRE
Fourniture et Pose en HT
 (F&amp;P)]]</f>
        <v>0</v>
      </c>
    </row>
    <row r="32" spans="1:14" s="20" customFormat="1" ht="63" customHeight="1" x14ac:dyDescent="0.25">
      <c r="A32" s="29">
        <v>26</v>
      </c>
      <c r="B32" s="22"/>
      <c r="C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Centrale hydraulique complète pour barrière levante</v>
      </c>
      <c r="D32" s="17" t="s">
        <v>13</v>
      </c>
      <c r="E32" s="17" t="s">
        <v>38</v>
      </c>
      <c r="F32" s="17"/>
      <c r="G32" s="17"/>
      <c r="H32" s="21" t="s">
        <v>47</v>
      </c>
      <c r="I32" s="23" t="s">
        <v>16</v>
      </c>
      <c r="J32" s="74">
        <v>3</v>
      </c>
      <c r="K32" s="78"/>
      <c r="L32" s="78"/>
      <c r="M32" s="79">
        <f>Tableau1[[#This Row],[quantité]]*Tableau1[[#This Row],[PRIX UNITAIRE
Fourniture
   en HT
 (F)]]</f>
        <v>0</v>
      </c>
      <c r="N32" s="80">
        <f>Tableau1[[#This Row],[quantité]]*Tableau1[[#This Row],[PRIX UNITAIRE
Fourniture et Pose en HT
 (F&amp;P)]]</f>
        <v>0</v>
      </c>
    </row>
    <row r="33" spans="1:14" s="20" customFormat="1" ht="63" customHeight="1" x14ac:dyDescent="0.25">
      <c r="A33" s="29">
        <v>27</v>
      </c>
      <c r="B33" s="22"/>
      <c r="C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Borne escamotable motorisée -                                                                     Borne électromécanique avec centrale de commande - Modèle STOPPY MBB - Marque BFT - Fût Ø220x700H</v>
      </c>
      <c r="D33" s="17" t="s">
        <v>13</v>
      </c>
      <c r="E33" s="17" t="s">
        <v>48</v>
      </c>
      <c r="F33" s="17"/>
      <c r="G33" s="17"/>
      <c r="H33" s="26" t="s">
        <v>49</v>
      </c>
      <c r="I33" s="23" t="s">
        <v>16</v>
      </c>
      <c r="J33" s="73">
        <v>5</v>
      </c>
      <c r="K33" s="78"/>
      <c r="L33" s="78"/>
      <c r="M33" s="79">
        <f>Tableau1[[#This Row],[quantité]]*Tableau1[[#This Row],[PRIX UNITAIRE
Fourniture
   en HT
 (F)]]</f>
        <v>0</v>
      </c>
      <c r="N33" s="80">
        <f>Tableau1[[#This Row],[quantité]]*Tableau1[[#This Row],[PRIX UNITAIRE
Fourniture et Pose en HT
 (F&amp;P)]]</f>
        <v>0</v>
      </c>
    </row>
    <row r="34" spans="1:14" s="20" customFormat="1" ht="63" customHeight="1" x14ac:dyDescent="0.25">
      <c r="A34" s="29">
        <v>28</v>
      </c>
      <c r="B34" s="22"/>
      <c r="C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Moteur pour borne escamotable motorisée  -                                                                                  Moteur pour borne Modèle STOPPY MBB - Marque BFT - Fût Ø220x700H</v>
      </c>
      <c r="D34" s="17" t="s">
        <v>13</v>
      </c>
      <c r="E34" s="17" t="s">
        <v>48</v>
      </c>
      <c r="F34" s="17"/>
      <c r="G34" s="17"/>
      <c r="H34" s="26" t="s">
        <v>50</v>
      </c>
      <c r="I34" s="23" t="s">
        <v>16</v>
      </c>
      <c r="J34" s="73">
        <v>5</v>
      </c>
      <c r="K34" s="78"/>
      <c r="L34" s="78"/>
      <c r="M34" s="79">
        <f>Tableau1[[#This Row],[quantité]]*Tableau1[[#This Row],[PRIX UNITAIRE
Fourniture
   en HT
 (F)]]</f>
        <v>0</v>
      </c>
      <c r="N34" s="80">
        <f>Tableau1[[#This Row],[quantité]]*Tableau1[[#This Row],[PRIX UNITAIRE
Fourniture et Pose en HT
 (F&amp;P)]]</f>
        <v>0</v>
      </c>
    </row>
    <row r="35" spans="1:14" s="20" customFormat="1" ht="63" customHeight="1" x14ac:dyDescent="0.25">
      <c r="A35" s="29">
        <v>29</v>
      </c>
      <c r="B35" s="22"/>
      <c r="C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Carte électronique de commande pour moteur pour borne escamotable motorisée - Centrale de commande pour borne Modèle STOPPY MBB - Marque BFT</v>
      </c>
      <c r="D35" s="17" t="s">
        <v>13</v>
      </c>
      <c r="E35" s="17" t="s">
        <v>48</v>
      </c>
      <c r="F35" s="17"/>
      <c r="G35" s="17"/>
      <c r="H35" s="26" t="s">
        <v>51</v>
      </c>
      <c r="I35" s="23" t="s">
        <v>16</v>
      </c>
      <c r="J35" s="74">
        <v>5</v>
      </c>
      <c r="K35" s="78"/>
      <c r="L35" s="78"/>
      <c r="M35" s="79">
        <f>Tableau1[[#This Row],[quantité]]*Tableau1[[#This Row],[PRIX UNITAIRE
Fourniture
   en HT
 (F)]]</f>
        <v>0</v>
      </c>
      <c r="N35" s="80">
        <f>Tableau1[[#This Row],[quantité]]*Tableau1[[#This Row],[PRIX UNITAIRE
Fourniture et Pose en HT
 (F&amp;P)]]</f>
        <v>0</v>
      </c>
    </row>
    <row r="36" spans="1:14" s="20" customFormat="1" ht="63" customHeight="1" x14ac:dyDescent="0.25">
      <c r="A36" s="29">
        <v>30</v>
      </c>
      <c r="B36" s="22"/>
      <c r="C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ingénieur, pendant les heures légales</v>
      </c>
      <c r="D36" s="17" t="s">
        <v>13</v>
      </c>
      <c r="E36" s="17" t="s">
        <v>52</v>
      </c>
      <c r="F36" s="17"/>
      <c r="G36" s="17"/>
      <c r="H36" s="26" t="s">
        <v>53</v>
      </c>
      <c r="I36" s="23" t="s">
        <v>54</v>
      </c>
      <c r="J36" s="73">
        <v>200</v>
      </c>
      <c r="K36" s="78"/>
      <c r="L36" s="78"/>
      <c r="M36" s="79">
        <f>Tableau1[[#This Row],[quantité]]*Tableau1[[#This Row],[PRIX UNITAIRE
Fourniture
   en HT
 (F)]]</f>
        <v>0</v>
      </c>
      <c r="N36" s="80">
        <f>Tableau1[[#This Row],[quantité]]*Tableau1[[#This Row],[PRIX UNITAIRE
Fourniture et Pose en HT
 (F&amp;P)]]</f>
        <v>0</v>
      </c>
    </row>
    <row r="37" spans="1:14" s="20" customFormat="1" ht="63" customHeight="1" x14ac:dyDescent="0.25">
      <c r="A37" s="29">
        <v>31</v>
      </c>
      <c r="B37" s="22"/>
      <c r="C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technicien, pendant les heures légales</v>
      </c>
      <c r="D37" s="17" t="s">
        <v>13</v>
      </c>
      <c r="E37" s="17" t="s">
        <v>52</v>
      </c>
      <c r="F37" s="17"/>
      <c r="G37" s="17"/>
      <c r="H37" s="26" t="s">
        <v>55</v>
      </c>
      <c r="I37" s="23" t="s">
        <v>54</v>
      </c>
      <c r="J37" s="74">
        <v>600</v>
      </c>
      <c r="K37" s="78"/>
      <c r="L37" s="78"/>
      <c r="M37" s="79">
        <f>Tableau1[[#This Row],[quantité]]*Tableau1[[#This Row],[PRIX UNITAIRE
Fourniture
   en HT
 (F)]]</f>
        <v>0</v>
      </c>
      <c r="N37" s="80">
        <f>Tableau1[[#This Row],[quantité]]*Tableau1[[#This Row],[PRIX UNITAIRE
Fourniture et Pose en HT
 (F&amp;P)]]</f>
        <v>0</v>
      </c>
    </row>
    <row r="38" spans="1:14" s="20" customFormat="1" ht="63" customHeight="1" x14ac:dyDescent="0.25">
      <c r="A38" s="29">
        <v>32</v>
      </c>
      <c r="B38" s="22"/>
      <c r="C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(barème horaire des salaires toutes charges comprises) ouvrier pendant les heures légales</v>
      </c>
      <c r="D38" s="17" t="s">
        <v>13</v>
      </c>
      <c r="E38" s="17" t="s">
        <v>52</v>
      </c>
      <c r="F38" s="17"/>
      <c r="G38" s="17"/>
      <c r="H38" s="26" t="s">
        <v>56</v>
      </c>
      <c r="I38" s="23" t="s">
        <v>54</v>
      </c>
      <c r="J38" s="74">
        <v>600</v>
      </c>
      <c r="K38" s="78"/>
      <c r="L38" s="78"/>
      <c r="M38" s="79">
        <f>Tableau1[[#This Row],[quantité]]*Tableau1[[#This Row],[PRIX UNITAIRE
Fourniture
   en HT
 (F)]]</f>
        <v>0</v>
      </c>
      <c r="N38" s="80">
        <f>Tableau1[[#This Row],[quantité]]*Tableau1[[#This Row],[PRIX UNITAIRE
Fourniture et Pose en HT
 (F&amp;P)]]</f>
        <v>0</v>
      </c>
    </row>
    <row r="39" spans="1:14" s="20" customFormat="1" ht="63" customHeight="1" x14ac:dyDescent="0.25">
      <c r="A39" s="29">
        <v>33</v>
      </c>
      <c r="B39" s="22"/>
      <c r="C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Jeu de cellules de barrage (capacité 50 mètres) - Capacité maxi. 100m pour portail 50m</v>
      </c>
      <c r="D39" s="17" t="s">
        <v>13</v>
      </c>
      <c r="E39" s="17" t="s">
        <v>57</v>
      </c>
      <c r="F39" s="17"/>
      <c r="G39" s="17"/>
      <c r="H39" s="26" t="s">
        <v>58</v>
      </c>
      <c r="I39" s="23" t="s">
        <v>16</v>
      </c>
      <c r="J39" s="73">
        <v>50</v>
      </c>
      <c r="K39" s="78"/>
      <c r="L39" s="78"/>
      <c r="M39" s="79">
        <f>Tableau1[[#This Row],[quantité]]*Tableau1[[#This Row],[PRIX UNITAIRE
Fourniture
   en HT
 (F)]]</f>
        <v>0</v>
      </c>
      <c r="N39" s="80">
        <f>Tableau1[[#This Row],[quantité]]*Tableau1[[#This Row],[PRIX UNITAIRE
Fourniture et Pose en HT
 (F&amp;P)]]</f>
        <v>0</v>
      </c>
    </row>
    <row r="40" spans="1:14" s="20" customFormat="1" ht="63" customHeight="1" x14ac:dyDescent="0.25">
      <c r="A40" s="29">
        <v>34</v>
      </c>
      <c r="B40" s="22"/>
      <c r="C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 Jeu de cellules de barrage (capacité 25 mètres)</v>
      </c>
      <c r="D40" s="17" t="s">
        <v>13</v>
      </c>
      <c r="E40" s="17" t="s">
        <v>57</v>
      </c>
      <c r="F40" s="17"/>
      <c r="G40" s="17"/>
      <c r="H40" s="26" t="s">
        <v>59</v>
      </c>
      <c r="I40" s="23" t="s">
        <v>16</v>
      </c>
      <c r="J40" s="73">
        <v>50</v>
      </c>
      <c r="K40" s="78"/>
      <c r="L40" s="78"/>
      <c r="M40" s="79">
        <f>Tableau1[[#This Row],[quantité]]*Tableau1[[#This Row],[PRIX UNITAIRE
Fourniture
   en HT
 (F)]]</f>
        <v>0</v>
      </c>
      <c r="N40" s="80">
        <f>Tableau1[[#This Row],[quantité]]*Tableau1[[#This Row],[PRIX UNITAIRE
Fourniture et Pose en HT
 (F&amp;P)]]</f>
        <v>0</v>
      </c>
    </row>
    <row r="41" spans="1:14" s="20" customFormat="1" ht="63" customHeight="1" x14ac:dyDescent="0.25">
      <c r="A41" s="29">
        <v>35</v>
      </c>
      <c r="B41" s="22"/>
      <c r="C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25 mètres)</v>
      </c>
      <c r="D41" s="17" t="s">
        <v>13</v>
      </c>
      <c r="E41" s="17" t="s">
        <v>57</v>
      </c>
      <c r="F41" s="17"/>
      <c r="G41" s="17"/>
      <c r="H41" s="26" t="s">
        <v>60</v>
      </c>
      <c r="I41" s="23" t="s">
        <v>16</v>
      </c>
      <c r="J41" s="73">
        <v>50</v>
      </c>
      <c r="K41" s="78"/>
      <c r="L41" s="78"/>
      <c r="M41" s="79">
        <f>Tableau1[[#This Row],[quantité]]*Tableau1[[#This Row],[PRIX UNITAIRE
Fourniture
   en HT
 (F)]]</f>
        <v>0</v>
      </c>
      <c r="N41" s="80">
        <f>Tableau1[[#This Row],[quantité]]*Tableau1[[#This Row],[PRIX UNITAIRE
Fourniture et Pose en HT
 (F&amp;P)]]</f>
        <v>0</v>
      </c>
    </row>
    <row r="42" spans="1:14" s="20" customFormat="1" ht="63" customHeight="1" x14ac:dyDescent="0.25">
      <c r="A42" s="29">
        <v>36</v>
      </c>
      <c r="B42" s="22"/>
      <c r="C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50 mètres)</v>
      </c>
      <c r="D42" s="17" t="s">
        <v>13</v>
      </c>
      <c r="E42" s="17" t="s">
        <v>57</v>
      </c>
      <c r="F42" s="17"/>
      <c r="G42" s="17"/>
      <c r="H42" s="26" t="s">
        <v>61</v>
      </c>
      <c r="I42" s="23" t="s">
        <v>16</v>
      </c>
      <c r="J42" s="73">
        <v>50</v>
      </c>
      <c r="K42" s="78"/>
      <c r="L42" s="78"/>
      <c r="M42" s="79">
        <f>Tableau1[[#This Row],[quantité]]*Tableau1[[#This Row],[PRIX UNITAIRE
Fourniture
   en HT
 (F)]]</f>
        <v>0</v>
      </c>
      <c r="N42" s="80">
        <f>Tableau1[[#This Row],[quantité]]*Tableau1[[#This Row],[PRIX UNITAIRE
Fourniture et Pose en HT
 (F&amp;P)]]</f>
        <v>0</v>
      </c>
    </row>
    <row r="43" spans="1:14" s="20" customFormat="1" ht="63" customHeight="1" x14ac:dyDescent="0.25">
      <c r="A43" s="29">
        <v>37</v>
      </c>
      <c r="B43" s="22"/>
      <c r="C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Barres palpeuses mécaniques (portail) - 2m</v>
      </c>
      <c r="D43" s="17" t="s">
        <v>13</v>
      </c>
      <c r="E43" s="17" t="s">
        <v>57</v>
      </c>
      <c r="F43" s="17"/>
      <c r="G43" s="17"/>
      <c r="H43" s="26" t="s">
        <v>62</v>
      </c>
      <c r="I43" s="23" t="s">
        <v>16</v>
      </c>
      <c r="J43" s="74">
        <v>50</v>
      </c>
      <c r="K43" s="78"/>
      <c r="L43" s="78"/>
      <c r="M43" s="79">
        <f>Tableau1[[#This Row],[quantité]]*Tableau1[[#This Row],[PRIX UNITAIRE
Fourniture
   en HT
 (F)]]</f>
        <v>0</v>
      </c>
      <c r="N43" s="80">
        <f>Tableau1[[#This Row],[quantité]]*Tableau1[[#This Row],[PRIX UNITAIRE
Fourniture et Pose en HT
 (F&amp;P)]]</f>
        <v>0</v>
      </c>
    </row>
    <row r="44" spans="1:14" s="20" customFormat="1" ht="63" hidden="1" customHeight="1" x14ac:dyDescent="0.25">
      <c r="A44" s="29">
        <v>38</v>
      </c>
      <c r="B44" s="22"/>
      <c r="C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Radio band ensemble émetteur / récepteur pour barre palpeuse</v>
      </c>
      <c r="D44" s="17" t="s">
        <v>13</v>
      </c>
      <c r="E44" s="17" t="s">
        <v>57</v>
      </c>
      <c r="F44" s="17"/>
      <c r="G44" s="17"/>
      <c r="H44" s="26" t="s">
        <v>63</v>
      </c>
      <c r="I44" s="23" t="s">
        <v>16</v>
      </c>
      <c r="J44" s="73"/>
      <c r="K44" s="78"/>
      <c r="L44" s="78"/>
      <c r="M44" s="79">
        <f>Tableau1[[#This Row],[quantité]]*Tableau1[[#This Row],[PRIX UNITAIRE
Fourniture
   en HT
 (F)]]</f>
        <v>0</v>
      </c>
      <c r="N44" s="80">
        <f>Tableau1[[#This Row],[quantité]]*Tableau1[[#This Row],[PRIX UNITAIRE
Fourniture et Pose en HT
 (F&amp;P)]]</f>
        <v>0</v>
      </c>
    </row>
    <row r="45" spans="1:14" s="20" customFormat="1" ht="63" customHeight="1" x14ac:dyDescent="0.25">
      <c r="A45" s="29">
        <v>39</v>
      </c>
      <c r="B45" s="22"/>
      <c r="C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Feux clignotant 24V/220V -                IP65                                                                                                                                      Feu clignotant orange à led 12/24/220V (sans antenne)</v>
      </c>
      <c r="D45" s="17" t="s">
        <v>13</v>
      </c>
      <c r="E45" s="17" t="s">
        <v>57</v>
      </c>
      <c r="F45" s="17"/>
      <c r="G45" s="17"/>
      <c r="H45" s="26" t="s">
        <v>64</v>
      </c>
      <c r="I45" s="23" t="s">
        <v>16</v>
      </c>
      <c r="J45" s="73">
        <v>30</v>
      </c>
      <c r="K45" s="78"/>
      <c r="L45" s="78"/>
      <c r="M45" s="79">
        <f>Tableau1[[#This Row],[quantité]]*Tableau1[[#This Row],[PRIX UNITAIRE
Fourniture
   en HT
 (F)]]</f>
        <v>0</v>
      </c>
      <c r="N45" s="80">
        <f>Tableau1[[#This Row],[quantité]]*Tableau1[[#This Row],[PRIX UNITAIRE
Fourniture et Pose en HT
 (F&amp;P)]]</f>
        <v>0</v>
      </c>
    </row>
    <row r="46" spans="1:14" s="20" customFormat="1" ht="63" customHeight="1" x14ac:dyDescent="0.25">
      <c r="A46" s="29">
        <v>40</v>
      </c>
      <c r="B46" s="16"/>
      <c r="C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Arrêt d'urgence</v>
      </c>
      <c r="D46" s="17" t="s">
        <v>13</v>
      </c>
      <c r="E46" s="17" t="s">
        <v>57</v>
      </c>
      <c r="F46" s="15"/>
      <c r="G46" s="15"/>
      <c r="H46" s="18" t="s">
        <v>65</v>
      </c>
      <c r="I46" s="19" t="s">
        <v>16</v>
      </c>
      <c r="J46" s="73">
        <v>10</v>
      </c>
      <c r="K46" s="75"/>
      <c r="L46" s="75"/>
      <c r="M46" s="76">
        <f>Tableau1[[#This Row],[quantité]]*Tableau1[[#This Row],[PRIX UNITAIRE
Fourniture
   en HT
 (F)]]</f>
        <v>0</v>
      </c>
      <c r="N46" s="77">
        <f>Tableau1[[#This Row],[quantité]]*Tableau1[[#This Row],[PRIX UNITAIRE
Fourniture et Pose en HT
 (F&amp;P)]]</f>
        <v>0</v>
      </c>
    </row>
    <row r="47" spans="1:14" s="20" customFormat="1" ht="63" customHeight="1" x14ac:dyDescent="0.25">
      <c r="A47" s="29">
        <v>41</v>
      </c>
      <c r="B47" s="22"/>
      <c r="C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Ensemble parachute câbles pour porte</v>
      </c>
      <c r="D47" s="17" t="s">
        <v>13</v>
      </c>
      <c r="E47" s="17" t="s">
        <v>57</v>
      </c>
      <c r="F47" s="17"/>
      <c r="G47" s="17"/>
      <c r="H47" s="21" t="s">
        <v>66</v>
      </c>
      <c r="I47" s="23" t="s">
        <v>16</v>
      </c>
      <c r="J47" s="73">
        <v>60</v>
      </c>
      <c r="K47" s="78"/>
      <c r="L47" s="78"/>
      <c r="M47" s="79">
        <f>Tableau1[[#This Row],[quantité]]*Tableau1[[#This Row],[PRIX UNITAIRE
Fourniture
   en HT
 (F)]]</f>
        <v>0</v>
      </c>
      <c r="N47" s="80">
        <f>Tableau1[[#This Row],[quantité]]*Tableau1[[#This Row],[PRIX UNITAIRE
Fourniture et Pose en HT
 (F&amp;P)]]</f>
        <v>0</v>
      </c>
    </row>
    <row r="48" spans="1:14" s="20" customFormat="1" ht="63" hidden="1" customHeight="1" x14ac:dyDescent="0.25">
      <c r="A48" s="29">
        <v>42</v>
      </c>
      <c r="B48" s="16"/>
      <c r="C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Plus value pour lisse dentée de portail</v>
      </c>
      <c r="D48" s="17" t="s">
        <v>13</v>
      </c>
      <c r="E48" s="15" t="s">
        <v>67</v>
      </c>
      <c r="F48" s="15"/>
      <c r="G48" s="15"/>
      <c r="H48" s="18" t="s">
        <v>68</v>
      </c>
      <c r="I48" s="19" t="s">
        <v>20</v>
      </c>
      <c r="J48" s="73"/>
      <c r="K48" s="75"/>
      <c r="L48" s="75"/>
      <c r="M48" s="76">
        <f>Tableau1[[#This Row],[quantité]]*Tableau1[[#This Row],[PRIX UNITAIRE
Fourniture
   en HT
 (F)]]</f>
        <v>0</v>
      </c>
      <c r="N48" s="77">
        <f>Tableau1[[#This Row],[quantité]]*Tableau1[[#This Row],[PRIX UNITAIRE
Fourniture et Pose en HT
 (F&amp;P)]]</f>
        <v>0</v>
      </c>
    </row>
    <row r="49" spans="1:14" s="20" customFormat="1" ht="63" customHeight="1" x14ac:dyDescent="0.25">
      <c r="A49" s="29">
        <v>43</v>
      </c>
      <c r="B49" s="22"/>
      <c r="C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Gâche electrique 24V DC</v>
      </c>
      <c r="D49" s="17" t="s">
        <v>13</v>
      </c>
      <c r="E49" s="17" t="s">
        <v>67</v>
      </c>
      <c r="F49" s="17"/>
      <c r="G49" s="17"/>
      <c r="H49" s="26" t="s">
        <v>69</v>
      </c>
      <c r="I49" s="23" t="s">
        <v>16</v>
      </c>
      <c r="J49" s="74">
        <v>10</v>
      </c>
      <c r="K49" s="78"/>
      <c r="L49" s="78"/>
      <c r="M49" s="79">
        <f>Tableau1[[#This Row],[quantité]]*Tableau1[[#This Row],[PRIX UNITAIRE
Fourniture
   en HT
 (F)]]</f>
        <v>0</v>
      </c>
      <c r="N49" s="80">
        <f>Tableau1[[#This Row],[quantité]]*Tableau1[[#This Row],[PRIX UNITAIRE
Fourniture et Pose en HT
 (F&amp;P)]]</f>
        <v>0</v>
      </c>
    </row>
    <row r="50" spans="1:14" s="20" customFormat="1" ht="63" hidden="1" customHeight="1" x14ac:dyDescent="0.25">
      <c r="A50" s="29">
        <v>44</v>
      </c>
      <c r="B50" s="22"/>
      <c r="C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3mm</v>
      </c>
      <c r="D50" s="17" t="s">
        <v>13</v>
      </c>
      <c r="E50" s="17" t="s">
        <v>67</v>
      </c>
      <c r="F50" s="17"/>
      <c r="G50" s="17"/>
      <c r="H50" s="26" t="s">
        <v>70</v>
      </c>
      <c r="I50" s="23" t="s">
        <v>22</v>
      </c>
      <c r="J50" s="74"/>
      <c r="K50" s="78"/>
      <c r="L50" s="78"/>
      <c r="M50" s="79">
        <f>Tableau1[[#This Row],[quantité]]*Tableau1[[#This Row],[PRIX UNITAIRE
Fourniture
   en HT
 (F)]]</f>
        <v>0</v>
      </c>
      <c r="N50" s="80">
        <f>Tableau1[[#This Row],[quantité]]*Tableau1[[#This Row],[PRIX UNITAIRE
Fourniture et Pose en HT
 (F&amp;P)]]</f>
        <v>0</v>
      </c>
    </row>
    <row r="51" spans="1:14" s="20" customFormat="1" ht="63" hidden="1" customHeight="1" x14ac:dyDescent="0.25">
      <c r="A51" s="29">
        <v>45</v>
      </c>
      <c r="B51" s="22"/>
      <c r="C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4mm</v>
      </c>
      <c r="D51" s="17" t="s">
        <v>13</v>
      </c>
      <c r="E51" s="17" t="s">
        <v>67</v>
      </c>
      <c r="F51" s="17"/>
      <c r="G51" s="17"/>
      <c r="H51" s="26" t="s">
        <v>71</v>
      </c>
      <c r="I51" s="23" t="s">
        <v>22</v>
      </c>
      <c r="J51" s="74"/>
      <c r="K51" s="78"/>
      <c r="L51" s="78"/>
      <c r="M51" s="79">
        <f>Tableau1[[#This Row],[quantité]]*Tableau1[[#This Row],[PRIX UNITAIRE
Fourniture
   en HT
 (F)]]</f>
        <v>0</v>
      </c>
      <c r="N51" s="80">
        <f>Tableau1[[#This Row],[quantité]]*Tableau1[[#This Row],[PRIX UNITAIRE
Fourniture et Pose en HT
 (F&amp;P)]]</f>
        <v>0</v>
      </c>
    </row>
    <row r="52" spans="1:14" s="20" customFormat="1" ht="63" hidden="1" customHeight="1" x14ac:dyDescent="0.25">
      <c r="A52" s="29">
        <v>46</v>
      </c>
      <c r="B52" s="22"/>
      <c r="C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Transformateur 63VA 230/400 24V</v>
      </c>
      <c r="D52" s="17" t="s">
        <v>13</v>
      </c>
      <c r="E52" s="17" t="s">
        <v>67</v>
      </c>
      <c r="F52" s="17"/>
      <c r="G52" s="17"/>
      <c r="H52" s="26" t="s">
        <v>72</v>
      </c>
      <c r="I52" s="23" t="s">
        <v>16</v>
      </c>
      <c r="J52" s="74"/>
      <c r="K52" s="78"/>
      <c r="L52" s="78"/>
      <c r="M52" s="79">
        <f>Tableau1[[#This Row],[quantité]]*Tableau1[[#This Row],[PRIX UNITAIRE
Fourniture
   en HT
 (F)]]</f>
        <v>0</v>
      </c>
      <c r="N52" s="80">
        <f>Tableau1[[#This Row],[quantité]]*Tableau1[[#This Row],[PRIX UNITAIRE
Fourniture et Pose en HT
 (F&amp;P)]]</f>
        <v>0</v>
      </c>
    </row>
    <row r="53" spans="1:14" s="20" customFormat="1" ht="63" customHeight="1" x14ac:dyDescent="0.25">
      <c r="A53" s="29">
        <v>47</v>
      </c>
      <c r="B53" s="22"/>
      <c r="C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Tranchée pour passage de câbles et rebouchage</v>
      </c>
      <c r="D53" s="17" t="s">
        <v>13</v>
      </c>
      <c r="E53" s="17" t="s">
        <v>67</v>
      </c>
      <c r="F53" s="17"/>
      <c r="G53" s="17"/>
      <c r="H53" s="26" t="s">
        <v>73</v>
      </c>
      <c r="I53" s="23" t="s">
        <v>20</v>
      </c>
      <c r="J53" s="74">
        <v>600</v>
      </c>
      <c r="K53" s="78"/>
      <c r="L53" s="78"/>
      <c r="M53" s="79">
        <f>Tableau1[[#This Row],[quantité]]*Tableau1[[#This Row],[PRIX UNITAIRE
Fourniture
   en HT
 (F)]]</f>
        <v>0</v>
      </c>
      <c r="N53" s="80">
        <f>Tableau1[[#This Row],[quantité]]*Tableau1[[#This Row],[PRIX UNITAIRE
Fourniture et Pose en HT
 (F&amp;P)]]</f>
        <v>0</v>
      </c>
    </row>
    <row r="54" spans="1:14" s="20" customFormat="1" ht="63" hidden="1" customHeight="1" x14ac:dyDescent="0.25">
      <c r="A54" s="29">
        <v>48</v>
      </c>
      <c r="B54" s="22"/>
      <c r="C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Cylindre pour contacteur à clé</v>
      </c>
      <c r="D54" s="17" t="s">
        <v>13</v>
      </c>
      <c r="E54" s="17" t="s">
        <v>67</v>
      </c>
      <c r="F54" s="17"/>
      <c r="G54" s="17"/>
      <c r="H54" s="26" t="s">
        <v>74</v>
      </c>
      <c r="I54" s="23" t="s">
        <v>16</v>
      </c>
      <c r="J54" s="74"/>
      <c r="K54" s="78"/>
      <c r="L54" s="78"/>
      <c r="M54" s="79">
        <f>Tableau1[[#This Row],[quantité]]*Tableau1[[#This Row],[PRIX UNITAIRE
Fourniture
   en HT
 (F)]]</f>
        <v>0</v>
      </c>
      <c r="N54" s="80">
        <f>Tableau1[[#This Row],[quantité]]*Tableau1[[#This Row],[PRIX UNITAIRE
Fourniture et Pose en HT
 (F&amp;P)]]</f>
        <v>0</v>
      </c>
    </row>
    <row r="55" spans="1:14" s="20" customFormat="1" ht="63" customHeight="1" x14ac:dyDescent="0.25">
      <c r="A55" s="29">
        <v>49</v>
      </c>
      <c r="B55" s="22"/>
      <c r="C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Axe pour volant de porte igloo</v>
      </c>
      <c r="D55" s="17" t="s">
        <v>13</v>
      </c>
      <c r="E55" s="17" t="s">
        <v>67</v>
      </c>
      <c r="F55" s="17"/>
      <c r="G55" s="17"/>
      <c r="H55" s="26" t="s">
        <v>75</v>
      </c>
      <c r="I55" s="23" t="s">
        <v>16</v>
      </c>
      <c r="J55" s="74">
        <v>30</v>
      </c>
      <c r="K55" s="78"/>
      <c r="L55" s="78"/>
      <c r="M55" s="79">
        <f>Tableau1[[#This Row],[quantité]]*Tableau1[[#This Row],[PRIX UNITAIRE
Fourniture
   en HT
 (F)]]</f>
        <v>0</v>
      </c>
      <c r="N55" s="80">
        <f>Tableau1[[#This Row],[quantité]]*Tableau1[[#This Row],[PRIX UNITAIRE
Fourniture et Pose en HT
 (F&amp;P)]]</f>
        <v>0</v>
      </c>
    </row>
    <row r="56" spans="1:14" s="20" customFormat="1" ht="63" customHeight="1" x14ac:dyDescent="0.25">
      <c r="A56" s="29">
        <v>50</v>
      </c>
      <c r="B56" s="22"/>
      <c r="C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Roue verticale pour set rouleaux de guidage, type Betafence</v>
      </c>
      <c r="D56" s="17" t="s">
        <v>13</v>
      </c>
      <c r="E56" s="17" t="s">
        <v>67</v>
      </c>
      <c r="F56" s="17"/>
      <c r="G56" s="17"/>
      <c r="H56" s="26" t="s">
        <v>76</v>
      </c>
      <c r="I56" s="23" t="s">
        <v>16</v>
      </c>
      <c r="J56" s="73">
        <v>50</v>
      </c>
      <c r="K56" s="78"/>
      <c r="L56" s="78"/>
      <c r="M56" s="79">
        <f>Tableau1[[#This Row],[quantité]]*Tableau1[[#This Row],[PRIX UNITAIRE
Fourniture
   en HT
 (F)]]</f>
        <v>0</v>
      </c>
      <c r="N56" s="80">
        <f>Tableau1[[#This Row],[quantité]]*Tableau1[[#This Row],[PRIX UNITAIRE
Fourniture et Pose en HT
 (F&amp;P)]]</f>
        <v>0</v>
      </c>
    </row>
    <row r="57" spans="1:14" s="20" customFormat="1" ht="63" hidden="1" customHeight="1" x14ac:dyDescent="0.25">
      <c r="A57" s="29">
        <v>51</v>
      </c>
      <c r="B57" s="22"/>
      <c r="C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Serrure pour coffret de commande de type Frontier Pitts</v>
      </c>
      <c r="D57" s="17" t="s">
        <v>13</v>
      </c>
      <c r="E57" s="17" t="s">
        <v>67</v>
      </c>
      <c r="F57" s="17"/>
      <c r="G57" s="17"/>
      <c r="H57" s="26" t="s">
        <v>77</v>
      </c>
      <c r="I57" s="23" t="s">
        <v>16</v>
      </c>
      <c r="J57" s="73"/>
      <c r="K57" s="78"/>
      <c r="L57" s="78"/>
      <c r="M57" s="79">
        <f>Tableau1[[#This Row],[quantité]]*Tableau1[[#This Row],[PRIX UNITAIRE
Fourniture
   en HT
 (F)]]</f>
        <v>0</v>
      </c>
      <c r="N57" s="80">
        <f>Tableau1[[#This Row],[quantité]]*Tableau1[[#This Row],[PRIX UNITAIRE
Fourniture et Pose en HT
 (F&amp;P)]]</f>
        <v>0</v>
      </c>
    </row>
    <row r="58" spans="1:14" s="20" customFormat="1" ht="63" customHeight="1" x14ac:dyDescent="0.25">
      <c r="A58" s="29">
        <v>52</v>
      </c>
      <c r="B58" s="22"/>
      <c r="C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1 à 3m²</v>
      </c>
      <c r="D58" s="17" t="s">
        <v>13</v>
      </c>
      <c r="E58" s="17" t="s">
        <v>67</v>
      </c>
      <c r="F58" s="17"/>
      <c r="G58" s="17"/>
      <c r="H58" s="26" t="s">
        <v>78</v>
      </c>
      <c r="I58" s="23" t="s">
        <v>16</v>
      </c>
      <c r="J58" s="73">
        <v>10</v>
      </c>
      <c r="K58" s="78"/>
      <c r="L58" s="78"/>
      <c r="M58" s="79">
        <f>Tableau1[[#This Row],[quantité]]*Tableau1[[#This Row],[PRIX UNITAIRE
Fourniture
   en HT
 (F)]]</f>
        <v>0</v>
      </c>
      <c r="N58" s="80">
        <f>Tableau1[[#This Row],[quantité]]*Tableau1[[#This Row],[PRIX UNITAIRE
Fourniture et Pose en HT
 (F&amp;P)]]</f>
        <v>0</v>
      </c>
    </row>
    <row r="59" spans="1:14" s="20" customFormat="1" ht="63" customHeight="1" x14ac:dyDescent="0.25">
      <c r="A59" s="29">
        <v>53</v>
      </c>
      <c r="B59" s="22"/>
      <c r="C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3,1 à 9m²</v>
      </c>
      <c r="D59" s="17" t="s">
        <v>13</v>
      </c>
      <c r="E59" s="17" t="s">
        <v>67</v>
      </c>
      <c r="F59" s="17"/>
      <c r="G59" s="17"/>
      <c r="H59" s="26" t="s">
        <v>79</v>
      </c>
      <c r="I59" s="23" t="s">
        <v>16</v>
      </c>
      <c r="J59" s="73">
        <v>10</v>
      </c>
      <c r="K59" s="78"/>
      <c r="L59" s="78"/>
      <c r="M59" s="79">
        <f>Tableau1[[#This Row],[quantité]]*Tableau1[[#This Row],[PRIX UNITAIRE
Fourniture
   en HT
 (F)]]</f>
        <v>0</v>
      </c>
      <c r="N59" s="80">
        <f>Tableau1[[#This Row],[quantité]]*Tableau1[[#This Row],[PRIX UNITAIRE
Fourniture et Pose en HT
 (F&amp;P)]]</f>
        <v>0</v>
      </c>
    </row>
    <row r="60" spans="1:14" s="20" customFormat="1" ht="63" customHeight="1" x14ac:dyDescent="0.25">
      <c r="A60" s="29">
        <v>54</v>
      </c>
      <c r="B60" s="22"/>
      <c r="C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9,1 à 26m²</v>
      </c>
      <c r="D60" s="17" t="s">
        <v>13</v>
      </c>
      <c r="E60" s="17" t="s">
        <v>67</v>
      </c>
      <c r="F60" s="17"/>
      <c r="G60" s="17"/>
      <c r="H60" s="26" t="s">
        <v>80</v>
      </c>
      <c r="I60" s="23" t="s">
        <v>16</v>
      </c>
      <c r="J60" s="73">
        <v>10</v>
      </c>
      <c r="K60" s="78"/>
      <c r="L60" s="78"/>
      <c r="M60" s="79">
        <f>Tableau1[[#This Row],[quantité]]*Tableau1[[#This Row],[PRIX UNITAIRE
Fourniture
   en HT
 (F)]]</f>
        <v>0</v>
      </c>
      <c r="N60" s="80">
        <f>Tableau1[[#This Row],[quantité]]*Tableau1[[#This Row],[PRIX UNITAIRE
Fourniture et Pose en HT
 (F&amp;P)]]</f>
        <v>0</v>
      </c>
    </row>
    <row r="61" spans="1:14" s="20" customFormat="1" ht="63" hidden="1" customHeight="1" x14ac:dyDescent="0.25">
      <c r="A61" s="29">
        <v>55</v>
      </c>
      <c r="B61" s="22"/>
      <c r="C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5G0,75</v>
      </c>
      <c r="D61" s="17" t="s">
        <v>13</v>
      </c>
      <c r="E61" s="17" t="s">
        <v>67</v>
      </c>
      <c r="F61" s="17"/>
      <c r="G61" s="17"/>
      <c r="H61" s="26" t="s">
        <v>81</v>
      </c>
      <c r="I61" s="23" t="s">
        <v>22</v>
      </c>
      <c r="J61" s="73"/>
      <c r="K61" s="78"/>
      <c r="L61" s="78"/>
      <c r="M61" s="79">
        <f>Tableau1[[#This Row],[quantité]]*Tableau1[[#This Row],[PRIX UNITAIRE
Fourniture
   en HT
 (F)]]</f>
        <v>0</v>
      </c>
      <c r="N61" s="80">
        <f>Tableau1[[#This Row],[quantité]]*Tableau1[[#This Row],[PRIX UNITAIRE
Fourniture et Pose en HT
 (F&amp;P)]]</f>
        <v>0</v>
      </c>
    </row>
    <row r="62" spans="1:14" s="20" customFormat="1" ht="63" hidden="1" customHeight="1" x14ac:dyDescent="0.25">
      <c r="A62" s="29">
        <v>56</v>
      </c>
      <c r="B62" s="22"/>
      <c r="C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2F1</v>
      </c>
      <c r="D62" s="17" t="s">
        <v>13</v>
      </c>
      <c r="E62" s="17" t="s">
        <v>67</v>
      </c>
      <c r="F62" s="17"/>
      <c r="G62" s="17"/>
      <c r="H62" s="26" t="s">
        <v>82</v>
      </c>
      <c r="I62" s="23" t="s">
        <v>22</v>
      </c>
      <c r="J62" s="73"/>
      <c r="K62" s="78"/>
      <c r="L62" s="78"/>
      <c r="M62" s="79">
        <f>Tableau1[[#This Row],[quantité]]*Tableau1[[#This Row],[PRIX UNITAIRE
Fourniture
   en HT
 (F)]]</f>
        <v>0</v>
      </c>
      <c r="N62" s="80">
        <f>Tableau1[[#This Row],[quantité]]*Tableau1[[#This Row],[PRIX UNITAIRE
Fourniture et Pose en HT
 (F&amp;P)]]</f>
        <v>0</v>
      </c>
    </row>
    <row r="63" spans="1:14" s="20" customFormat="1" ht="63" customHeight="1" x14ac:dyDescent="0.25">
      <c r="A63" s="29">
        <v>57</v>
      </c>
      <c r="B63" s="16"/>
      <c r="C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1,5m</v>
      </c>
      <c r="D63" s="17" t="s">
        <v>13</v>
      </c>
      <c r="E63" s="17" t="s">
        <v>83</v>
      </c>
      <c r="F63" s="15"/>
      <c r="G63" s="15"/>
      <c r="H63" s="18" t="s">
        <v>84</v>
      </c>
      <c r="I63" s="19" t="s">
        <v>16</v>
      </c>
      <c r="J63" s="73">
        <v>80</v>
      </c>
      <c r="K63" s="75"/>
      <c r="L63" s="75"/>
      <c r="M63" s="76">
        <f>Tableau1[[#This Row],[quantité]]*Tableau1[[#This Row],[PRIX UNITAIRE
Fourniture
   en HT
 (F)]]</f>
        <v>0</v>
      </c>
      <c r="N63" s="77">
        <f>Tableau1[[#This Row],[quantité]]*Tableau1[[#This Row],[PRIX UNITAIRE
Fourniture et Pose en HT
 (F&amp;P)]]</f>
        <v>0</v>
      </c>
    </row>
    <row r="64" spans="1:14" s="20" customFormat="1" ht="63" customHeight="1" x14ac:dyDescent="0.25">
      <c r="A64" s="29">
        <v>58</v>
      </c>
      <c r="B64" s="16"/>
      <c r="C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2m</v>
      </c>
      <c r="D64" s="17" t="s">
        <v>13</v>
      </c>
      <c r="E64" s="17" t="s">
        <v>83</v>
      </c>
      <c r="F64" s="15"/>
      <c r="G64" s="15"/>
      <c r="H64" s="18" t="s">
        <v>85</v>
      </c>
      <c r="I64" s="19" t="s">
        <v>16</v>
      </c>
      <c r="J64" s="73">
        <v>80</v>
      </c>
      <c r="K64" s="75"/>
      <c r="L64" s="75"/>
      <c r="M64" s="76">
        <f>Tableau1[[#This Row],[quantité]]*Tableau1[[#This Row],[PRIX UNITAIRE
Fourniture
   en HT
 (F)]]</f>
        <v>0</v>
      </c>
      <c r="N64" s="77">
        <f>Tableau1[[#This Row],[quantité]]*Tableau1[[#This Row],[PRIX UNITAIRE
Fourniture et Pose en HT
 (F&amp;P)]]</f>
        <v>0</v>
      </c>
    </row>
    <row r="65" spans="1:14" s="20" customFormat="1" ht="63" customHeight="1" x14ac:dyDescent="0.25">
      <c r="A65" s="29">
        <v>59</v>
      </c>
      <c r="B65" s="22"/>
      <c r="C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ovale pour panneau 40mm / 663x343h</v>
      </c>
      <c r="D65" s="17" t="s">
        <v>13</v>
      </c>
      <c r="E65" s="15" t="s">
        <v>86</v>
      </c>
      <c r="F65" s="17"/>
      <c r="G65" s="17"/>
      <c r="H65" s="26" t="s">
        <v>87</v>
      </c>
      <c r="I65" s="23" t="s">
        <v>16</v>
      </c>
      <c r="J65" s="74">
        <v>30</v>
      </c>
      <c r="K65" s="78"/>
      <c r="L65" s="78"/>
      <c r="M65" s="79">
        <f>Tableau1[[#This Row],[quantité]]*Tableau1[[#This Row],[PRIX UNITAIRE
Fourniture
   en HT
 (F)]]</f>
        <v>0</v>
      </c>
      <c r="N65" s="80">
        <f>Tableau1[[#This Row],[quantité]]*Tableau1[[#This Row],[PRIX UNITAIRE
Fourniture et Pose en HT
 (F&amp;P)]]</f>
        <v>0</v>
      </c>
    </row>
    <row r="66" spans="1:14" s="20" customFormat="1" ht="63" customHeight="1" x14ac:dyDescent="0.25">
      <c r="A66" s="29">
        <v>60</v>
      </c>
      <c r="B66" s="22"/>
      <c r="C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ingénieur, pendant les heures légales</v>
      </c>
      <c r="D66" s="17" t="s">
        <v>13</v>
      </c>
      <c r="E66" s="17" t="s">
        <v>88</v>
      </c>
      <c r="F66" s="17"/>
      <c r="G66" s="17"/>
      <c r="H66" s="26" t="s">
        <v>89</v>
      </c>
      <c r="I66" s="23" t="s">
        <v>90</v>
      </c>
      <c r="J66" s="74">
        <v>1600</v>
      </c>
      <c r="K66" s="78"/>
      <c r="L66" s="78"/>
      <c r="M66" s="79">
        <f>Tableau1[[#This Row],[quantité]]*Tableau1[[#This Row],[PRIX UNITAIRE
Fourniture
   en HT
 (F)]]</f>
        <v>0</v>
      </c>
      <c r="N66" s="80">
        <f>Tableau1[[#This Row],[quantité]]*Tableau1[[#This Row],[PRIX UNITAIRE
Fourniture et Pose en HT
 (F&amp;P)]]</f>
        <v>0</v>
      </c>
    </row>
    <row r="67" spans="1:14" s="20" customFormat="1" ht="63" customHeight="1" x14ac:dyDescent="0.25">
      <c r="A67" s="29">
        <v>61</v>
      </c>
      <c r="B67" s="22"/>
      <c r="C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technicien, pendant les heures légales</v>
      </c>
      <c r="D67" s="17" t="s">
        <v>13</v>
      </c>
      <c r="E67" s="17" t="s">
        <v>88</v>
      </c>
      <c r="F67" s="17"/>
      <c r="G67" s="17"/>
      <c r="H67" s="26" t="s">
        <v>91</v>
      </c>
      <c r="I67" s="23" t="s">
        <v>90</v>
      </c>
      <c r="J67" s="73">
        <v>4800</v>
      </c>
      <c r="K67" s="78"/>
      <c r="L67" s="78"/>
      <c r="M67" s="79">
        <f>Tableau1[[#This Row],[quantité]]*Tableau1[[#This Row],[PRIX UNITAIRE
Fourniture
   en HT
 (F)]]</f>
        <v>0</v>
      </c>
      <c r="N67" s="80">
        <f>Tableau1[[#This Row],[quantité]]*Tableau1[[#This Row],[PRIX UNITAIRE
Fourniture et Pose en HT
 (F&amp;P)]]</f>
        <v>0</v>
      </c>
    </row>
    <row r="68" spans="1:14" s="20" customFormat="1" ht="63" customHeight="1" x14ac:dyDescent="0.25">
      <c r="A68" s="29">
        <v>62</v>
      </c>
      <c r="B68" s="22"/>
      <c r="C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ouvrier pendant les heures légales</v>
      </c>
      <c r="D68" s="17" t="s">
        <v>13</v>
      </c>
      <c r="E68" s="17" t="s">
        <v>88</v>
      </c>
      <c r="F68" s="17"/>
      <c r="G68" s="17"/>
      <c r="H68" s="26" t="s">
        <v>92</v>
      </c>
      <c r="I68" s="23" t="s">
        <v>90</v>
      </c>
      <c r="J68" s="73">
        <v>4800</v>
      </c>
      <c r="K68" s="78"/>
      <c r="L68" s="78"/>
      <c r="M68" s="79">
        <f>Tableau1[[#This Row],[quantité]]*Tableau1[[#This Row],[PRIX UNITAIRE
Fourniture
   en HT
 (F)]]</f>
        <v>0</v>
      </c>
      <c r="N68" s="80">
        <f>Tableau1[[#This Row],[quantité]]*Tableau1[[#This Row],[PRIX UNITAIRE
Fourniture et Pose en HT
 (F&amp;P)]]</f>
        <v>0</v>
      </c>
    </row>
    <row r="69" spans="1:14" s="20" customFormat="1" ht="63" hidden="1" customHeight="1" x14ac:dyDescent="0.25">
      <c r="A69" s="29">
        <v>63</v>
      </c>
      <c r="B69" s="22"/>
      <c r="C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barrières HERAS ou équivalent, inclus pose, dépose et balisage éventuel</v>
      </c>
      <c r="D69" s="17" t="s">
        <v>13</v>
      </c>
      <c r="E69" s="17" t="s">
        <v>88</v>
      </c>
      <c r="F69" s="17"/>
      <c r="G69" s="17"/>
      <c r="H69" s="26" t="s">
        <v>93</v>
      </c>
      <c r="I69" s="23" t="s">
        <v>94</v>
      </c>
      <c r="J69" s="74"/>
      <c r="K69" s="78"/>
      <c r="L69" s="78"/>
      <c r="M69" s="79">
        <f>Tableau1[[#This Row],[quantité]]*Tableau1[[#This Row],[PRIX UNITAIRE
Fourniture
   en HT
 (F)]]</f>
        <v>0</v>
      </c>
      <c r="N69" s="80">
        <f>Tableau1[[#This Row],[quantité]]*Tableau1[[#This Row],[PRIX UNITAIRE
Fourniture et Pose en HT
 (F&amp;P)]]</f>
        <v>0</v>
      </c>
    </row>
    <row r="70" spans="1:14" s="20" customFormat="1" ht="63" hidden="1" customHeight="1" x14ac:dyDescent="0.25">
      <c r="A70" s="29">
        <v>64</v>
      </c>
      <c r="B70" s="22"/>
      <c r="C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RUBALISE ou équivalent, inclus pose, dépose et balisage éventuel</v>
      </c>
      <c r="D70" s="17" t="s">
        <v>13</v>
      </c>
      <c r="E70" s="17" t="s">
        <v>88</v>
      </c>
      <c r="F70" s="17"/>
      <c r="G70" s="17"/>
      <c r="H70" s="26" t="s">
        <v>95</v>
      </c>
      <c r="I70" s="23" t="s">
        <v>94</v>
      </c>
      <c r="J70" s="73"/>
      <c r="K70" s="78"/>
      <c r="L70" s="78"/>
      <c r="M70" s="79">
        <f>Tableau1[[#This Row],[quantité]]*Tableau1[[#This Row],[PRIX UNITAIRE
Fourniture
   en HT
 (F)]]</f>
        <v>0</v>
      </c>
      <c r="N70" s="80">
        <f>Tableau1[[#This Row],[quantité]]*Tableau1[[#This Row],[PRIX UNITAIRE
Fourniture et Pose en HT
 (F&amp;P)]]</f>
        <v>0</v>
      </c>
    </row>
    <row r="71" spans="1:14" s="20" customFormat="1" ht="63" customHeight="1" x14ac:dyDescent="0.25">
      <c r="A71" s="29">
        <v>65</v>
      </c>
      <c r="B71" s="22"/>
      <c r="C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Obstacle Tremplin automatique /  /  / Ensemble complet Obstacle/tremplin: Tremplin, automatisation, , commande déportée, cellules, tracage au sol, éclairage de sécurité, etc…</v>
      </c>
      <c r="D71" s="17" t="s">
        <v>13</v>
      </c>
      <c r="E71" s="17" t="s">
        <v>96</v>
      </c>
      <c r="F71" s="17"/>
      <c r="G71" s="17"/>
      <c r="H71" s="26" t="s">
        <v>97</v>
      </c>
      <c r="I71" s="23" t="s">
        <v>16</v>
      </c>
      <c r="J71" s="74">
        <v>10</v>
      </c>
      <c r="K71" s="78"/>
      <c r="L71" s="78"/>
      <c r="M71" s="79">
        <f>Tableau1[[#This Row],[quantité]]*Tableau1[[#This Row],[PRIX UNITAIRE
Fourniture
   en HT
 (F)]]</f>
        <v>0</v>
      </c>
      <c r="N71" s="80">
        <f>Tableau1[[#This Row],[quantité]]*Tableau1[[#This Row],[PRIX UNITAIRE
Fourniture et Pose en HT
 (F&amp;P)]]</f>
        <v>0</v>
      </c>
    </row>
    <row r="72" spans="1:14" s="20" customFormat="1" ht="63" customHeight="1" x14ac:dyDescent="0.25">
      <c r="A72" s="29">
        <v>66</v>
      </c>
      <c r="B72" s="22"/>
      <c r="C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Ventouse en applique de portail</v>
      </c>
      <c r="D72" s="17" t="s">
        <v>13</v>
      </c>
      <c r="E72" s="17" t="s">
        <v>98</v>
      </c>
      <c r="F72" s="17"/>
      <c r="G72" s="17"/>
      <c r="H72" s="21" t="s">
        <v>99</v>
      </c>
      <c r="I72" s="23" t="s">
        <v>16</v>
      </c>
      <c r="J72" s="73">
        <v>30</v>
      </c>
      <c r="K72" s="78"/>
      <c r="L72" s="78"/>
      <c r="M72" s="79">
        <f>Tableau1[[#This Row],[quantité]]*Tableau1[[#This Row],[PRIX UNITAIRE
Fourniture
   en HT
 (F)]]</f>
        <v>0</v>
      </c>
      <c r="N72" s="80">
        <f>Tableau1[[#This Row],[quantité]]*Tableau1[[#This Row],[PRIX UNITAIRE
Fourniture et Pose en HT
 (F&amp;P)]]</f>
        <v>0</v>
      </c>
    </row>
    <row r="73" spans="1:14" s="20" customFormat="1" ht="63" customHeight="1" x14ac:dyDescent="0.25">
      <c r="A73" s="29">
        <v>67</v>
      </c>
      <c r="B73" s="16"/>
      <c r="C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Serrure complète de protail ou portillon exterieur avec poignées</v>
      </c>
      <c r="D73" s="17" t="s">
        <v>13</v>
      </c>
      <c r="E73" s="17" t="s">
        <v>98</v>
      </c>
      <c r="F73" s="15"/>
      <c r="G73" s="15"/>
      <c r="H73" s="18" t="s">
        <v>100</v>
      </c>
      <c r="I73" s="19" t="s">
        <v>16</v>
      </c>
      <c r="J73" s="73">
        <v>50</v>
      </c>
      <c r="K73" s="75"/>
      <c r="L73" s="75"/>
      <c r="M73" s="76">
        <f>Tableau1[[#This Row],[quantité]]*Tableau1[[#This Row],[PRIX UNITAIRE
Fourniture
   en HT
 (F)]]</f>
        <v>0</v>
      </c>
      <c r="N73" s="77">
        <f>Tableau1[[#This Row],[quantité]]*Tableau1[[#This Row],[PRIX UNITAIRE
Fourniture et Pose en HT
 (F&amp;P)]]</f>
        <v>0</v>
      </c>
    </row>
    <row r="74" spans="1:14" s="20" customFormat="1" ht="63" hidden="1" customHeight="1" x14ac:dyDescent="0.25">
      <c r="A74" s="29">
        <v>68</v>
      </c>
      <c r="B74" s="22"/>
      <c r="C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bois /  /  / Ventail de portail bois (essence exotique) de 3 m x 2 m - Manuel</v>
      </c>
      <c r="D74" s="17" t="s">
        <v>13</v>
      </c>
      <c r="E74" s="17" t="s">
        <v>101</v>
      </c>
      <c r="F74" s="17"/>
      <c r="G74" s="17"/>
      <c r="H74" s="26" t="s">
        <v>102</v>
      </c>
      <c r="I74" s="23" t="s">
        <v>16</v>
      </c>
      <c r="J74" s="73"/>
      <c r="K74" s="78"/>
      <c r="L74" s="78"/>
      <c r="M74" s="79">
        <f>Tableau1[[#This Row],[quantité]]*Tableau1[[#This Row],[PRIX UNITAIRE
Fourniture
   en HT
 (F)]]</f>
        <v>0</v>
      </c>
      <c r="N74" s="80">
        <f>Tableau1[[#This Row],[quantité]]*Tableau1[[#This Row],[PRIX UNITAIRE
Fourniture et Pose en HT
 (F&amp;P)]]</f>
        <v>0</v>
      </c>
    </row>
    <row r="75" spans="1:14" s="20" customFormat="1" ht="63" customHeight="1" x14ac:dyDescent="0.25">
      <c r="A75" s="29">
        <v>69</v>
      </c>
      <c r="B75" s="16"/>
      <c r="C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2m à 2,2m - automatique - Portail ajouré à barreaux- Laqué</v>
      </c>
      <c r="D75" s="17" t="s">
        <v>13</v>
      </c>
      <c r="E75" s="15" t="s">
        <v>103</v>
      </c>
      <c r="F75" s="17" t="s">
        <v>104</v>
      </c>
      <c r="G75" s="15"/>
      <c r="H75" s="26" t="s">
        <v>105</v>
      </c>
      <c r="I75" s="19"/>
      <c r="J75" s="73">
        <v>20</v>
      </c>
      <c r="K75" s="75"/>
      <c r="L75" s="75"/>
      <c r="M75" s="76">
        <f>Tableau1[[#This Row],[quantité]]*Tableau1[[#This Row],[PRIX UNITAIRE
Fourniture
   en HT
 (F)]]</f>
        <v>0</v>
      </c>
      <c r="N75" s="77">
        <f>Tableau1[[#This Row],[quantité]]*Tableau1[[#This Row],[PRIX UNITAIRE
Fourniture et Pose en HT
 (F&amp;P)]]</f>
        <v>0</v>
      </c>
    </row>
    <row r="76" spans="1:14" s="20" customFormat="1" ht="63" customHeight="1" x14ac:dyDescent="0.25">
      <c r="A76" s="29">
        <v>70</v>
      </c>
      <c r="B76" s="16"/>
      <c r="C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2m à 2,2m -automatique- Portail ajouré - Laqué</v>
      </c>
      <c r="D76" s="17" t="s">
        <v>13</v>
      </c>
      <c r="E76" s="15" t="s">
        <v>103</v>
      </c>
      <c r="F76" s="17" t="s">
        <v>104</v>
      </c>
      <c r="G76" s="15"/>
      <c r="H76" s="26" t="s">
        <v>106</v>
      </c>
      <c r="I76" s="19"/>
      <c r="J76" s="73">
        <v>20</v>
      </c>
      <c r="K76" s="75"/>
      <c r="L76" s="75"/>
      <c r="M76" s="76">
        <f>Tableau1[[#This Row],[quantité]]*Tableau1[[#This Row],[PRIX UNITAIRE
Fourniture
   en HT
 (F)]]</f>
        <v>0</v>
      </c>
      <c r="N76" s="77">
        <f>Tableau1[[#This Row],[quantité]]*Tableau1[[#This Row],[PRIX UNITAIRE
Fourniture et Pose en HT
 (F&amp;P)]]</f>
        <v>0</v>
      </c>
    </row>
    <row r="77" spans="1:14" s="20" customFormat="1" ht="63" customHeight="1" x14ac:dyDescent="0.25">
      <c r="A77" s="29">
        <v>71</v>
      </c>
      <c r="B77" s="16"/>
      <c r="C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77" s="17" t="s">
        <v>13</v>
      </c>
      <c r="E77" s="15" t="s">
        <v>103</v>
      </c>
      <c r="F77" s="17" t="s">
        <v>104</v>
      </c>
      <c r="G77" s="15"/>
      <c r="H77" s="26" t="s">
        <v>107</v>
      </c>
      <c r="I77" s="19"/>
      <c r="J77" s="73">
        <v>5</v>
      </c>
      <c r="K77" s="75"/>
      <c r="L77" s="75"/>
      <c r="M77" s="76">
        <f>Tableau1[[#This Row],[quantité]]*Tableau1[[#This Row],[PRIX UNITAIRE
Fourniture
   en HT
 (F)]]</f>
        <v>0</v>
      </c>
      <c r="N77" s="77">
        <f>Tableau1[[#This Row],[quantité]]*Tableau1[[#This Row],[PRIX UNITAIRE
Fourniture et Pose en HT
 (F&amp;P)]]</f>
        <v>0</v>
      </c>
    </row>
    <row r="78" spans="1:14" s="20" customFormat="1" ht="63" customHeight="1" x14ac:dyDescent="0.25">
      <c r="A78" s="29">
        <v>72</v>
      </c>
      <c r="B78" s="16"/>
      <c r="C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3m - automatique - Portail ajouré à barreaux- Laqué</v>
      </c>
      <c r="D78" s="17" t="s">
        <v>13</v>
      </c>
      <c r="E78" s="15" t="s">
        <v>103</v>
      </c>
      <c r="F78" s="17" t="s">
        <v>104</v>
      </c>
      <c r="G78" s="15"/>
      <c r="H78" s="26" t="s">
        <v>108</v>
      </c>
      <c r="I78" s="19"/>
      <c r="J78" s="73">
        <v>20</v>
      </c>
      <c r="K78" s="75"/>
      <c r="L78" s="75"/>
      <c r="M78" s="76">
        <f>Tableau1[[#This Row],[quantité]]*Tableau1[[#This Row],[PRIX UNITAIRE
Fourniture
   en HT
 (F)]]</f>
        <v>0</v>
      </c>
      <c r="N78" s="77">
        <f>Tableau1[[#This Row],[quantité]]*Tableau1[[#This Row],[PRIX UNITAIRE
Fourniture et Pose en HT
 (F&amp;P)]]</f>
        <v>0</v>
      </c>
    </row>
    <row r="79" spans="1:14" s="20" customFormat="1" ht="63" customHeight="1" x14ac:dyDescent="0.25">
      <c r="A79" s="29">
        <v>73</v>
      </c>
      <c r="B79" s="16"/>
      <c r="C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3m -automatique- Portail ajouré - Laqué</v>
      </c>
      <c r="D79" s="17" t="s">
        <v>13</v>
      </c>
      <c r="E79" s="15" t="s">
        <v>103</v>
      </c>
      <c r="F79" s="17" t="s">
        <v>104</v>
      </c>
      <c r="G79" s="15"/>
      <c r="H79" s="26" t="s">
        <v>109</v>
      </c>
      <c r="I79" s="19"/>
      <c r="J79" s="73">
        <v>20</v>
      </c>
      <c r="K79" s="75"/>
      <c r="L79" s="75"/>
      <c r="M79" s="76">
        <f>Tableau1[[#This Row],[quantité]]*Tableau1[[#This Row],[PRIX UNITAIRE
Fourniture
   en HT
 (F)]]</f>
        <v>0</v>
      </c>
      <c r="N79" s="77">
        <f>Tableau1[[#This Row],[quantité]]*Tableau1[[#This Row],[PRIX UNITAIRE
Fourniture et Pose en HT
 (F&amp;P)]]</f>
        <v>0</v>
      </c>
    </row>
    <row r="80" spans="1:14" s="20" customFormat="1" ht="63" customHeight="1" x14ac:dyDescent="0.25">
      <c r="A80" s="29">
        <v>74</v>
      </c>
      <c r="B80" s="16"/>
      <c r="C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80" s="17" t="s">
        <v>13</v>
      </c>
      <c r="E80" s="15" t="s">
        <v>103</v>
      </c>
      <c r="F80" s="17" t="s">
        <v>104</v>
      </c>
      <c r="G80" s="15"/>
      <c r="H80" s="26" t="s">
        <v>107</v>
      </c>
      <c r="I80" s="19"/>
      <c r="J80" s="73">
        <v>5</v>
      </c>
      <c r="K80" s="75"/>
      <c r="L80" s="75"/>
      <c r="M80" s="76">
        <f>Tableau1[[#This Row],[quantité]]*Tableau1[[#This Row],[PRIX UNITAIRE
Fourniture
   en HT
 (F)]]</f>
        <v>0</v>
      </c>
      <c r="N80" s="77">
        <f>Tableau1[[#This Row],[quantité]]*Tableau1[[#This Row],[PRIX UNITAIRE
Fourniture et Pose en HT
 (F&amp;P)]]</f>
        <v>0</v>
      </c>
    </row>
    <row r="81" spans="1:14" s="20" customFormat="1" ht="63" customHeight="1" x14ac:dyDescent="0.25">
      <c r="A81" s="29">
        <v>75</v>
      </c>
      <c r="B81" s="22"/>
      <c r="C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Systême de 2 vérins hydrauliques pour portail 2 vantaux</v>
      </c>
      <c r="D81" s="17" t="s">
        <v>13</v>
      </c>
      <c r="E81" s="15" t="s">
        <v>103</v>
      </c>
      <c r="F81" s="17" t="s">
        <v>104</v>
      </c>
      <c r="G81" s="17"/>
      <c r="H81" s="21" t="s">
        <v>110</v>
      </c>
      <c r="I81" s="23" t="s">
        <v>16</v>
      </c>
      <c r="J81" s="73">
        <v>30</v>
      </c>
      <c r="K81" s="78"/>
      <c r="L81" s="78"/>
      <c r="M81" s="79">
        <f>Tableau1[[#This Row],[quantité]]*Tableau1[[#This Row],[PRIX UNITAIRE
Fourniture
   en HT
 (F)]]</f>
        <v>0</v>
      </c>
      <c r="N81" s="80">
        <f>Tableau1[[#This Row],[quantité]]*Tableau1[[#This Row],[PRIX UNITAIRE
Fourniture et Pose en HT
 (F&amp;P)]]</f>
        <v>0</v>
      </c>
    </row>
    <row r="82" spans="1:14" s="20" customFormat="1" ht="63" customHeight="1" x14ac:dyDescent="0.25">
      <c r="A82" s="29">
        <v>76</v>
      </c>
      <c r="B82" s="16"/>
      <c r="C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2m à 2,2m - Manuel - Portail ajouré - Laqué</v>
      </c>
      <c r="D82" s="17" t="s">
        <v>13</v>
      </c>
      <c r="E82" s="15" t="s">
        <v>103</v>
      </c>
      <c r="F82" s="17" t="s">
        <v>111</v>
      </c>
      <c r="G82" s="15"/>
      <c r="H82" s="26" t="s">
        <v>112</v>
      </c>
      <c r="I82" s="19"/>
      <c r="J82" s="73">
        <v>10</v>
      </c>
      <c r="K82" s="75"/>
      <c r="L82" s="75"/>
      <c r="M82" s="76">
        <f>Tableau1[[#This Row],[quantité]]*Tableau1[[#This Row],[PRIX UNITAIRE
Fourniture
   en HT
 (F)]]</f>
        <v>0</v>
      </c>
      <c r="N82" s="77">
        <f>Tableau1[[#This Row],[quantité]]*Tableau1[[#This Row],[PRIX UNITAIRE
Fourniture et Pose en HT
 (F&amp;P)]]</f>
        <v>0</v>
      </c>
    </row>
    <row r="83" spans="1:14" s="20" customFormat="1" ht="63" customHeight="1" x14ac:dyDescent="0.25">
      <c r="A83" s="29">
        <v>77</v>
      </c>
      <c r="B83" s="16"/>
      <c r="C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2m à 2,2m - Manuel - Portail ajouré à barreaux - Laqué</v>
      </c>
      <c r="D83" s="17" t="s">
        <v>13</v>
      </c>
      <c r="E83" s="15" t="s">
        <v>103</v>
      </c>
      <c r="F83" s="17" t="s">
        <v>111</v>
      </c>
      <c r="G83" s="15"/>
      <c r="H83" s="26" t="s">
        <v>113</v>
      </c>
      <c r="I83" s="19"/>
      <c r="J83" s="73">
        <v>10</v>
      </c>
      <c r="K83" s="75"/>
      <c r="L83" s="75"/>
      <c r="M83" s="76">
        <f>Tableau1[[#This Row],[quantité]]*Tableau1[[#This Row],[PRIX UNITAIRE
Fourniture
   en HT
 (F)]]</f>
        <v>0</v>
      </c>
      <c r="N83" s="77">
        <f>Tableau1[[#This Row],[quantité]]*Tableau1[[#This Row],[PRIX UNITAIRE
Fourniture et Pose en HT
 (F&amp;P)]]</f>
        <v>0</v>
      </c>
    </row>
    <row r="84" spans="1:14" s="20" customFormat="1" ht="63" customHeight="1" x14ac:dyDescent="0.25">
      <c r="A84" s="29">
        <v>78</v>
      </c>
      <c r="B84" s="16"/>
      <c r="C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2m à 2,2m - Manuel - Portail ajouré à barreaux - Laqué</v>
      </c>
      <c r="D84" s="17" t="s">
        <v>13</v>
      </c>
      <c r="E84" s="15" t="s">
        <v>103</v>
      </c>
      <c r="F84" s="17" t="s">
        <v>111</v>
      </c>
      <c r="G84" s="15"/>
      <c r="H84" s="26" t="s">
        <v>114</v>
      </c>
      <c r="I84" s="19"/>
      <c r="J84" s="73">
        <v>10</v>
      </c>
      <c r="K84" s="75"/>
      <c r="L84" s="75"/>
      <c r="M84" s="76">
        <f>Tableau1[[#This Row],[quantité]]*Tableau1[[#This Row],[PRIX UNITAIRE
Fourniture
   en HT
 (F)]]</f>
        <v>0</v>
      </c>
      <c r="N84" s="77">
        <f>Tableau1[[#This Row],[quantité]]*Tableau1[[#This Row],[PRIX UNITAIRE
Fourniture et Pose en HT
 (F&amp;P)]]</f>
        <v>0</v>
      </c>
    </row>
    <row r="85" spans="1:14" s="20" customFormat="1" ht="63" customHeight="1" x14ac:dyDescent="0.25">
      <c r="A85" s="29">
        <v>79</v>
      </c>
      <c r="B85" s="16"/>
      <c r="C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3m - Manuel - Portail ajouré - Laqué</v>
      </c>
      <c r="D85" s="17" t="s">
        <v>13</v>
      </c>
      <c r="E85" s="15" t="s">
        <v>103</v>
      </c>
      <c r="F85" s="17" t="s">
        <v>111</v>
      </c>
      <c r="G85" s="15"/>
      <c r="H85" s="26" t="s">
        <v>115</v>
      </c>
      <c r="I85" s="19"/>
      <c r="J85" s="73">
        <v>10</v>
      </c>
      <c r="K85" s="75"/>
      <c r="L85" s="75"/>
      <c r="M85" s="76">
        <f>Tableau1[[#This Row],[quantité]]*Tableau1[[#This Row],[PRIX UNITAIRE
Fourniture
   en HT
 (F)]]</f>
        <v>0</v>
      </c>
      <c r="N85" s="77">
        <f>Tableau1[[#This Row],[quantité]]*Tableau1[[#This Row],[PRIX UNITAIRE
Fourniture et Pose en HT
 (F&amp;P)]]</f>
        <v>0</v>
      </c>
    </row>
    <row r="86" spans="1:14" s="20" customFormat="1" ht="63" customHeight="1" x14ac:dyDescent="0.25">
      <c r="A86" s="29">
        <v>80</v>
      </c>
      <c r="B86" s="16"/>
      <c r="C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3m - Manuel - Portail ajouré à barreaux - Laqué</v>
      </c>
      <c r="D86" s="17" t="s">
        <v>13</v>
      </c>
      <c r="E86" s="15" t="s">
        <v>103</v>
      </c>
      <c r="F86" s="17" t="s">
        <v>111</v>
      </c>
      <c r="G86" s="15"/>
      <c r="H86" s="26" t="s">
        <v>116</v>
      </c>
      <c r="I86" s="19"/>
      <c r="J86" s="73">
        <v>10</v>
      </c>
      <c r="K86" s="75"/>
      <c r="L86" s="75"/>
      <c r="M86" s="76">
        <f>Tableau1[[#This Row],[quantité]]*Tableau1[[#This Row],[PRIX UNITAIRE
Fourniture
   en HT
 (F)]]</f>
        <v>0</v>
      </c>
      <c r="N86" s="77">
        <f>Tableau1[[#This Row],[quantité]]*Tableau1[[#This Row],[PRIX UNITAIRE
Fourniture et Pose en HT
 (F&amp;P)]]</f>
        <v>0</v>
      </c>
    </row>
    <row r="87" spans="1:14" s="20" customFormat="1" ht="63" customHeight="1" x14ac:dyDescent="0.25">
      <c r="A87" s="29">
        <v>81</v>
      </c>
      <c r="B87" s="16"/>
      <c r="C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3m - Manuel - Portail ajouré à barreaux - Laqué</v>
      </c>
      <c r="D87" s="17" t="s">
        <v>13</v>
      </c>
      <c r="E87" s="15" t="s">
        <v>103</v>
      </c>
      <c r="F87" s="17" t="s">
        <v>111</v>
      </c>
      <c r="G87" s="15"/>
      <c r="H87" s="26" t="s">
        <v>117</v>
      </c>
      <c r="I87" s="19"/>
      <c r="J87" s="73">
        <v>10</v>
      </c>
      <c r="K87" s="75"/>
      <c r="L87" s="75"/>
      <c r="M87" s="76">
        <f>Tableau1[[#This Row],[quantité]]*Tableau1[[#This Row],[PRIX UNITAIRE
Fourniture
   en HT
 (F)]]</f>
        <v>0</v>
      </c>
      <c r="N87" s="77">
        <f>Tableau1[[#This Row],[quantité]]*Tableau1[[#This Row],[PRIX UNITAIRE
Fourniture et Pose en HT
 (F&amp;P)]]</f>
        <v>0</v>
      </c>
    </row>
    <row r="88" spans="1:14" s="20" customFormat="1" ht="63" customHeight="1" x14ac:dyDescent="0.25">
      <c r="A88" s="29">
        <v>82</v>
      </c>
      <c r="B88" s="22"/>
      <c r="C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 /  / Fin de course magnétique pour vérin, cable inclus</v>
      </c>
      <c r="D88" s="17" t="s">
        <v>13</v>
      </c>
      <c r="E88" s="15" t="s">
        <v>103</v>
      </c>
      <c r="F88" s="17"/>
      <c r="G88" s="17"/>
      <c r="H88" s="21" t="s">
        <v>118</v>
      </c>
      <c r="I88" s="23" t="s">
        <v>16</v>
      </c>
      <c r="J88" s="73">
        <v>30</v>
      </c>
      <c r="K88" s="78"/>
      <c r="L88" s="78"/>
      <c r="M88" s="79">
        <f>Tableau1[[#This Row],[quantité]]*Tableau1[[#This Row],[PRIX UNITAIRE
Fourniture
   en HT
 (F)]]</f>
        <v>0</v>
      </c>
      <c r="N88" s="80">
        <f>Tableau1[[#This Row],[quantité]]*Tableau1[[#This Row],[PRIX UNITAIRE
Fourniture et Pose en HT
 (F&amp;P)]]</f>
        <v>0</v>
      </c>
    </row>
    <row r="89" spans="1:14" s="20" customFormat="1" ht="63" customHeight="1" x14ac:dyDescent="0.25">
      <c r="A89" s="29">
        <v>83</v>
      </c>
      <c r="B89" s="16"/>
      <c r="C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2200 KG (avec débrayage manuel sur le réducteur)</v>
      </c>
      <c r="D89" s="17" t="s">
        <v>13</v>
      </c>
      <c r="E89" s="17" t="s">
        <v>119</v>
      </c>
      <c r="F89" s="15" t="s">
        <v>67</v>
      </c>
      <c r="G89" s="15"/>
      <c r="H89" s="24" t="s">
        <v>120</v>
      </c>
      <c r="I89" s="19" t="s">
        <v>16</v>
      </c>
      <c r="J89" s="73">
        <v>10</v>
      </c>
      <c r="K89" s="75"/>
      <c r="L89" s="75"/>
      <c r="M89" s="76">
        <f>Tableau1[[#This Row],[quantité]]*Tableau1[[#This Row],[PRIX UNITAIRE
Fourniture
   en HT
 (F)]]</f>
        <v>0</v>
      </c>
      <c r="N89" s="77">
        <f>Tableau1[[#This Row],[quantité]]*Tableau1[[#This Row],[PRIX UNITAIRE
Fourniture et Pose en HT
 (F&amp;P)]]</f>
        <v>0</v>
      </c>
    </row>
    <row r="90" spans="1:14" s="20" customFormat="1" ht="63" customHeight="1" x14ac:dyDescent="0.25">
      <c r="A90" s="29">
        <v>84</v>
      </c>
      <c r="B90" s="16"/>
      <c r="C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3000 KG (avec débrayage manuel sur le réducteur)</v>
      </c>
      <c r="D90" s="17" t="s">
        <v>13</v>
      </c>
      <c r="E90" s="17" t="s">
        <v>119</v>
      </c>
      <c r="F90" s="15" t="s">
        <v>67</v>
      </c>
      <c r="G90" s="15"/>
      <c r="H90" s="24" t="s">
        <v>121</v>
      </c>
      <c r="I90" s="19" t="s">
        <v>16</v>
      </c>
      <c r="J90" s="73">
        <v>10</v>
      </c>
      <c r="K90" s="75"/>
      <c r="L90" s="75"/>
      <c r="M90" s="76">
        <f>Tableau1[[#This Row],[quantité]]*Tableau1[[#This Row],[PRIX UNITAIRE
Fourniture
   en HT
 (F)]]</f>
        <v>0</v>
      </c>
      <c r="N90" s="77">
        <f>Tableau1[[#This Row],[quantité]]*Tableau1[[#This Row],[PRIX UNITAIRE
Fourniture et Pose en HT
 (F&amp;P)]]</f>
        <v>0</v>
      </c>
    </row>
    <row r="91" spans="1:14" s="20" customFormat="1" ht="63" customHeight="1" x14ac:dyDescent="0.25">
      <c r="A91" s="29">
        <v>85</v>
      </c>
      <c r="B91" s="16"/>
      <c r="C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4000 KG (avec débrayage manuel sur le réducteur)</v>
      </c>
      <c r="D91" s="17" t="s">
        <v>13</v>
      </c>
      <c r="E91" s="17" t="s">
        <v>119</v>
      </c>
      <c r="F91" s="15" t="s">
        <v>67</v>
      </c>
      <c r="G91" s="15"/>
      <c r="H91" s="24" t="s">
        <v>122</v>
      </c>
      <c r="I91" s="19" t="s">
        <v>16</v>
      </c>
      <c r="J91" s="73">
        <v>10</v>
      </c>
      <c r="K91" s="75"/>
      <c r="L91" s="75"/>
      <c r="M91" s="76">
        <f>Tableau1[[#This Row],[quantité]]*Tableau1[[#This Row],[PRIX UNITAIRE
Fourniture
   en HT
 (F)]]</f>
        <v>0</v>
      </c>
      <c r="N91" s="77">
        <f>Tableau1[[#This Row],[quantité]]*Tableau1[[#This Row],[PRIX UNITAIRE
Fourniture et Pose en HT
 (F&amp;P)]]</f>
        <v>0</v>
      </c>
    </row>
    <row r="92" spans="1:14" s="20" customFormat="1" ht="63" hidden="1" customHeight="1" x14ac:dyDescent="0.25">
      <c r="A92" s="29">
        <v>86</v>
      </c>
      <c r="B92" s="22"/>
      <c r="C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Butées d'amortissement sur poteau acier galvanisé H400mm</v>
      </c>
      <c r="D92" s="17" t="s">
        <v>13</v>
      </c>
      <c r="E92" s="17" t="s">
        <v>119</v>
      </c>
      <c r="F92" s="17" t="s">
        <v>67</v>
      </c>
      <c r="G92" s="15"/>
      <c r="H92" s="21" t="s">
        <v>123</v>
      </c>
      <c r="I92" s="23" t="s">
        <v>16</v>
      </c>
      <c r="J92" s="73"/>
      <c r="K92" s="78"/>
      <c r="L92" s="78"/>
      <c r="M92" s="79">
        <f>Tableau1[[#This Row],[quantité]]*Tableau1[[#This Row],[PRIX UNITAIRE
Fourniture
   en HT
 (F)]]</f>
        <v>0</v>
      </c>
      <c r="N92" s="80">
        <f>Tableau1[[#This Row],[quantité]]*Tableau1[[#This Row],[PRIX UNITAIRE
Fourniture et Pose en HT
 (F&amp;P)]]</f>
        <v>0</v>
      </c>
    </row>
    <row r="93" spans="1:14" s="20" customFormat="1" ht="63" customHeight="1" x14ac:dyDescent="0.25">
      <c r="A93" s="29">
        <v>87</v>
      </c>
      <c r="B93" s="22"/>
      <c r="C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2m à 2,2m - Manuel - Portail ajouré à barreaux- Laqué</v>
      </c>
      <c r="D93" s="17" t="s">
        <v>13</v>
      </c>
      <c r="E93" s="17" t="s">
        <v>119</v>
      </c>
      <c r="F93" s="15" t="s">
        <v>111</v>
      </c>
      <c r="G93" s="17"/>
      <c r="H93" s="26" t="s">
        <v>124</v>
      </c>
      <c r="I93" s="23" t="s">
        <v>16</v>
      </c>
      <c r="J93" s="73">
        <v>10</v>
      </c>
      <c r="K93" s="78"/>
      <c r="L93" s="78"/>
      <c r="M93" s="79">
        <f>Tableau1[[#This Row],[quantité]]*Tableau1[[#This Row],[PRIX UNITAIRE
Fourniture
   en HT
 (F)]]</f>
        <v>0</v>
      </c>
      <c r="N93" s="80">
        <f>Tableau1[[#This Row],[quantité]]*Tableau1[[#This Row],[PRIX UNITAIRE
Fourniture et Pose en HT
 (F&amp;P)]]</f>
        <v>0</v>
      </c>
    </row>
    <row r="94" spans="1:14" s="20" customFormat="1" ht="63" customHeight="1" x14ac:dyDescent="0.25">
      <c r="A94" s="29">
        <v>88</v>
      </c>
      <c r="B94" s="16"/>
      <c r="C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2m à 2,2m - Manuel - Portail ajouré à barreaux- Laqué</v>
      </c>
      <c r="D94" s="17" t="s">
        <v>13</v>
      </c>
      <c r="E94" s="17" t="s">
        <v>119</v>
      </c>
      <c r="F94" s="15" t="s">
        <v>111</v>
      </c>
      <c r="G94" s="15"/>
      <c r="H94" s="26" t="s">
        <v>125</v>
      </c>
      <c r="I94" s="19"/>
      <c r="J94" s="73">
        <v>10</v>
      </c>
      <c r="K94" s="75"/>
      <c r="L94" s="75"/>
      <c r="M94" s="76">
        <f>Tableau1[[#This Row],[quantité]]*Tableau1[[#This Row],[PRIX UNITAIRE
Fourniture
   en HT
 (F)]]</f>
        <v>0</v>
      </c>
      <c r="N94" s="77">
        <f>Tableau1[[#This Row],[quantité]]*Tableau1[[#This Row],[PRIX UNITAIRE
Fourniture et Pose en HT
 (F&amp;P)]]</f>
        <v>0</v>
      </c>
    </row>
    <row r="95" spans="1:14" s="20" customFormat="1" ht="63" customHeight="1" x14ac:dyDescent="0.25">
      <c r="A95" s="29">
        <v>89</v>
      </c>
      <c r="B95" s="16"/>
      <c r="C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2m à 2,2m - Manuel - Portail ajouré à barreaux- Laqué</v>
      </c>
      <c r="D95" s="17" t="s">
        <v>13</v>
      </c>
      <c r="E95" s="17" t="s">
        <v>119</v>
      </c>
      <c r="F95" s="15" t="s">
        <v>111</v>
      </c>
      <c r="G95" s="15"/>
      <c r="H95" s="26" t="s">
        <v>126</v>
      </c>
      <c r="I95" s="19"/>
      <c r="J95" s="73">
        <v>10</v>
      </c>
      <c r="K95" s="75"/>
      <c r="L95" s="75"/>
      <c r="M95" s="76">
        <f>Tableau1[[#This Row],[quantité]]*Tableau1[[#This Row],[PRIX UNITAIRE
Fourniture
   en HT
 (F)]]</f>
        <v>0</v>
      </c>
      <c r="N95" s="77">
        <f>Tableau1[[#This Row],[quantité]]*Tableau1[[#This Row],[PRIX UNITAIRE
Fourniture et Pose en HT
 (F&amp;P)]]</f>
        <v>0</v>
      </c>
    </row>
    <row r="96" spans="1:14" s="20" customFormat="1" ht="63" hidden="1" customHeight="1" x14ac:dyDescent="0.25">
      <c r="A96" s="29">
        <v>90</v>
      </c>
      <c r="B96" s="16"/>
      <c r="C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2m à 2,2m - Manuel - Portail ajouré à barreaux- Laqué</v>
      </c>
      <c r="D96" s="17" t="s">
        <v>13</v>
      </c>
      <c r="E96" s="17" t="s">
        <v>119</v>
      </c>
      <c r="F96" s="15" t="s">
        <v>111</v>
      </c>
      <c r="G96" s="15"/>
      <c r="H96" s="26" t="s">
        <v>127</v>
      </c>
      <c r="I96" s="19"/>
      <c r="J96" s="73"/>
      <c r="K96" s="75"/>
      <c r="L96" s="75"/>
      <c r="M96" s="76">
        <f>Tableau1[[#This Row],[quantité]]*Tableau1[[#This Row],[PRIX UNITAIRE
Fourniture
   en HT
 (F)]]</f>
        <v>0</v>
      </c>
      <c r="N96" s="77">
        <f>Tableau1[[#This Row],[quantité]]*Tableau1[[#This Row],[PRIX UNITAIRE
Fourniture et Pose en HT
 (F&amp;P)]]</f>
        <v>0</v>
      </c>
    </row>
    <row r="97" spans="1:14" s="20" customFormat="1" ht="63" hidden="1" customHeight="1" x14ac:dyDescent="0.25">
      <c r="A97" s="29">
        <v>91</v>
      </c>
      <c r="B97" s="16"/>
      <c r="C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2m à 2,2m - Manuel - Portail ajouré à barreaux - Laqué</v>
      </c>
      <c r="D97" s="17" t="s">
        <v>13</v>
      </c>
      <c r="E97" s="17" t="s">
        <v>119</v>
      </c>
      <c r="F97" s="15" t="s">
        <v>111</v>
      </c>
      <c r="G97" s="15"/>
      <c r="H97" s="26" t="s">
        <v>128</v>
      </c>
      <c r="I97" s="19"/>
      <c r="J97" s="73"/>
      <c r="K97" s="75"/>
      <c r="L97" s="75"/>
      <c r="M97" s="76">
        <f>Tableau1[[#This Row],[quantité]]*Tableau1[[#This Row],[PRIX UNITAIRE
Fourniture
   en HT
 (F)]]</f>
        <v>0</v>
      </c>
      <c r="N97" s="77">
        <f>Tableau1[[#This Row],[quantité]]*Tableau1[[#This Row],[PRIX UNITAIRE
Fourniture et Pose en HT
 (F&amp;P)]]</f>
        <v>0</v>
      </c>
    </row>
    <row r="98" spans="1:14" s="20" customFormat="1" ht="63" hidden="1" customHeight="1" x14ac:dyDescent="0.25">
      <c r="A98" s="29">
        <v>92</v>
      </c>
      <c r="B98" s="16"/>
      <c r="C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2m à 2,2m - Manuel - Portail ajouré à barreaux - Laqué</v>
      </c>
      <c r="D98" s="17" t="s">
        <v>13</v>
      </c>
      <c r="E98" s="17" t="s">
        <v>119</v>
      </c>
      <c r="F98" s="15" t="s">
        <v>111</v>
      </c>
      <c r="G98" s="15"/>
      <c r="H98" s="26" t="s">
        <v>129</v>
      </c>
      <c r="I98" s="19"/>
      <c r="J98" s="73"/>
      <c r="K98" s="75"/>
      <c r="L98" s="75"/>
      <c r="M98" s="76">
        <f>Tableau1[[#This Row],[quantité]]*Tableau1[[#This Row],[PRIX UNITAIRE
Fourniture
   en HT
 (F)]]</f>
        <v>0</v>
      </c>
      <c r="N98" s="77">
        <f>Tableau1[[#This Row],[quantité]]*Tableau1[[#This Row],[PRIX UNITAIRE
Fourniture et Pose en HT
 (F&amp;P)]]</f>
        <v>0</v>
      </c>
    </row>
    <row r="99" spans="1:14" s="20" customFormat="1" ht="63" hidden="1" customHeight="1" x14ac:dyDescent="0.25">
      <c r="A99" s="29">
        <v>93</v>
      </c>
      <c r="B99" s="16"/>
      <c r="C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2m à 2,2m - Manuel - Portail ajouré  à barreaux- Laqué</v>
      </c>
      <c r="D99" s="17" t="s">
        <v>13</v>
      </c>
      <c r="E99" s="17" t="s">
        <v>119</v>
      </c>
      <c r="F99" s="15" t="s">
        <v>111</v>
      </c>
      <c r="G99" s="15"/>
      <c r="H99" s="26" t="s">
        <v>130</v>
      </c>
      <c r="I99" s="19"/>
      <c r="J99" s="73"/>
      <c r="K99" s="75"/>
      <c r="L99" s="75"/>
      <c r="M99" s="76">
        <f>Tableau1[[#This Row],[quantité]]*Tableau1[[#This Row],[PRIX UNITAIRE
Fourniture
   en HT
 (F)]]</f>
        <v>0</v>
      </c>
      <c r="N99" s="77">
        <f>Tableau1[[#This Row],[quantité]]*Tableau1[[#This Row],[PRIX UNITAIRE
Fourniture et Pose en HT
 (F&amp;P)]]</f>
        <v>0</v>
      </c>
    </row>
    <row r="100" spans="1:14" s="20" customFormat="1" ht="63" customHeight="1" x14ac:dyDescent="0.25">
      <c r="A100" s="29">
        <v>94</v>
      </c>
      <c r="B100" s="16"/>
      <c r="C1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2m à 2,2m - Manuel - Portail ajouré à barreaux- Laqué</v>
      </c>
      <c r="D100" s="17" t="s">
        <v>13</v>
      </c>
      <c r="E100" s="17" t="s">
        <v>119</v>
      </c>
      <c r="F100" s="15" t="s">
        <v>111</v>
      </c>
      <c r="G100" s="15"/>
      <c r="H100" s="26" t="s">
        <v>131</v>
      </c>
      <c r="I100" s="19"/>
      <c r="J100" s="73">
        <v>3</v>
      </c>
      <c r="K100" s="75"/>
      <c r="L100" s="75"/>
      <c r="M100" s="76">
        <f>Tableau1[[#This Row],[quantité]]*Tableau1[[#This Row],[PRIX UNITAIRE
Fourniture
   en HT
 (F)]]</f>
        <v>0</v>
      </c>
      <c r="N100" s="77">
        <f>Tableau1[[#This Row],[quantité]]*Tableau1[[#This Row],[PRIX UNITAIRE
Fourniture et Pose en HT
 (F&amp;P)]]</f>
        <v>0</v>
      </c>
    </row>
    <row r="101" spans="1:14" s="20" customFormat="1" ht="63" customHeight="1" x14ac:dyDescent="0.25">
      <c r="A101" s="29">
        <v>95</v>
      </c>
      <c r="B101" s="16"/>
      <c r="C1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3m - Manuel - Portail ajouré à barreaux- Laqué</v>
      </c>
      <c r="D101" s="17" t="s">
        <v>13</v>
      </c>
      <c r="E101" s="17" t="s">
        <v>119</v>
      </c>
      <c r="F101" s="15" t="s">
        <v>111</v>
      </c>
      <c r="G101" s="17"/>
      <c r="H101" s="26" t="s">
        <v>132</v>
      </c>
      <c r="I101" s="19"/>
      <c r="J101" s="73">
        <v>5</v>
      </c>
      <c r="K101" s="75"/>
      <c r="L101" s="75"/>
      <c r="M101" s="76">
        <f>Tableau1[[#This Row],[quantité]]*Tableau1[[#This Row],[PRIX UNITAIRE
Fourniture
   en HT
 (F)]]</f>
        <v>0</v>
      </c>
      <c r="N101" s="77">
        <f>Tableau1[[#This Row],[quantité]]*Tableau1[[#This Row],[PRIX UNITAIRE
Fourniture et Pose en HT
 (F&amp;P)]]</f>
        <v>0</v>
      </c>
    </row>
    <row r="102" spans="1:14" s="20" customFormat="1" ht="63" hidden="1" customHeight="1" x14ac:dyDescent="0.25">
      <c r="A102" s="29">
        <v>96</v>
      </c>
      <c r="B102" s="16"/>
      <c r="C1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3m - Manuel - Portail ajouré à barreaux- Laqué</v>
      </c>
      <c r="D102" s="17" t="s">
        <v>13</v>
      </c>
      <c r="E102" s="17" t="s">
        <v>119</v>
      </c>
      <c r="F102" s="15" t="s">
        <v>111</v>
      </c>
      <c r="G102" s="15"/>
      <c r="H102" s="26" t="s">
        <v>133</v>
      </c>
      <c r="I102" s="19"/>
      <c r="J102" s="73"/>
      <c r="K102" s="75"/>
      <c r="L102" s="75"/>
      <c r="M102" s="76">
        <f>Tableau1[[#This Row],[quantité]]*Tableau1[[#This Row],[PRIX UNITAIRE
Fourniture
   en HT
 (F)]]</f>
        <v>0</v>
      </c>
      <c r="N102" s="77">
        <f>Tableau1[[#This Row],[quantité]]*Tableau1[[#This Row],[PRIX UNITAIRE
Fourniture et Pose en HT
 (F&amp;P)]]</f>
        <v>0</v>
      </c>
    </row>
    <row r="103" spans="1:14" s="20" customFormat="1" ht="63" customHeight="1" x14ac:dyDescent="0.25">
      <c r="A103" s="29">
        <v>97</v>
      </c>
      <c r="B103" s="16"/>
      <c r="C1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3m - Manuel - Portail ajouré à barreaux- Laqué</v>
      </c>
      <c r="D103" s="17" t="s">
        <v>13</v>
      </c>
      <c r="E103" s="17" t="s">
        <v>119</v>
      </c>
      <c r="F103" s="15" t="s">
        <v>111</v>
      </c>
      <c r="G103" s="15"/>
      <c r="H103" s="26" t="s">
        <v>134</v>
      </c>
      <c r="I103" s="19"/>
      <c r="J103" s="73">
        <v>5</v>
      </c>
      <c r="K103" s="75"/>
      <c r="L103" s="75"/>
      <c r="M103" s="76">
        <f>Tableau1[[#This Row],[quantité]]*Tableau1[[#This Row],[PRIX UNITAIRE
Fourniture
   en HT
 (F)]]</f>
        <v>0</v>
      </c>
      <c r="N103" s="77">
        <f>Tableau1[[#This Row],[quantité]]*Tableau1[[#This Row],[PRIX UNITAIRE
Fourniture et Pose en HT
 (F&amp;P)]]</f>
        <v>0</v>
      </c>
    </row>
    <row r="104" spans="1:14" s="20" customFormat="1" ht="63" hidden="1" customHeight="1" x14ac:dyDescent="0.25">
      <c r="A104" s="29">
        <v>98</v>
      </c>
      <c r="B104" s="16"/>
      <c r="C1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3m - Manuel - Portail ajouré à barreaux- Laqué</v>
      </c>
      <c r="D104" s="17" t="s">
        <v>13</v>
      </c>
      <c r="E104" s="17" t="s">
        <v>119</v>
      </c>
      <c r="F104" s="15" t="s">
        <v>111</v>
      </c>
      <c r="G104" s="15"/>
      <c r="H104" s="26" t="s">
        <v>135</v>
      </c>
      <c r="I104" s="19"/>
      <c r="J104" s="73"/>
      <c r="K104" s="75"/>
      <c r="L104" s="75"/>
      <c r="M104" s="76">
        <f>Tableau1[[#This Row],[quantité]]*Tableau1[[#This Row],[PRIX UNITAIRE
Fourniture
   en HT
 (F)]]</f>
        <v>0</v>
      </c>
      <c r="N104" s="77">
        <f>Tableau1[[#This Row],[quantité]]*Tableau1[[#This Row],[PRIX UNITAIRE
Fourniture et Pose en HT
 (F&amp;P)]]</f>
        <v>0</v>
      </c>
    </row>
    <row r="105" spans="1:14" s="20" customFormat="1" ht="63" hidden="1" customHeight="1" x14ac:dyDescent="0.25">
      <c r="A105" s="29">
        <v>99</v>
      </c>
      <c r="B105" s="16"/>
      <c r="C1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3m - Manuel - Portail ajouré à barreaux - Laqué</v>
      </c>
      <c r="D105" s="17" t="s">
        <v>13</v>
      </c>
      <c r="E105" s="17" t="s">
        <v>119</v>
      </c>
      <c r="F105" s="15" t="s">
        <v>111</v>
      </c>
      <c r="G105" s="15"/>
      <c r="H105" s="26" t="s">
        <v>136</v>
      </c>
      <c r="I105" s="19"/>
      <c r="J105" s="73"/>
      <c r="K105" s="75"/>
      <c r="L105" s="75"/>
      <c r="M105" s="76">
        <f>Tableau1[[#This Row],[quantité]]*Tableau1[[#This Row],[PRIX UNITAIRE
Fourniture
   en HT
 (F)]]</f>
        <v>0</v>
      </c>
      <c r="N105" s="77">
        <f>Tableau1[[#This Row],[quantité]]*Tableau1[[#This Row],[PRIX UNITAIRE
Fourniture et Pose en HT
 (F&amp;P)]]</f>
        <v>0</v>
      </c>
    </row>
    <row r="106" spans="1:14" s="20" customFormat="1" ht="63" hidden="1" customHeight="1" x14ac:dyDescent="0.25">
      <c r="A106" s="29">
        <v>100</v>
      </c>
      <c r="B106" s="16"/>
      <c r="C1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3m - Manuel - Portail ajouré à barreaux - Laqué</v>
      </c>
      <c r="D106" s="17" t="s">
        <v>13</v>
      </c>
      <c r="E106" s="17" t="s">
        <v>119</v>
      </c>
      <c r="F106" s="15" t="s">
        <v>111</v>
      </c>
      <c r="G106" s="15"/>
      <c r="H106" s="26" t="s">
        <v>137</v>
      </c>
      <c r="I106" s="19"/>
      <c r="J106" s="73"/>
      <c r="K106" s="75"/>
      <c r="L106" s="75"/>
      <c r="M106" s="76">
        <f>Tableau1[[#This Row],[quantité]]*Tableau1[[#This Row],[PRIX UNITAIRE
Fourniture
   en HT
 (F)]]</f>
        <v>0</v>
      </c>
      <c r="N106" s="77">
        <f>Tableau1[[#This Row],[quantité]]*Tableau1[[#This Row],[PRIX UNITAIRE
Fourniture et Pose en HT
 (F&amp;P)]]</f>
        <v>0</v>
      </c>
    </row>
    <row r="107" spans="1:14" s="20" customFormat="1" ht="63" hidden="1" customHeight="1" x14ac:dyDescent="0.25">
      <c r="A107" s="29">
        <v>101</v>
      </c>
      <c r="B107" s="16"/>
      <c r="C10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3m - Manuel - Portail ajouré  à barreaux- Laqué</v>
      </c>
      <c r="D107" s="17" t="s">
        <v>13</v>
      </c>
      <c r="E107" s="17" t="s">
        <v>119</v>
      </c>
      <c r="F107" s="15" t="s">
        <v>111</v>
      </c>
      <c r="G107" s="15"/>
      <c r="H107" s="26" t="s">
        <v>138</v>
      </c>
      <c r="I107" s="19"/>
      <c r="J107" s="73"/>
      <c r="K107" s="75"/>
      <c r="L107" s="75"/>
      <c r="M107" s="76">
        <f>Tableau1[[#This Row],[quantité]]*Tableau1[[#This Row],[PRIX UNITAIRE
Fourniture
   en HT
 (F)]]</f>
        <v>0</v>
      </c>
      <c r="N107" s="77">
        <f>Tableau1[[#This Row],[quantité]]*Tableau1[[#This Row],[PRIX UNITAIRE
Fourniture et Pose en HT
 (F&amp;P)]]</f>
        <v>0</v>
      </c>
    </row>
    <row r="108" spans="1:14" s="20" customFormat="1" ht="63" hidden="1" customHeight="1" x14ac:dyDescent="0.25">
      <c r="A108" s="29">
        <v>102</v>
      </c>
      <c r="B108" s="16"/>
      <c r="C10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3m - Manuel - Portail ajouré à barreaux- Laqué</v>
      </c>
      <c r="D108" s="17" t="s">
        <v>13</v>
      </c>
      <c r="E108" s="17" t="s">
        <v>119</v>
      </c>
      <c r="F108" s="15" t="s">
        <v>111</v>
      </c>
      <c r="G108" s="15"/>
      <c r="H108" s="26" t="s">
        <v>139</v>
      </c>
      <c r="I108" s="19"/>
      <c r="J108" s="73"/>
      <c r="K108" s="75"/>
      <c r="L108" s="75"/>
      <c r="M108" s="76">
        <f>Tableau1[[#This Row],[quantité]]*Tableau1[[#This Row],[PRIX UNITAIRE
Fourniture
   en HT
 (F)]]</f>
        <v>0</v>
      </c>
      <c r="N108" s="77">
        <f>Tableau1[[#This Row],[quantité]]*Tableau1[[#This Row],[PRIX UNITAIRE
Fourniture et Pose en HT
 (F&amp;P)]]</f>
        <v>0</v>
      </c>
    </row>
    <row r="109" spans="1:14" s="20" customFormat="1" ht="63" hidden="1" customHeight="1" x14ac:dyDescent="0.25">
      <c r="A109" s="29">
        <v>103</v>
      </c>
      <c r="B109" s="22"/>
      <c r="C10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v>
      </c>
      <c r="D109" s="17" t="s">
        <v>13</v>
      </c>
      <c r="E109" s="17" t="s">
        <v>119</v>
      </c>
      <c r="F109" s="17" t="s">
        <v>111</v>
      </c>
      <c r="G109" s="17"/>
      <c r="H109" s="26" t="s">
        <v>140</v>
      </c>
      <c r="I109" s="23" t="s">
        <v>16</v>
      </c>
      <c r="J109" s="73"/>
      <c r="K109" s="78"/>
      <c r="L109" s="78"/>
      <c r="M109" s="79">
        <f>Tableau1[[#This Row],[quantité]]*Tableau1[[#This Row],[PRIX UNITAIRE
Fourniture
   en HT
 (F)]]</f>
        <v>0</v>
      </c>
      <c r="N109" s="80">
        <f>Tableau1[[#This Row],[quantité]]*Tableau1[[#This Row],[PRIX UNITAIRE
Fourniture et Pose en HT
 (F&amp;P)]]</f>
        <v>0</v>
      </c>
    </row>
    <row r="110" spans="1:14" s="20" customFormat="1" ht="63" customHeight="1" x14ac:dyDescent="0.25">
      <c r="A110" s="29">
        <v>104</v>
      </c>
      <c r="B110" s="16"/>
      <c r="C1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3 m x hauteur de 3m - Manuel - Portail ajouré à barreaux- Laqué</v>
      </c>
      <c r="D110" s="17" t="s">
        <v>13</v>
      </c>
      <c r="E110" s="17" t="s">
        <v>119</v>
      </c>
      <c r="F110" s="15" t="s">
        <v>141</v>
      </c>
      <c r="G110" s="15"/>
      <c r="H110" s="26" t="s">
        <v>132</v>
      </c>
      <c r="I110" s="19"/>
      <c r="J110" s="73">
        <v>10</v>
      </c>
      <c r="K110" s="75"/>
      <c r="L110" s="75"/>
      <c r="M110" s="76">
        <f>Tableau1[[#This Row],[quantité]]*Tableau1[[#This Row],[PRIX UNITAIRE
Fourniture
   en HT
 (F)]]</f>
        <v>0</v>
      </c>
      <c r="N110" s="77">
        <f>Tableau1[[#This Row],[quantité]]*Tableau1[[#This Row],[PRIX UNITAIRE
Fourniture et Pose en HT
 (F&amp;P)]]</f>
        <v>0</v>
      </c>
    </row>
    <row r="111" spans="1:14" s="20" customFormat="1" ht="63" customHeight="1" x14ac:dyDescent="0.25">
      <c r="A111" s="29">
        <v>105</v>
      </c>
      <c r="B111" s="16"/>
      <c r="C1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4 m x hauteur de 3m - Manuel - Portail ajouré à barreaux- Laqué</v>
      </c>
      <c r="D111" s="17" t="s">
        <v>13</v>
      </c>
      <c r="E111" s="17" t="s">
        <v>119</v>
      </c>
      <c r="F111" s="15" t="s">
        <v>141</v>
      </c>
      <c r="G111" s="15"/>
      <c r="H111" s="26" t="s">
        <v>133</v>
      </c>
      <c r="I111" s="19"/>
      <c r="J111" s="73">
        <v>10</v>
      </c>
      <c r="K111" s="75"/>
      <c r="L111" s="75"/>
      <c r="M111" s="76">
        <f>Tableau1[[#This Row],[quantité]]*Tableau1[[#This Row],[PRIX UNITAIRE
Fourniture
   en HT
 (F)]]</f>
        <v>0</v>
      </c>
      <c r="N111" s="77">
        <f>Tableau1[[#This Row],[quantité]]*Tableau1[[#This Row],[PRIX UNITAIRE
Fourniture et Pose en HT
 (F&amp;P)]]</f>
        <v>0</v>
      </c>
    </row>
    <row r="112" spans="1:14" s="20" customFormat="1" ht="63" customHeight="1" x14ac:dyDescent="0.25">
      <c r="A112" s="29">
        <v>106</v>
      </c>
      <c r="B112" s="16"/>
      <c r="C1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5 m x hauteur de 3m - Manuel - Portail ajouré à barreaux- Laqué</v>
      </c>
      <c r="D112" s="17" t="s">
        <v>13</v>
      </c>
      <c r="E112" s="17" t="s">
        <v>119</v>
      </c>
      <c r="F112" s="15" t="s">
        <v>141</v>
      </c>
      <c r="G112" s="15"/>
      <c r="H112" s="26" t="s">
        <v>134</v>
      </c>
      <c r="I112" s="19"/>
      <c r="J112" s="73">
        <v>10</v>
      </c>
      <c r="K112" s="75"/>
      <c r="L112" s="75"/>
      <c r="M112" s="76">
        <f>Tableau1[[#This Row],[quantité]]*Tableau1[[#This Row],[PRIX UNITAIRE
Fourniture
   en HT
 (F)]]</f>
        <v>0</v>
      </c>
      <c r="N112" s="77">
        <f>Tableau1[[#This Row],[quantité]]*Tableau1[[#This Row],[PRIX UNITAIRE
Fourniture et Pose en HT
 (F&amp;P)]]</f>
        <v>0</v>
      </c>
    </row>
    <row r="113" spans="1:14" s="20" customFormat="1" ht="63" hidden="1" customHeight="1" x14ac:dyDescent="0.25">
      <c r="A113" s="29">
        <v>107</v>
      </c>
      <c r="B113" s="16"/>
      <c r="C1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6 m x hauteur de 3m - Manuel - Portail ajouré à barreaux- Laqué</v>
      </c>
      <c r="D113" s="17" t="s">
        <v>13</v>
      </c>
      <c r="E113" s="17" t="s">
        <v>119</v>
      </c>
      <c r="F113" s="15" t="s">
        <v>141</v>
      </c>
      <c r="G113" s="15"/>
      <c r="H113" s="26" t="s">
        <v>135</v>
      </c>
      <c r="I113" s="19"/>
      <c r="J113" s="73"/>
      <c r="K113" s="75"/>
      <c r="L113" s="75"/>
      <c r="M113" s="76">
        <f>Tableau1[[#This Row],[quantité]]*Tableau1[[#This Row],[PRIX UNITAIRE
Fourniture
   en HT
 (F)]]</f>
        <v>0</v>
      </c>
      <c r="N113" s="77">
        <f>Tableau1[[#This Row],[quantité]]*Tableau1[[#This Row],[PRIX UNITAIRE
Fourniture et Pose en HT
 (F&amp;P)]]</f>
        <v>0</v>
      </c>
    </row>
    <row r="114" spans="1:14" s="20" customFormat="1" ht="63" hidden="1" customHeight="1" x14ac:dyDescent="0.25">
      <c r="A114" s="29">
        <v>108</v>
      </c>
      <c r="B114" s="16"/>
      <c r="C1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7 m x hauteur de 3m - Manuel - Portail ajouré à barreaux - Laqué</v>
      </c>
      <c r="D114" s="17" t="s">
        <v>13</v>
      </c>
      <c r="E114" s="17" t="s">
        <v>119</v>
      </c>
      <c r="F114" s="15" t="s">
        <v>141</v>
      </c>
      <c r="G114" s="15"/>
      <c r="H114" s="26" t="s">
        <v>136</v>
      </c>
      <c r="I114" s="19"/>
      <c r="J114" s="73"/>
      <c r="K114" s="75"/>
      <c r="L114" s="75"/>
      <c r="M114" s="76">
        <f>Tableau1[[#This Row],[quantité]]*Tableau1[[#This Row],[PRIX UNITAIRE
Fourniture
   en HT
 (F)]]</f>
        <v>0</v>
      </c>
      <c r="N114" s="77">
        <f>Tableau1[[#This Row],[quantité]]*Tableau1[[#This Row],[PRIX UNITAIRE
Fourniture et Pose en HT
 (F&amp;P)]]</f>
        <v>0</v>
      </c>
    </row>
    <row r="115" spans="1:14" s="20" customFormat="1" ht="63" hidden="1" customHeight="1" x14ac:dyDescent="0.25">
      <c r="A115" s="29">
        <v>109</v>
      </c>
      <c r="B115" s="16"/>
      <c r="C1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8 m x hauteur de 3m - Manuel - Portail ajouré à barreaux - Laqué</v>
      </c>
      <c r="D115" s="17" t="s">
        <v>13</v>
      </c>
      <c r="E115" s="17" t="s">
        <v>119</v>
      </c>
      <c r="F115" s="15" t="s">
        <v>141</v>
      </c>
      <c r="G115" s="15"/>
      <c r="H115" s="26" t="s">
        <v>137</v>
      </c>
      <c r="I115" s="19"/>
      <c r="J115" s="73"/>
      <c r="K115" s="75"/>
      <c r="L115" s="75"/>
      <c r="M115" s="76">
        <f>Tableau1[[#This Row],[quantité]]*Tableau1[[#This Row],[PRIX UNITAIRE
Fourniture
   en HT
 (F)]]</f>
        <v>0</v>
      </c>
      <c r="N115" s="77">
        <f>Tableau1[[#This Row],[quantité]]*Tableau1[[#This Row],[PRIX UNITAIRE
Fourniture et Pose en HT
 (F&amp;P)]]</f>
        <v>0</v>
      </c>
    </row>
    <row r="116" spans="1:14" s="20" customFormat="1" ht="63" hidden="1" customHeight="1" x14ac:dyDescent="0.25">
      <c r="A116" s="29">
        <v>110</v>
      </c>
      <c r="B116" s="16"/>
      <c r="C1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9 m x hauteur de 3m - Manuel - Portail ajouré  à barreaux- Laqué</v>
      </c>
      <c r="D116" s="17" t="s">
        <v>13</v>
      </c>
      <c r="E116" s="17" t="s">
        <v>119</v>
      </c>
      <c r="F116" s="15" t="s">
        <v>141</v>
      </c>
      <c r="G116" s="15"/>
      <c r="H116" s="26" t="s">
        <v>138</v>
      </c>
      <c r="I116" s="19"/>
      <c r="J116" s="73"/>
      <c r="K116" s="75"/>
      <c r="L116" s="75"/>
      <c r="M116" s="76">
        <f>Tableau1[[#This Row],[quantité]]*Tableau1[[#This Row],[PRIX UNITAIRE
Fourniture
   en HT
 (F)]]</f>
        <v>0</v>
      </c>
      <c r="N116" s="77">
        <f>Tableau1[[#This Row],[quantité]]*Tableau1[[#This Row],[PRIX UNITAIRE
Fourniture et Pose en HT
 (F&amp;P)]]</f>
        <v>0</v>
      </c>
    </row>
    <row r="117" spans="1:14" s="20" customFormat="1" ht="63" hidden="1" customHeight="1" x14ac:dyDescent="0.25">
      <c r="A117" s="29">
        <v>111</v>
      </c>
      <c r="B117" s="16"/>
      <c r="C1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10 m x hauteur de 3m - Manuel - Portail ajouré à barreaux- Laqué</v>
      </c>
      <c r="D117" s="17" t="s">
        <v>13</v>
      </c>
      <c r="E117" s="17" t="s">
        <v>119</v>
      </c>
      <c r="F117" s="15" t="s">
        <v>141</v>
      </c>
      <c r="G117" s="15"/>
      <c r="H117" s="26" t="s">
        <v>139</v>
      </c>
      <c r="I117" s="19"/>
      <c r="J117" s="73"/>
      <c r="K117" s="75"/>
      <c r="L117" s="75"/>
      <c r="M117" s="76">
        <f>Tableau1[[#This Row],[quantité]]*Tableau1[[#This Row],[PRIX UNITAIRE
Fourniture
   en HT
 (F)]]</f>
        <v>0</v>
      </c>
      <c r="N117" s="77">
        <f>Tableau1[[#This Row],[quantité]]*Tableau1[[#This Row],[PRIX UNITAIRE
Fourniture et Pose en HT
 (F&amp;P)]]</f>
        <v>0</v>
      </c>
    </row>
    <row r="118" spans="1:14" s="20" customFormat="1" ht="63" hidden="1" customHeight="1" x14ac:dyDescent="0.25">
      <c r="A118" s="29">
        <v>112</v>
      </c>
      <c r="B118" s="16"/>
      <c r="C1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2m à 2,2m - automatique - Portail ajouré à barreaux- Laqué</v>
      </c>
      <c r="D118" s="17" t="s">
        <v>13</v>
      </c>
      <c r="E118" s="17" t="s">
        <v>119</v>
      </c>
      <c r="F118" s="15" t="s">
        <v>141</v>
      </c>
      <c r="G118" s="15"/>
      <c r="H118" s="26" t="s">
        <v>142</v>
      </c>
      <c r="I118" s="19"/>
      <c r="J118" s="73"/>
      <c r="K118" s="75"/>
      <c r="L118" s="75"/>
      <c r="M118" s="76">
        <f>Tableau1[[#This Row],[quantité]]*Tableau1[[#This Row],[PRIX UNITAIRE
Fourniture
   en HT
 (F)]]</f>
        <v>0</v>
      </c>
      <c r="N118" s="77">
        <f>Tableau1[[#This Row],[quantité]]*Tableau1[[#This Row],[PRIX UNITAIRE
Fourniture et Pose en HT
 (F&amp;P)]]</f>
        <v>0</v>
      </c>
    </row>
    <row r="119" spans="1:14" s="20" customFormat="1" ht="63" customHeight="1" x14ac:dyDescent="0.25">
      <c r="A119" s="29">
        <v>113</v>
      </c>
      <c r="B119" s="16"/>
      <c r="C1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2m à 2,2m - automatique - Portail ajouré  à barreaux- Laqué</v>
      </c>
      <c r="D119" s="17" t="s">
        <v>13</v>
      </c>
      <c r="E119" s="17" t="s">
        <v>119</v>
      </c>
      <c r="F119" s="15" t="s">
        <v>141</v>
      </c>
      <c r="G119" s="15"/>
      <c r="H119" s="26" t="s">
        <v>143</v>
      </c>
      <c r="I119" s="19"/>
      <c r="J119" s="73">
        <v>10</v>
      </c>
      <c r="K119" s="75"/>
      <c r="L119" s="75"/>
      <c r="M119" s="76">
        <f>Tableau1[[#This Row],[quantité]]*Tableau1[[#This Row],[PRIX UNITAIRE
Fourniture
   en HT
 (F)]]</f>
        <v>0</v>
      </c>
      <c r="N119" s="77">
        <f>Tableau1[[#This Row],[quantité]]*Tableau1[[#This Row],[PRIX UNITAIRE
Fourniture et Pose en HT
 (F&amp;P)]]</f>
        <v>0</v>
      </c>
    </row>
    <row r="120" spans="1:14" s="20" customFormat="1" ht="63" customHeight="1" x14ac:dyDescent="0.25">
      <c r="A120" s="29">
        <v>114</v>
      </c>
      <c r="B120" s="16"/>
      <c r="C1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2m à 2,2m - automatique - Portail ajouré à barreaux- Laqué</v>
      </c>
      <c r="D120" s="17" t="s">
        <v>13</v>
      </c>
      <c r="E120" s="17" t="s">
        <v>119</v>
      </c>
      <c r="F120" s="15" t="s">
        <v>141</v>
      </c>
      <c r="G120" s="15"/>
      <c r="H120" s="26" t="s">
        <v>144</v>
      </c>
      <c r="I120" s="19"/>
      <c r="J120" s="73">
        <v>10</v>
      </c>
      <c r="K120" s="75"/>
      <c r="L120" s="75"/>
      <c r="M120" s="76">
        <f>Tableau1[[#This Row],[quantité]]*Tableau1[[#This Row],[PRIX UNITAIRE
Fourniture
   en HT
 (F)]]</f>
        <v>0</v>
      </c>
      <c r="N120" s="77">
        <f>Tableau1[[#This Row],[quantité]]*Tableau1[[#This Row],[PRIX UNITAIRE
Fourniture et Pose en HT
 (F&amp;P)]]</f>
        <v>0</v>
      </c>
    </row>
    <row r="121" spans="1:14" s="20" customFormat="1" ht="63" customHeight="1" x14ac:dyDescent="0.25">
      <c r="A121" s="29">
        <v>115</v>
      </c>
      <c r="B121" s="16"/>
      <c r="C1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2m à 2,2m - automatique - Portail ajouré à barreaux  à barreaux- Laqué</v>
      </c>
      <c r="D121" s="17" t="s">
        <v>13</v>
      </c>
      <c r="E121" s="17" t="s">
        <v>119</v>
      </c>
      <c r="F121" s="15" t="s">
        <v>141</v>
      </c>
      <c r="G121" s="15"/>
      <c r="H121" s="26" t="s">
        <v>145</v>
      </c>
      <c r="I121" s="19"/>
      <c r="J121" s="73">
        <v>10</v>
      </c>
      <c r="K121" s="75"/>
      <c r="L121" s="75"/>
      <c r="M121" s="76">
        <f>Tableau1[[#This Row],[quantité]]*Tableau1[[#This Row],[PRIX UNITAIRE
Fourniture
   en HT
 (F)]]</f>
        <v>0</v>
      </c>
      <c r="N121" s="77">
        <f>Tableau1[[#This Row],[quantité]]*Tableau1[[#This Row],[PRIX UNITAIRE
Fourniture et Pose en HT
 (F&amp;P)]]</f>
        <v>0</v>
      </c>
    </row>
    <row r="122" spans="1:14" s="20" customFormat="1" ht="63" hidden="1" customHeight="1" x14ac:dyDescent="0.25">
      <c r="A122" s="29">
        <v>116</v>
      </c>
      <c r="B122" s="16"/>
      <c r="C1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2m à 2,2m - automatique - Portail ajouré  à barreaux- Laqué</v>
      </c>
      <c r="D122" s="17" t="s">
        <v>13</v>
      </c>
      <c r="E122" s="17" t="s">
        <v>119</v>
      </c>
      <c r="F122" s="15" t="s">
        <v>141</v>
      </c>
      <c r="G122" s="15"/>
      <c r="H122" s="26" t="s">
        <v>146</v>
      </c>
      <c r="I122" s="19"/>
      <c r="J122" s="73"/>
      <c r="K122" s="75"/>
      <c r="L122" s="75"/>
      <c r="M122" s="76">
        <f>Tableau1[[#This Row],[quantité]]*Tableau1[[#This Row],[PRIX UNITAIRE
Fourniture
   en HT
 (F)]]</f>
        <v>0</v>
      </c>
      <c r="N122" s="77">
        <f>Tableau1[[#This Row],[quantité]]*Tableau1[[#This Row],[PRIX UNITAIRE
Fourniture et Pose en HT
 (F&amp;P)]]</f>
        <v>0</v>
      </c>
    </row>
    <row r="123" spans="1:14" s="20" customFormat="1" ht="63" hidden="1" customHeight="1" x14ac:dyDescent="0.25">
      <c r="A123" s="29">
        <v>117</v>
      </c>
      <c r="B123" s="16"/>
      <c r="C1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2m à 2,2m - automatique- Portail ajouré - Laqué</v>
      </c>
      <c r="D123" s="17" t="s">
        <v>13</v>
      </c>
      <c r="E123" s="17" t="s">
        <v>119</v>
      </c>
      <c r="F123" s="15" t="s">
        <v>141</v>
      </c>
      <c r="G123" s="15"/>
      <c r="H123" s="26" t="s">
        <v>147</v>
      </c>
      <c r="I123" s="19"/>
      <c r="J123" s="73"/>
      <c r="K123" s="75"/>
      <c r="L123" s="75"/>
      <c r="M123" s="76">
        <f>Tableau1[[#This Row],[quantité]]*Tableau1[[#This Row],[PRIX UNITAIRE
Fourniture
   en HT
 (F)]]</f>
        <v>0</v>
      </c>
      <c r="N123" s="77">
        <f>Tableau1[[#This Row],[quantité]]*Tableau1[[#This Row],[PRIX UNITAIRE
Fourniture et Pose en HT
 (F&amp;P)]]</f>
        <v>0</v>
      </c>
    </row>
    <row r="124" spans="1:14" s="20" customFormat="1" ht="63" hidden="1" customHeight="1" x14ac:dyDescent="0.25">
      <c r="A124" s="29">
        <v>118</v>
      </c>
      <c r="B124" s="16"/>
      <c r="C1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2m à 2,2m - automatique - Portail ajouré à barreaux- Laqué</v>
      </c>
      <c r="D124" s="17" t="s">
        <v>13</v>
      </c>
      <c r="E124" s="17" t="s">
        <v>119</v>
      </c>
      <c r="F124" s="15" t="s">
        <v>141</v>
      </c>
      <c r="G124" s="15"/>
      <c r="H124" s="26" t="s">
        <v>148</v>
      </c>
      <c r="I124" s="19"/>
      <c r="J124" s="73"/>
      <c r="K124" s="75"/>
      <c r="L124" s="75"/>
      <c r="M124" s="76">
        <f>Tableau1[[#This Row],[quantité]]*Tableau1[[#This Row],[PRIX UNITAIRE
Fourniture
   en HT
 (F)]]</f>
        <v>0</v>
      </c>
      <c r="N124" s="77">
        <f>Tableau1[[#This Row],[quantité]]*Tableau1[[#This Row],[PRIX UNITAIRE
Fourniture et Pose en HT
 (F&amp;P)]]</f>
        <v>0</v>
      </c>
    </row>
    <row r="125" spans="1:14" s="20" customFormat="1" ht="63" hidden="1" customHeight="1" x14ac:dyDescent="0.25">
      <c r="A125" s="29">
        <v>119</v>
      </c>
      <c r="B125" s="16"/>
      <c r="C1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2m à 2,2m - automatique- Portail ajouré à barreaux- Laqué</v>
      </c>
      <c r="D125" s="17" t="s">
        <v>13</v>
      </c>
      <c r="E125" s="17" t="s">
        <v>119</v>
      </c>
      <c r="F125" s="15" t="s">
        <v>141</v>
      </c>
      <c r="G125" s="15"/>
      <c r="H125" s="26" t="s">
        <v>149</v>
      </c>
      <c r="I125" s="19"/>
      <c r="J125" s="73"/>
      <c r="K125" s="75"/>
      <c r="L125" s="75"/>
      <c r="M125" s="76">
        <f>Tableau1[[#This Row],[quantité]]*Tableau1[[#This Row],[PRIX UNITAIRE
Fourniture
   en HT
 (F)]]</f>
        <v>0</v>
      </c>
      <c r="N125" s="77">
        <f>Tableau1[[#This Row],[quantité]]*Tableau1[[#This Row],[PRIX UNITAIRE
Fourniture et Pose en HT
 (F&amp;P)]]</f>
        <v>0</v>
      </c>
    </row>
    <row r="126" spans="1:14" s="20" customFormat="1" ht="63" hidden="1" customHeight="1" x14ac:dyDescent="0.25">
      <c r="A126" s="29">
        <v>120</v>
      </c>
      <c r="B126" s="16"/>
      <c r="C1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3m - automatique - Portail ajouré à barreaux- Laqué</v>
      </c>
      <c r="D126" s="17" t="s">
        <v>13</v>
      </c>
      <c r="E126" s="17" t="s">
        <v>119</v>
      </c>
      <c r="F126" s="15" t="s">
        <v>141</v>
      </c>
      <c r="G126" s="15"/>
      <c r="H126" s="26" t="s">
        <v>150</v>
      </c>
      <c r="I126" s="19"/>
      <c r="J126" s="73"/>
      <c r="K126" s="75"/>
      <c r="L126" s="75"/>
      <c r="M126" s="76">
        <f>Tableau1[[#This Row],[quantité]]*Tableau1[[#This Row],[PRIX UNITAIRE
Fourniture
   en HT
 (F)]]</f>
        <v>0</v>
      </c>
      <c r="N126" s="77">
        <f>Tableau1[[#This Row],[quantité]]*Tableau1[[#This Row],[PRIX UNITAIRE
Fourniture et Pose en HT
 (F&amp;P)]]</f>
        <v>0</v>
      </c>
    </row>
    <row r="127" spans="1:14" s="20" customFormat="1" ht="63" customHeight="1" x14ac:dyDescent="0.25">
      <c r="A127" s="29">
        <v>121</v>
      </c>
      <c r="B127" s="16"/>
      <c r="C1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3m - automatique - Portail ajouré  à barreaux- Laqué</v>
      </c>
      <c r="D127" s="17" t="s">
        <v>13</v>
      </c>
      <c r="E127" s="17" t="s">
        <v>119</v>
      </c>
      <c r="F127" s="15" t="s">
        <v>141</v>
      </c>
      <c r="G127" s="15"/>
      <c r="H127" s="26" t="s">
        <v>151</v>
      </c>
      <c r="I127" s="19"/>
      <c r="J127" s="73">
        <v>10</v>
      </c>
      <c r="K127" s="75"/>
      <c r="L127" s="75"/>
      <c r="M127" s="76">
        <f>Tableau1[[#This Row],[quantité]]*Tableau1[[#This Row],[PRIX UNITAIRE
Fourniture
   en HT
 (F)]]</f>
        <v>0</v>
      </c>
      <c r="N127" s="77">
        <f>Tableau1[[#This Row],[quantité]]*Tableau1[[#This Row],[PRIX UNITAIRE
Fourniture et Pose en HT
 (F&amp;P)]]</f>
        <v>0</v>
      </c>
    </row>
    <row r="128" spans="1:14" s="20" customFormat="1" ht="63" customHeight="1" x14ac:dyDescent="0.25">
      <c r="A128" s="29">
        <v>122</v>
      </c>
      <c r="B128" s="16"/>
      <c r="C1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3m - automatique - Portail ajouré à barreaux- Laqué</v>
      </c>
      <c r="D128" s="17" t="s">
        <v>13</v>
      </c>
      <c r="E128" s="17" t="s">
        <v>119</v>
      </c>
      <c r="F128" s="15" t="s">
        <v>141</v>
      </c>
      <c r="G128" s="15"/>
      <c r="H128" s="26" t="s">
        <v>152</v>
      </c>
      <c r="I128" s="19"/>
      <c r="J128" s="73">
        <v>10</v>
      </c>
      <c r="K128" s="75"/>
      <c r="L128" s="75"/>
      <c r="M128" s="76">
        <f>Tableau1[[#This Row],[quantité]]*Tableau1[[#This Row],[PRIX UNITAIRE
Fourniture
   en HT
 (F)]]</f>
        <v>0</v>
      </c>
      <c r="N128" s="77">
        <f>Tableau1[[#This Row],[quantité]]*Tableau1[[#This Row],[PRIX UNITAIRE
Fourniture et Pose en HT
 (F&amp;P)]]</f>
        <v>0</v>
      </c>
    </row>
    <row r="129" spans="1:14" s="20" customFormat="1" ht="63" hidden="1" customHeight="1" x14ac:dyDescent="0.25">
      <c r="A129" s="29">
        <v>123</v>
      </c>
      <c r="B129" s="16"/>
      <c r="C1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3m - automatique - Portail ajouré à barreaux  à barreaux- Laqué</v>
      </c>
      <c r="D129" s="17" t="s">
        <v>13</v>
      </c>
      <c r="E129" s="17" t="s">
        <v>119</v>
      </c>
      <c r="F129" s="15" t="s">
        <v>141</v>
      </c>
      <c r="G129" s="15"/>
      <c r="H129" s="26" t="s">
        <v>153</v>
      </c>
      <c r="I129" s="19"/>
      <c r="J129" s="73"/>
      <c r="K129" s="75"/>
      <c r="L129" s="75"/>
      <c r="M129" s="76">
        <f>Tableau1[[#This Row],[quantité]]*Tableau1[[#This Row],[PRIX UNITAIRE
Fourniture
   en HT
 (F)]]</f>
        <v>0</v>
      </c>
      <c r="N129" s="77">
        <f>Tableau1[[#This Row],[quantité]]*Tableau1[[#This Row],[PRIX UNITAIRE
Fourniture et Pose en HT
 (F&amp;P)]]</f>
        <v>0</v>
      </c>
    </row>
    <row r="130" spans="1:14" s="20" customFormat="1" ht="63" hidden="1" customHeight="1" x14ac:dyDescent="0.25">
      <c r="A130" s="29">
        <v>124</v>
      </c>
      <c r="B130" s="16"/>
      <c r="C1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3m - automatique - Portail ajouré  à barreaux- Laqué</v>
      </c>
      <c r="D130" s="17" t="s">
        <v>13</v>
      </c>
      <c r="E130" s="17" t="s">
        <v>119</v>
      </c>
      <c r="F130" s="15" t="s">
        <v>141</v>
      </c>
      <c r="G130" s="15"/>
      <c r="H130" s="26" t="s">
        <v>154</v>
      </c>
      <c r="I130" s="19"/>
      <c r="J130" s="73"/>
      <c r="K130" s="75"/>
      <c r="L130" s="75"/>
      <c r="M130" s="76">
        <f>Tableau1[[#This Row],[quantité]]*Tableau1[[#This Row],[PRIX UNITAIRE
Fourniture
   en HT
 (F)]]</f>
        <v>0</v>
      </c>
      <c r="N130" s="77">
        <f>Tableau1[[#This Row],[quantité]]*Tableau1[[#This Row],[PRIX UNITAIRE
Fourniture et Pose en HT
 (F&amp;P)]]</f>
        <v>0</v>
      </c>
    </row>
    <row r="131" spans="1:14" s="20" customFormat="1" ht="63" hidden="1" customHeight="1" x14ac:dyDescent="0.25">
      <c r="A131" s="29">
        <v>125</v>
      </c>
      <c r="B131" s="16"/>
      <c r="C1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3m - automatique- Portail ajouré - Laqué</v>
      </c>
      <c r="D131" s="17" t="s">
        <v>13</v>
      </c>
      <c r="E131" s="17" t="s">
        <v>119</v>
      </c>
      <c r="F131" s="15" t="s">
        <v>141</v>
      </c>
      <c r="G131" s="15"/>
      <c r="H131" s="26" t="s">
        <v>155</v>
      </c>
      <c r="I131" s="19"/>
      <c r="J131" s="73"/>
      <c r="K131" s="75"/>
      <c r="L131" s="75"/>
      <c r="M131" s="76">
        <f>Tableau1[[#This Row],[quantité]]*Tableau1[[#This Row],[PRIX UNITAIRE
Fourniture
   en HT
 (F)]]</f>
        <v>0</v>
      </c>
      <c r="N131" s="77">
        <f>Tableau1[[#This Row],[quantité]]*Tableau1[[#This Row],[PRIX UNITAIRE
Fourniture et Pose en HT
 (F&amp;P)]]</f>
        <v>0</v>
      </c>
    </row>
    <row r="132" spans="1:14" s="20" customFormat="1" ht="63" hidden="1" customHeight="1" x14ac:dyDescent="0.25">
      <c r="A132" s="29">
        <v>126</v>
      </c>
      <c r="B132" s="16"/>
      <c r="C1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3m - automatique - Portail ajouré à barreaux- Laqué</v>
      </c>
      <c r="D132" s="17" t="s">
        <v>13</v>
      </c>
      <c r="E132" s="17" t="s">
        <v>119</v>
      </c>
      <c r="F132" s="15" t="s">
        <v>141</v>
      </c>
      <c r="G132" s="15"/>
      <c r="H132" s="26" t="s">
        <v>156</v>
      </c>
      <c r="I132" s="19"/>
      <c r="J132" s="73"/>
      <c r="K132" s="75"/>
      <c r="L132" s="75"/>
      <c r="M132" s="76">
        <f>Tableau1[[#This Row],[quantité]]*Tableau1[[#This Row],[PRIX UNITAIRE
Fourniture
   en HT
 (F)]]</f>
        <v>0</v>
      </c>
      <c r="N132" s="77">
        <f>Tableau1[[#This Row],[quantité]]*Tableau1[[#This Row],[PRIX UNITAIRE
Fourniture et Pose en HT
 (F&amp;P)]]</f>
        <v>0</v>
      </c>
    </row>
    <row r="133" spans="1:14" s="20" customFormat="1" ht="63" customHeight="1" x14ac:dyDescent="0.25">
      <c r="A133" s="29">
        <v>127</v>
      </c>
      <c r="B133" s="16"/>
      <c r="C1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3m - automatique- Portail ajouré à barreaux- Laqué</v>
      </c>
      <c r="D133" s="17" t="s">
        <v>13</v>
      </c>
      <c r="E133" s="17" t="s">
        <v>119</v>
      </c>
      <c r="F133" s="15" t="s">
        <v>141</v>
      </c>
      <c r="G133" s="15"/>
      <c r="H133" s="26" t="s">
        <v>157</v>
      </c>
      <c r="I133" s="19"/>
      <c r="J133" s="73">
        <v>3</v>
      </c>
      <c r="K133" s="75"/>
      <c r="L133" s="75"/>
      <c r="M133" s="76">
        <f>Tableau1[[#This Row],[quantité]]*Tableau1[[#This Row],[PRIX UNITAIRE
Fourniture
   en HT
 (F)]]</f>
        <v>0</v>
      </c>
      <c r="N133" s="77">
        <f>Tableau1[[#This Row],[quantité]]*Tableau1[[#This Row],[PRIX UNITAIRE
Fourniture et Pose en HT
 (F&amp;P)]]</f>
        <v>0</v>
      </c>
    </row>
    <row r="134" spans="1:14" s="20" customFormat="1" ht="63" customHeight="1" x14ac:dyDescent="0.25">
      <c r="A134" s="29">
        <v>128</v>
      </c>
      <c r="B134" s="22"/>
      <c r="C1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Rail de portail coulissant</v>
      </c>
      <c r="D134" s="17" t="s">
        <v>13</v>
      </c>
      <c r="E134" s="17" t="s">
        <v>119</v>
      </c>
      <c r="F134" s="17"/>
      <c r="G134" s="17"/>
      <c r="H134" s="21" t="s">
        <v>158</v>
      </c>
      <c r="I134" s="23" t="s">
        <v>20</v>
      </c>
      <c r="J134" s="73">
        <v>50</v>
      </c>
      <c r="K134" s="78"/>
      <c r="L134" s="78"/>
      <c r="M134" s="79">
        <f>Tableau1[[#This Row],[quantité]]*Tableau1[[#This Row],[PRIX UNITAIRE
Fourniture
   en HT
 (F)]]</f>
        <v>0</v>
      </c>
      <c r="N134" s="80">
        <f>Tableau1[[#This Row],[quantité]]*Tableau1[[#This Row],[PRIX UNITAIRE
Fourniture et Pose en HT
 (F&amp;P)]]</f>
        <v>0</v>
      </c>
    </row>
    <row r="135" spans="1:14" s="20" customFormat="1" ht="63" customHeight="1" x14ac:dyDescent="0.25">
      <c r="A135" s="29">
        <v>129</v>
      </c>
      <c r="B135" s="22"/>
      <c r="C1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Galet métallique à roulement pour portail coulissant</v>
      </c>
      <c r="D135" s="17" t="s">
        <v>13</v>
      </c>
      <c r="E135" s="17" t="s">
        <v>119</v>
      </c>
      <c r="F135" s="17"/>
      <c r="G135" s="17"/>
      <c r="H135" s="21" t="s">
        <v>159</v>
      </c>
      <c r="I135" s="23" t="s">
        <v>16</v>
      </c>
      <c r="J135" s="73">
        <v>100</v>
      </c>
      <c r="K135" s="78"/>
      <c r="L135" s="78"/>
      <c r="M135" s="79">
        <f>Tableau1[[#This Row],[quantité]]*Tableau1[[#This Row],[PRIX UNITAIRE
Fourniture
   en HT
 (F)]]</f>
        <v>0</v>
      </c>
      <c r="N135" s="80">
        <f>Tableau1[[#This Row],[quantité]]*Tableau1[[#This Row],[PRIX UNITAIRE
Fourniture et Pose en HT
 (F&amp;P)]]</f>
        <v>0</v>
      </c>
    </row>
    <row r="136" spans="1:14" s="20" customFormat="1" ht="63" customHeight="1" x14ac:dyDescent="0.25">
      <c r="A136" s="29">
        <v>130</v>
      </c>
      <c r="B136" s="16"/>
      <c r="C1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roue complète teflon horizontale pour chariot de portail autoportant</v>
      </c>
      <c r="D136" s="17" t="s">
        <v>13</v>
      </c>
      <c r="E136" s="17" t="s">
        <v>119</v>
      </c>
      <c r="F136" s="17"/>
      <c r="G136" s="17"/>
      <c r="H136" s="21" t="s">
        <v>160</v>
      </c>
      <c r="I136" s="19" t="s">
        <v>16</v>
      </c>
      <c r="J136" s="73">
        <v>100</v>
      </c>
      <c r="K136" s="75"/>
      <c r="L136" s="75"/>
      <c r="M136" s="76">
        <f>Tableau1[[#This Row],[quantité]]*Tableau1[[#This Row],[PRIX UNITAIRE
Fourniture
   en HT
 (F)]]</f>
        <v>0</v>
      </c>
      <c r="N136" s="77">
        <f>Tableau1[[#This Row],[quantité]]*Tableau1[[#This Row],[PRIX UNITAIRE
Fourniture et Pose en HT
 (F&amp;P)]]</f>
        <v>0</v>
      </c>
    </row>
    <row r="137" spans="1:14" s="20" customFormat="1" ht="63" customHeight="1" x14ac:dyDescent="0.25">
      <c r="A137" s="29">
        <v>131</v>
      </c>
      <c r="B137" s="22"/>
      <c r="C1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230V pour portail coulissant jusqu’à 2000Kg avec centrale de commande déportée</v>
      </c>
      <c r="D137" s="17" t="s">
        <v>13</v>
      </c>
      <c r="E137" s="17" t="s">
        <v>119</v>
      </c>
      <c r="F137" s="17"/>
      <c r="G137" s="17"/>
      <c r="H137" s="26" t="s">
        <v>161</v>
      </c>
      <c r="I137" s="23" t="s">
        <v>16</v>
      </c>
      <c r="J137" s="73">
        <v>10</v>
      </c>
      <c r="K137" s="78"/>
      <c r="L137" s="78"/>
      <c r="M137" s="79">
        <f>Tableau1[[#This Row],[quantité]]*Tableau1[[#This Row],[PRIX UNITAIRE
Fourniture
   en HT
 (F)]]</f>
        <v>0</v>
      </c>
      <c r="N137" s="80">
        <f>Tableau1[[#This Row],[quantité]]*Tableau1[[#This Row],[PRIX UNITAIRE
Fourniture et Pose en HT
 (F&amp;P)]]</f>
        <v>0</v>
      </c>
    </row>
    <row r="138" spans="1:14" s="20" customFormat="1" ht="63" customHeight="1" x14ac:dyDescent="0.25">
      <c r="A138" s="29">
        <v>132</v>
      </c>
      <c r="B138" s="16"/>
      <c r="C1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400v(3ph +N) pour portail coulissant jusqu'à 2200Kg avec centrale de commande déportée- fin de course inductif</v>
      </c>
      <c r="D138" s="17" t="s">
        <v>13</v>
      </c>
      <c r="E138" s="17" t="s">
        <v>119</v>
      </c>
      <c r="F138" s="17"/>
      <c r="G138" s="17"/>
      <c r="H138" s="26" t="s">
        <v>162</v>
      </c>
      <c r="I138" s="19" t="s">
        <v>16</v>
      </c>
      <c r="J138" s="73">
        <v>10</v>
      </c>
      <c r="K138" s="75"/>
      <c r="L138" s="75"/>
      <c r="M138" s="76">
        <f>Tableau1[[#This Row],[quantité]]*Tableau1[[#This Row],[PRIX UNITAIRE
Fourniture
   en HT
 (F)]]</f>
        <v>0</v>
      </c>
      <c r="N138" s="77">
        <f>Tableau1[[#This Row],[quantité]]*Tableau1[[#This Row],[PRIX UNITAIRE
Fourniture et Pose en HT
 (F&amp;P)]]</f>
        <v>0</v>
      </c>
    </row>
    <row r="139" spans="1:14" s="20" customFormat="1" ht="63" customHeight="1" x14ac:dyDescent="0.25">
      <c r="A139" s="29">
        <v>133</v>
      </c>
      <c r="B139" s="16"/>
      <c r="C1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pour portail coulissant jusqu'à 4000Kg - 230-400 VAC triphasé - fin de course mécanique - Centrale de commande déportée avec variateur de vitesse 230VAC monophasé</v>
      </c>
      <c r="D139" s="17" t="s">
        <v>13</v>
      </c>
      <c r="E139" s="17" t="s">
        <v>119</v>
      </c>
      <c r="F139" s="15"/>
      <c r="G139" s="15"/>
      <c r="H139" s="24" t="s">
        <v>163</v>
      </c>
      <c r="I139" s="19"/>
      <c r="J139" s="73">
        <v>10</v>
      </c>
      <c r="K139" s="75"/>
      <c r="L139" s="75"/>
      <c r="M139" s="76">
        <f>Tableau1[[#This Row],[quantité]]*Tableau1[[#This Row],[PRIX UNITAIRE
Fourniture
   en HT
 (F)]]</f>
        <v>0</v>
      </c>
      <c r="N139" s="77">
        <f>Tableau1[[#This Row],[quantité]]*Tableau1[[#This Row],[PRIX UNITAIRE
Fourniture et Pose en HT
 (F&amp;P)]]</f>
        <v>0</v>
      </c>
    </row>
    <row r="140" spans="1:14" s="20" customFormat="1" ht="63" hidden="1" customHeight="1" x14ac:dyDescent="0.25">
      <c r="A140" s="29">
        <v>134</v>
      </c>
      <c r="B140" s="22"/>
      <c r="C1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PVC /  /  / Ventail de portail PVC (cadre intérieur) de 3 m x 2 m -                                    Vantail PVC blanc - 1500x2000H Cadre alu 40x45 - Lame 120x28mm</v>
      </c>
      <c r="D140" s="17" t="s">
        <v>13</v>
      </c>
      <c r="E140" s="17" t="s">
        <v>164</v>
      </c>
      <c r="F140" s="17"/>
      <c r="G140" s="17"/>
      <c r="H140" s="26" t="s">
        <v>165</v>
      </c>
      <c r="I140" s="23" t="s">
        <v>16</v>
      </c>
      <c r="J140" s="74"/>
      <c r="K140" s="78"/>
      <c r="L140" s="78"/>
      <c r="M140" s="79">
        <f>Tableau1[[#This Row],[quantité]]*Tableau1[[#This Row],[PRIX UNITAIRE
Fourniture
   en HT
 (F)]]</f>
        <v>0</v>
      </c>
      <c r="N140" s="80">
        <f>Tableau1[[#This Row],[quantité]]*Tableau1[[#This Row],[PRIX UNITAIRE
Fourniture et Pose en HT
 (F&amp;P)]]</f>
        <v>0</v>
      </c>
    </row>
    <row r="141" spans="1:14" s="20" customFormat="1" ht="63" hidden="1" customHeight="1" x14ac:dyDescent="0.25">
      <c r="A141" s="29">
        <v>135</v>
      </c>
      <c r="B141" s="22"/>
      <c r="C1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coulissante /  /  / Porte coulissante de 4,80 m x 2,5 m - Porte coulissante sur rail en tôle pleine</v>
      </c>
      <c r="D141" s="17" t="s">
        <v>13</v>
      </c>
      <c r="E141" s="17" t="s">
        <v>166</v>
      </c>
      <c r="F141" s="17"/>
      <c r="G141" s="17"/>
      <c r="H141" s="26" t="s">
        <v>167</v>
      </c>
      <c r="I141" s="23" t="s">
        <v>16</v>
      </c>
      <c r="J141" s="73"/>
      <c r="K141" s="78"/>
      <c r="L141" s="78"/>
      <c r="M141" s="79">
        <f>Tableau1[[#This Row],[quantité]]*Tableau1[[#This Row],[PRIX UNITAIRE
Fourniture
   en HT
 (F)]]</f>
        <v>0</v>
      </c>
      <c r="N141" s="80">
        <f>Tableau1[[#This Row],[quantité]]*Tableau1[[#This Row],[PRIX UNITAIRE
Fourniture et Pose en HT
 (F&amp;P)]]</f>
        <v>0</v>
      </c>
    </row>
    <row r="142" spans="1:14" s="20" customFormat="1" ht="63" customHeight="1" x14ac:dyDescent="0.25">
      <c r="A142" s="29">
        <v>136</v>
      </c>
      <c r="B142" s="16"/>
      <c r="C1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accesoires /  / Profil et joint bas pour porte sectionnelle</v>
      </c>
      <c r="D142" s="17" t="s">
        <v>13</v>
      </c>
      <c r="E142" s="17" t="s">
        <v>168</v>
      </c>
      <c r="F142" s="15" t="s">
        <v>169</v>
      </c>
      <c r="G142" s="15"/>
      <c r="H142" s="18" t="s">
        <v>170</v>
      </c>
      <c r="I142" s="19" t="s">
        <v>20</v>
      </c>
      <c r="J142" s="73">
        <v>400</v>
      </c>
      <c r="K142" s="75"/>
      <c r="L142" s="75"/>
      <c r="M142" s="76">
        <f>Tableau1[[#This Row],[quantité]]*Tableau1[[#This Row],[PRIX UNITAIRE
Fourniture
   en HT
 (F)]]</f>
        <v>0</v>
      </c>
      <c r="N142" s="77">
        <f>Tableau1[[#This Row],[quantité]]*Tableau1[[#This Row],[PRIX UNITAIRE
Fourniture et Pose en HT
 (F&amp;P)]]</f>
        <v>0</v>
      </c>
    </row>
    <row r="143" spans="1:14" s="20" customFormat="1" ht="63" customHeight="1" x14ac:dyDescent="0.25">
      <c r="A143" s="29">
        <v>137</v>
      </c>
      <c r="B143" s="16"/>
      <c r="C1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Divers /  / Joint latéral de porte sectionnelle</v>
      </c>
      <c r="D143" s="17" t="s">
        <v>13</v>
      </c>
      <c r="E143" s="17" t="s">
        <v>168</v>
      </c>
      <c r="F143" s="15" t="s">
        <v>67</v>
      </c>
      <c r="G143" s="15"/>
      <c r="H143" s="18" t="s">
        <v>171</v>
      </c>
      <c r="I143" s="19" t="s">
        <v>22</v>
      </c>
      <c r="J143" s="73">
        <v>400</v>
      </c>
      <c r="K143" s="75"/>
      <c r="L143" s="75"/>
      <c r="M143" s="76">
        <f>Tableau1[[#This Row],[quantité]]*Tableau1[[#This Row],[PRIX UNITAIRE
Fourniture
   en HT
 (F)]]</f>
        <v>0</v>
      </c>
      <c r="N143" s="77">
        <f>Tableau1[[#This Row],[quantité]]*Tableau1[[#This Row],[PRIX UNITAIRE
Fourniture et Pose en HT
 (F&amp;P)]]</f>
        <v>0</v>
      </c>
    </row>
    <row r="144" spans="1:14" s="20" customFormat="1" ht="63" customHeight="1" x14ac:dyDescent="0.25">
      <c r="A144" s="29">
        <v>138</v>
      </c>
      <c r="B144" s="22"/>
      <c r="C1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14 m² - 3500x4000 H manuelle</v>
      </c>
      <c r="D144" s="17" t="s">
        <v>13</v>
      </c>
      <c r="E144" s="17" t="s">
        <v>168</v>
      </c>
      <c r="F144" s="17"/>
      <c r="G144" s="17"/>
      <c r="H144" s="26" t="s">
        <v>172</v>
      </c>
      <c r="I144" s="23" t="s">
        <v>16</v>
      </c>
      <c r="J144" s="73">
        <v>20</v>
      </c>
      <c r="K144" s="78"/>
      <c r="L144" s="78"/>
      <c r="M144" s="79">
        <f>Tableau1[[#This Row],[quantité]]*Tableau1[[#This Row],[PRIX UNITAIRE
Fourniture
   en HT
 (F)]]</f>
        <v>0</v>
      </c>
      <c r="N144" s="80">
        <f>Tableau1[[#This Row],[quantité]]*Tableau1[[#This Row],[PRIX UNITAIRE
Fourniture et Pose en HT
 (F&amp;P)]]</f>
        <v>0</v>
      </c>
    </row>
    <row r="145" spans="1:14" s="20" customFormat="1" ht="63" customHeight="1" x14ac:dyDescent="0.25">
      <c r="A145" s="29">
        <v>139</v>
      </c>
      <c r="B145" s="22"/>
      <c r="C1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22 m² - 4500x4800 H manuelle</v>
      </c>
      <c r="D145" s="17" t="s">
        <v>13</v>
      </c>
      <c r="E145" s="17" t="s">
        <v>168</v>
      </c>
      <c r="F145" s="17"/>
      <c r="G145" s="17"/>
      <c r="H145" s="26" t="s">
        <v>173</v>
      </c>
      <c r="I145" s="23" t="s">
        <v>16</v>
      </c>
      <c r="J145" s="74">
        <v>20</v>
      </c>
      <c r="K145" s="78"/>
      <c r="L145" s="78"/>
      <c r="M145" s="79">
        <f>Tableau1[[#This Row],[quantité]]*Tableau1[[#This Row],[PRIX UNITAIRE
Fourniture
   en HT
 (F)]]</f>
        <v>0</v>
      </c>
      <c r="N145" s="80">
        <f>Tableau1[[#This Row],[quantité]]*Tableau1[[#This Row],[PRIX UNITAIRE
Fourniture et Pose en HT
 (F&amp;P)]]</f>
        <v>0</v>
      </c>
    </row>
    <row r="146" spans="1:14" s="20" customFormat="1" ht="63" customHeight="1" x14ac:dyDescent="0.25">
      <c r="A146" s="29">
        <v>140</v>
      </c>
      <c r="B146" s="22"/>
      <c r="C1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30 m² - 6000x5000 H manuelle</v>
      </c>
      <c r="D146" s="17" t="s">
        <v>13</v>
      </c>
      <c r="E146" s="17" t="s">
        <v>168</v>
      </c>
      <c r="F146" s="17"/>
      <c r="G146" s="17"/>
      <c r="H146" s="26" t="s">
        <v>174</v>
      </c>
      <c r="I146" s="23" t="s">
        <v>16</v>
      </c>
      <c r="J146" s="73">
        <v>20</v>
      </c>
      <c r="K146" s="78"/>
      <c r="L146" s="78"/>
      <c r="M146" s="79">
        <f>Tableau1[[#This Row],[quantité]]*Tableau1[[#This Row],[PRIX UNITAIRE
Fourniture
   en HT
 (F)]]</f>
        <v>0</v>
      </c>
      <c r="N146" s="80">
        <f>Tableau1[[#This Row],[quantité]]*Tableau1[[#This Row],[PRIX UNITAIRE
Fourniture et Pose en HT
 (F&amp;P)]]</f>
        <v>0</v>
      </c>
    </row>
    <row r="147" spans="1:14" s="20" customFormat="1" ht="63" customHeight="1" x14ac:dyDescent="0.25">
      <c r="A147" s="29">
        <v>141</v>
      </c>
      <c r="B147" s="22"/>
      <c r="C1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50 m² - 8000x6000 H manuelle</v>
      </c>
      <c r="D147" s="17" t="s">
        <v>13</v>
      </c>
      <c r="E147" s="17" t="s">
        <v>168</v>
      </c>
      <c r="F147" s="17"/>
      <c r="G147" s="17"/>
      <c r="H147" s="26" t="s">
        <v>175</v>
      </c>
      <c r="I147" s="23" t="s">
        <v>16</v>
      </c>
      <c r="J147" s="73">
        <v>20</v>
      </c>
      <c r="K147" s="78"/>
      <c r="L147" s="78"/>
      <c r="M147" s="79">
        <f>Tableau1[[#This Row],[quantité]]*Tableau1[[#This Row],[PRIX UNITAIRE
Fourniture
   en HT
 (F)]]</f>
        <v>0</v>
      </c>
      <c r="N147" s="80">
        <f>Tableau1[[#This Row],[quantité]]*Tableau1[[#This Row],[PRIX UNITAIRE
Fourniture et Pose en HT
 (F&amp;P)]]</f>
        <v>0</v>
      </c>
    </row>
    <row r="148" spans="1:14" s="20" customFormat="1" ht="63" hidden="1" customHeight="1" x14ac:dyDescent="0.25">
      <c r="A148" s="29">
        <v>142</v>
      </c>
      <c r="B148" s="22"/>
      <c r="C1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7 m² - Dimension : 2500x610H - Standard</v>
      </c>
      <c r="D148" s="17" t="s">
        <v>13</v>
      </c>
      <c r="E148" s="17" t="s">
        <v>168</v>
      </c>
      <c r="F148" s="17"/>
      <c r="G148" s="17"/>
      <c r="H148" s="26" t="s">
        <v>176</v>
      </c>
      <c r="I148" s="23" t="s">
        <v>16</v>
      </c>
      <c r="J148" s="74"/>
      <c r="K148" s="78"/>
      <c r="L148" s="78"/>
      <c r="M148" s="79">
        <f>Tableau1[[#This Row],[quantité]]*Tableau1[[#This Row],[PRIX UNITAIRE
Fourniture
   en HT
 (F)]]</f>
        <v>0</v>
      </c>
      <c r="N148" s="80">
        <f>Tableau1[[#This Row],[quantité]]*Tableau1[[#This Row],[PRIX UNITAIRE
Fourniture et Pose en HT
 (F&amp;P)]]</f>
        <v>0</v>
      </c>
    </row>
    <row r="149" spans="1:14" s="20" customFormat="1" ht="63" hidden="1" customHeight="1" x14ac:dyDescent="0.25">
      <c r="A149" s="29">
        <v>143</v>
      </c>
      <c r="B149" s="22"/>
      <c r="C1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14 m² - Dimension : 3000x610H - Standard</v>
      </c>
      <c r="D149" s="17" t="s">
        <v>13</v>
      </c>
      <c r="E149" s="17" t="s">
        <v>168</v>
      </c>
      <c r="F149" s="17"/>
      <c r="G149" s="17"/>
      <c r="H149" s="26" t="s">
        <v>177</v>
      </c>
      <c r="I149" s="23" t="s">
        <v>16</v>
      </c>
      <c r="J149" s="73"/>
      <c r="K149" s="78"/>
      <c r="L149" s="78"/>
      <c r="M149" s="79">
        <f>Tableau1[[#This Row],[quantité]]*Tableau1[[#This Row],[PRIX UNITAIRE
Fourniture
   en HT
 (F)]]</f>
        <v>0</v>
      </c>
      <c r="N149" s="80">
        <f>Tableau1[[#This Row],[quantité]]*Tableau1[[#This Row],[PRIX UNITAIRE
Fourniture et Pose en HT
 (F&amp;P)]]</f>
        <v>0</v>
      </c>
    </row>
    <row r="150" spans="1:14" s="20" customFormat="1" ht="63" hidden="1" customHeight="1" x14ac:dyDescent="0.25">
      <c r="A150" s="29">
        <v>144</v>
      </c>
      <c r="B150" s="22"/>
      <c r="C1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22 m² - Dimension : 4500x610H - Standard</v>
      </c>
      <c r="D150" s="17" t="s">
        <v>13</v>
      </c>
      <c r="E150" s="17" t="s">
        <v>168</v>
      </c>
      <c r="F150" s="17"/>
      <c r="G150" s="17"/>
      <c r="H150" s="26" t="s">
        <v>178</v>
      </c>
      <c r="I150" s="23" t="s">
        <v>16</v>
      </c>
      <c r="J150" s="73"/>
      <c r="K150" s="78"/>
      <c r="L150" s="78"/>
      <c r="M150" s="79">
        <f>Tableau1[[#This Row],[quantité]]*Tableau1[[#This Row],[PRIX UNITAIRE
Fourniture
   en HT
 (F)]]</f>
        <v>0</v>
      </c>
      <c r="N150" s="80">
        <f>Tableau1[[#This Row],[quantité]]*Tableau1[[#This Row],[PRIX UNITAIRE
Fourniture et Pose en HT
 (F&amp;P)]]</f>
        <v>0</v>
      </c>
    </row>
    <row r="151" spans="1:14" s="20" customFormat="1" ht="63" hidden="1" customHeight="1" x14ac:dyDescent="0.25">
      <c r="A151" s="29">
        <v>145</v>
      </c>
      <c r="B151" s="22"/>
      <c r="C1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30 m² - Dimension : 6000x610H - Standard</v>
      </c>
      <c r="D151" s="17" t="s">
        <v>13</v>
      </c>
      <c r="E151" s="17" t="s">
        <v>168</v>
      </c>
      <c r="F151" s="17"/>
      <c r="G151" s="17"/>
      <c r="H151" s="26" t="s">
        <v>179</v>
      </c>
      <c r="I151" s="23" t="s">
        <v>16</v>
      </c>
      <c r="J151" s="74"/>
      <c r="K151" s="78"/>
      <c r="L151" s="78"/>
      <c r="M151" s="79">
        <f>Tableau1[[#This Row],[quantité]]*Tableau1[[#This Row],[PRIX UNITAIRE
Fourniture
   en HT
 (F)]]</f>
        <v>0</v>
      </c>
      <c r="N151" s="80">
        <f>Tableau1[[#This Row],[quantité]]*Tableau1[[#This Row],[PRIX UNITAIRE
Fourniture et Pose en HT
 (F&amp;P)]]</f>
        <v>0</v>
      </c>
    </row>
    <row r="152" spans="1:14" s="20" customFormat="1" ht="63" hidden="1" customHeight="1" x14ac:dyDescent="0.25">
      <c r="A152" s="29">
        <v>146</v>
      </c>
      <c r="B152" s="22"/>
      <c r="C1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50 m² - Dimension : 8000x610H standard</v>
      </c>
      <c r="D152" s="17" t="s">
        <v>13</v>
      </c>
      <c r="E152" s="17" t="s">
        <v>168</v>
      </c>
      <c r="F152" s="17"/>
      <c r="G152" s="17"/>
      <c r="H152" s="26" t="s">
        <v>180</v>
      </c>
      <c r="I152" s="23" t="s">
        <v>16</v>
      </c>
      <c r="J152" s="73"/>
      <c r="K152" s="78"/>
      <c r="L152" s="78"/>
      <c r="M152" s="79">
        <f>Tableau1[[#This Row],[quantité]]*Tableau1[[#This Row],[PRIX UNITAIRE
Fourniture
   en HT
 (F)]]</f>
        <v>0</v>
      </c>
      <c r="N152" s="80">
        <f>Tableau1[[#This Row],[quantité]]*Tableau1[[#This Row],[PRIX UNITAIRE
Fourniture et Pose en HT
 (F&amp;P)]]</f>
        <v>0</v>
      </c>
    </row>
    <row r="153" spans="1:14" s="20" customFormat="1" ht="63" customHeight="1" x14ac:dyDescent="0.25">
      <c r="A153" s="29">
        <v>147</v>
      </c>
      <c r="B153" s="16"/>
      <c r="C1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complète, isolée 40mm- 1 rangée de 4 hublots - laquée interieur et exterieur au ral adapté - 4000xh 4200</v>
      </c>
      <c r="D153" s="17" t="s">
        <v>13</v>
      </c>
      <c r="E153" s="17" t="s">
        <v>168</v>
      </c>
      <c r="F153" s="15"/>
      <c r="G153" s="15"/>
      <c r="H153" s="24" t="s">
        <v>181</v>
      </c>
      <c r="I153" s="23" t="s">
        <v>16</v>
      </c>
      <c r="J153" s="73">
        <v>15</v>
      </c>
      <c r="K153" s="78"/>
      <c r="L153" s="78"/>
      <c r="M153" s="76">
        <f>Tableau1[[#This Row],[quantité]]*Tableau1[[#This Row],[PRIX UNITAIRE
Fourniture
   en HT
 (F)]]</f>
        <v>0</v>
      </c>
      <c r="N153" s="77">
        <f>Tableau1[[#This Row],[quantité]]*Tableau1[[#This Row],[PRIX UNITAIRE
Fourniture et Pose en HT
 (F&amp;P)]]</f>
        <v>0</v>
      </c>
    </row>
    <row r="154" spans="1:14" s="20" customFormat="1" ht="63" customHeight="1" x14ac:dyDescent="0.25">
      <c r="A154" s="29">
        <v>148</v>
      </c>
      <c r="B154" s="22"/>
      <c r="C1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 ISO40 motorisée semi automatique 4445 x 2200h</v>
      </c>
      <c r="D154" s="17" t="s">
        <v>13</v>
      </c>
      <c r="E154" s="17" t="s">
        <v>168</v>
      </c>
      <c r="F154" s="17"/>
      <c r="G154" s="17"/>
      <c r="H154" s="21" t="s">
        <v>182</v>
      </c>
      <c r="I154" s="23" t="s">
        <v>16</v>
      </c>
      <c r="J154" s="73">
        <v>15</v>
      </c>
      <c r="K154" s="78"/>
      <c r="L154" s="78"/>
      <c r="M154" s="79">
        <f>Tableau1[[#This Row],[quantité]]*Tableau1[[#This Row],[PRIX UNITAIRE
Fourniture
   en HT
 (F)]]</f>
        <v>0</v>
      </c>
      <c r="N154" s="80">
        <f>Tableau1[[#This Row],[quantité]]*Tableau1[[#This Row],[PRIX UNITAIRE
Fourniture et Pose en HT
 (F&amp;P)]]</f>
        <v>0</v>
      </c>
    </row>
    <row r="155" spans="1:14" s="20" customFormat="1" ht="63" customHeight="1" x14ac:dyDescent="0.25">
      <c r="A155" s="29">
        <v>149</v>
      </c>
      <c r="B155" s="22"/>
      <c r="C1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en action maintenue à la descente - 3000x3500 h</v>
      </c>
      <c r="D155" s="17" t="s">
        <v>13</v>
      </c>
      <c r="E155" s="17" t="s">
        <v>168</v>
      </c>
      <c r="F155" s="17"/>
      <c r="G155" s="17"/>
      <c r="H155" s="21" t="s">
        <v>183</v>
      </c>
      <c r="I155" s="23" t="s">
        <v>16</v>
      </c>
      <c r="J155" s="73">
        <v>15</v>
      </c>
      <c r="K155" s="78"/>
      <c r="L155" s="78"/>
      <c r="M155" s="79">
        <f>Tableau1[[#This Row],[quantité]]*Tableau1[[#This Row],[PRIX UNITAIRE
Fourniture
   en HT
 (F)]]</f>
        <v>0</v>
      </c>
      <c r="N155" s="80">
        <f>Tableau1[[#This Row],[quantité]]*Tableau1[[#This Row],[PRIX UNITAIRE
Fourniture et Pose en HT
 (F&amp;P)]]</f>
        <v>0</v>
      </c>
    </row>
    <row r="156" spans="1:14" s="20" customFormat="1" ht="63" customHeight="1" x14ac:dyDescent="0.25">
      <c r="A156" s="29">
        <v>150</v>
      </c>
      <c r="B156" s="22"/>
      <c r="C1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automatique 4500x3000h</v>
      </c>
      <c r="D156" s="17" t="s">
        <v>13</v>
      </c>
      <c r="E156" s="17" t="s">
        <v>168</v>
      </c>
      <c r="F156" s="17"/>
      <c r="G156" s="17"/>
      <c r="H156" s="21" t="s">
        <v>184</v>
      </c>
      <c r="I156" s="23" t="s">
        <v>16</v>
      </c>
      <c r="J156" s="73">
        <v>15</v>
      </c>
      <c r="K156" s="78"/>
      <c r="L156" s="78"/>
      <c r="M156" s="79">
        <f>Tableau1[[#This Row],[quantité]]*Tableau1[[#This Row],[PRIX UNITAIRE
Fourniture
   en HT
 (F)]]</f>
        <v>0</v>
      </c>
      <c r="N156" s="80">
        <f>Tableau1[[#This Row],[quantité]]*Tableau1[[#This Row],[PRIX UNITAIRE
Fourniture et Pose en HT
 (F&amp;P)]]</f>
        <v>0</v>
      </c>
    </row>
    <row r="157" spans="1:14" s="20" customFormat="1" ht="63" hidden="1" customHeight="1" x14ac:dyDescent="0.25">
      <c r="A157" s="29">
        <v>151</v>
      </c>
      <c r="B157" s="22"/>
      <c r="C1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Plus value pour peinture RAL exterieur hors standard pour porte sectionnelle</v>
      </c>
      <c r="D157" s="17" t="s">
        <v>13</v>
      </c>
      <c r="E157" s="17" t="s">
        <v>168</v>
      </c>
      <c r="F157" s="17"/>
      <c r="G157" s="17"/>
      <c r="H157" s="21" t="s">
        <v>185</v>
      </c>
      <c r="I157" s="23" t="s">
        <v>16</v>
      </c>
      <c r="J157" s="73"/>
      <c r="K157" s="78"/>
      <c r="L157" s="78"/>
      <c r="M157" s="79">
        <f>Tableau1[[#This Row],[quantité]]*Tableau1[[#This Row],[PRIX UNITAIRE
Fourniture
   en HT
 (F)]]</f>
        <v>0</v>
      </c>
      <c r="N157" s="80">
        <f>Tableau1[[#This Row],[quantité]]*Tableau1[[#This Row],[PRIX UNITAIRE
Fourniture et Pose en HT
 (F&amp;P)]]</f>
        <v>0</v>
      </c>
    </row>
    <row r="158" spans="1:14" s="20" customFormat="1" ht="63" customHeight="1" x14ac:dyDescent="0.25">
      <c r="A158" s="29">
        <v>152</v>
      </c>
      <c r="B158" s="22"/>
      <c r="C1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Jeu de barrières immatérielles(émétrice/réceptrice) pour porte sectionnelle</v>
      </c>
      <c r="D158" s="17" t="s">
        <v>13</v>
      </c>
      <c r="E158" s="17" t="s">
        <v>168</v>
      </c>
      <c r="F158" s="17"/>
      <c r="G158" s="17"/>
      <c r="H158" s="21" t="s">
        <v>186</v>
      </c>
      <c r="I158" s="23" t="s">
        <v>16</v>
      </c>
      <c r="J158" s="73">
        <v>20</v>
      </c>
      <c r="K158" s="78"/>
      <c r="L158" s="78"/>
      <c r="M158" s="79">
        <f>Tableau1[[#This Row],[quantité]]*Tableau1[[#This Row],[PRIX UNITAIRE
Fourniture
   en HT
 (F)]]</f>
        <v>0</v>
      </c>
      <c r="N158" s="80">
        <f>Tableau1[[#This Row],[quantité]]*Tableau1[[#This Row],[PRIX UNITAIRE
Fourniture et Pose en HT
 (F&amp;P)]]</f>
        <v>0</v>
      </c>
    </row>
    <row r="159" spans="1:14" s="20" customFormat="1" ht="63" customHeight="1" x14ac:dyDescent="0.25">
      <c r="A159" s="29">
        <v>153</v>
      </c>
      <c r="B159" s="22"/>
      <c r="C1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1/2 axe plein pour porte sectionnelle L2375mm</v>
      </c>
      <c r="D159" s="17" t="s">
        <v>13</v>
      </c>
      <c r="E159" s="17" t="s">
        <v>168</v>
      </c>
      <c r="F159" s="17"/>
      <c r="G159" s="17"/>
      <c r="H159" s="21" t="s">
        <v>187</v>
      </c>
      <c r="I159" s="23" t="s">
        <v>16</v>
      </c>
      <c r="J159" s="73">
        <v>20</v>
      </c>
      <c r="K159" s="78"/>
      <c r="L159" s="78"/>
      <c r="M159" s="79">
        <f>Tableau1[[#This Row],[quantité]]*Tableau1[[#This Row],[PRIX UNITAIRE
Fourniture
   en HT
 (F)]]</f>
        <v>0</v>
      </c>
      <c r="N159" s="80">
        <f>Tableau1[[#This Row],[quantité]]*Tableau1[[#This Row],[PRIX UNITAIRE
Fourniture et Pose en HT
 (F&amp;P)]]</f>
        <v>0</v>
      </c>
    </row>
    <row r="160" spans="1:14" s="20" customFormat="1" ht="63" hidden="1" customHeight="1" x14ac:dyDescent="0.25">
      <c r="A160" s="29">
        <v>154</v>
      </c>
      <c r="B160" s="22"/>
      <c r="C1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grille de ventilation - Pour 1 grille de ventillation plastique - Dimension : 344x138</v>
      </c>
      <c r="D160" s="17" t="s">
        <v>13</v>
      </c>
      <c r="E160" s="17" t="s">
        <v>188</v>
      </c>
      <c r="F160" s="17"/>
      <c r="G160" s="17"/>
      <c r="H160" s="26" t="s">
        <v>189</v>
      </c>
      <c r="I160" s="23" t="s">
        <v>190</v>
      </c>
      <c r="J160" s="73"/>
      <c r="K160" s="78"/>
      <c r="L160" s="78"/>
      <c r="M160" s="79">
        <f>Tableau1[[#This Row],[quantité]]*Tableau1[[#This Row],[PRIX UNITAIRE
Fourniture
   en HT
 (F)]]</f>
        <v>0</v>
      </c>
      <c r="N160" s="80">
        <f>Tableau1[[#This Row],[quantité]]*Tableau1[[#This Row],[PRIX UNITAIRE
Fourniture et Pose en HT
 (F&amp;P)]]</f>
        <v>0</v>
      </c>
    </row>
    <row r="161" spans="1:14" s="20" customFormat="1" ht="63" hidden="1" customHeight="1" x14ac:dyDescent="0.25">
      <c r="A161" s="29">
        <v>155</v>
      </c>
      <c r="B161" s="22"/>
      <c r="C1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oculus ou partie translucide double paroi - Pour 1 hublot rectangulaire - Dimension : 638x334</v>
      </c>
      <c r="D161" s="17" t="s">
        <v>13</v>
      </c>
      <c r="E161" s="17" t="s">
        <v>188</v>
      </c>
      <c r="F161" s="17"/>
      <c r="G161" s="17"/>
      <c r="H161" s="26" t="s">
        <v>191</v>
      </c>
      <c r="I161" s="23" t="s">
        <v>190</v>
      </c>
      <c r="J161" s="74"/>
      <c r="K161" s="78"/>
      <c r="L161" s="78"/>
      <c r="M161" s="79">
        <f>Tableau1[[#This Row],[quantité]]*Tableau1[[#This Row],[PRIX UNITAIRE
Fourniture
   en HT
 (F)]]</f>
        <v>0</v>
      </c>
      <c r="N161" s="80">
        <f>Tableau1[[#This Row],[quantité]]*Tableau1[[#This Row],[PRIX UNITAIRE
Fourniture et Pose en HT
 (F&amp;P)]]</f>
        <v>0</v>
      </c>
    </row>
    <row r="162" spans="1:14" s="20" customFormat="1" ht="63" customHeight="1" x14ac:dyDescent="0.25">
      <c r="A162" s="29">
        <v>156</v>
      </c>
      <c r="B162" s="16"/>
      <c r="C1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2m à 2,2m - Manuel - Portail ajouré à barreaux - Laqué</v>
      </c>
      <c r="D162" s="17" t="s">
        <v>13</v>
      </c>
      <c r="E162" s="15" t="s">
        <v>192</v>
      </c>
      <c r="F162" s="17" t="s">
        <v>111</v>
      </c>
      <c r="G162" s="15"/>
      <c r="H162" s="26" t="s">
        <v>193</v>
      </c>
      <c r="I162" s="19"/>
      <c r="J162" s="73">
        <v>10</v>
      </c>
      <c r="K162" s="75"/>
      <c r="L162" s="75"/>
      <c r="M162" s="76">
        <f>Tableau1[[#This Row],[quantité]]*Tableau1[[#This Row],[PRIX UNITAIRE
Fourniture
   en HT
 (F)]]</f>
        <v>0</v>
      </c>
      <c r="N162" s="77">
        <f>Tableau1[[#This Row],[quantité]]*Tableau1[[#This Row],[PRIX UNITAIRE
Fourniture et Pose en HT
 (F&amp;P)]]</f>
        <v>0</v>
      </c>
    </row>
    <row r="163" spans="1:14" s="20" customFormat="1" ht="63" customHeight="1" x14ac:dyDescent="0.25">
      <c r="A163" s="29">
        <v>157</v>
      </c>
      <c r="B163" s="16"/>
      <c r="C1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2m à 2,2m - Manuel - Portail ajouré  à barreaux- Laqué</v>
      </c>
      <c r="D163" s="17" t="s">
        <v>13</v>
      </c>
      <c r="E163" s="15" t="s">
        <v>192</v>
      </c>
      <c r="F163" s="17" t="s">
        <v>111</v>
      </c>
      <c r="G163" s="15"/>
      <c r="H163" s="26" t="s">
        <v>194</v>
      </c>
      <c r="I163" s="19"/>
      <c r="J163" s="73">
        <v>10</v>
      </c>
      <c r="K163" s="75"/>
      <c r="L163" s="75"/>
      <c r="M163" s="76">
        <f>Tableau1[[#This Row],[quantité]]*Tableau1[[#This Row],[PRIX UNITAIRE
Fourniture
   en HT
 (F)]]</f>
        <v>0</v>
      </c>
      <c r="N163" s="77">
        <f>Tableau1[[#This Row],[quantité]]*Tableau1[[#This Row],[PRIX UNITAIRE
Fourniture et Pose en HT
 (F&amp;P)]]</f>
        <v>0</v>
      </c>
    </row>
    <row r="164" spans="1:14" s="20" customFormat="1" ht="63" hidden="1" customHeight="1" x14ac:dyDescent="0.25">
      <c r="A164" s="29">
        <v>158</v>
      </c>
      <c r="B164" s="16"/>
      <c r="C1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2m à 2,2m - Manuel - Portail ajouré à barreaux- Laqué</v>
      </c>
      <c r="D164" s="17" t="s">
        <v>13</v>
      </c>
      <c r="E164" s="15" t="s">
        <v>192</v>
      </c>
      <c r="F164" s="17" t="s">
        <v>111</v>
      </c>
      <c r="G164" s="15"/>
      <c r="H164" s="26" t="s">
        <v>195</v>
      </c>
      <c r="I164" s="19"/>
      <c r="J164" s="73"/>
      <c r="K164" s="75"/>
      <c r="L164" s="75"/>
      <c r="M164" s="76">
        <f>Tableau1[[#This Row],[quantité]]*Tableau1[[#This Row],[PRIX UNITAIRE
Fourniture
   en HT
 (F)]]</f>
        <v>0</v>
      </c>
      <c r="N164" s="77">
        <f>Tableau1[[#This Row],[quantité]]*Tableau1[[#This Row],[PRIX UNITAIRE
Fourniture et Pose en HT
 (F&amp;P)]]</f>
        <v>0</v>
      </c>
    </row>
    <row r="165" spans="1:14" s="20" customFormat="1" ht="63" customHeight="1" x14ac:dyDescent="0.25">
      <c r="A165" s="29">
        <v>159</v>
      </c>
      <c r="B165" s="16"/>
      <c r="C1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2m à 2,2m - Manuel - Portail ajouré  à barreaux- Laqué</v>
      </c>
      <c r="D165" s="17" t="s">
        <v>13</v>
      </c>
      <c r="E165" s="15" t="s">
        <v>192</v>
      </c>
      <c r="F165" s="17" t="s">
        <v>111</v>
      </c>
      <c r="G165" s="15"/>
      <c r="H165" s="26" t="s">
        <v>196</v>
      </c>
      <c r="I165" s="19"/>
      <c r="J165" s="73">
        <v>10</v>
      </c>
      <c r="K165" s="75"/>
      <c r="L165" s="75"/>
      <c r="M165" s="76">
        <f>Tableau1[[#This Row],[quantité]]*Tableau1[[#This Row],[PRIX UNITAIRE
Fourniture
   en HT
 (F)]]</f>
        <v>0</v>
      </c>
      <c r="N165" s="77">
        <f>Tableau1[[#This Row],[quantité]]*Tableau1[[#This Row],[PRIX UNITAIRE
Fourniture et Pose en HT
 (F&amp;P)]]</f>
        <v>0</v>
      </c>
    </row>
    <row r="166" spans="1:14" s="20" customFormat="1" ht="63" hidden="1" customHeight="1" x14ac:dyDescent="0.25">
      <c r="A166" s="29">
        <v>160</v>
      </c>
      <c r="B166" s="16"/>
      <c r="C1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3m - Manuel - Portail ajouré à barreaux - Laqué</v>
      </c>
      <c r="D166" s="17" t="s">
        <v>13</v>
      </c>
      <c r="E166" s="15" t="s">
        <v>192</v>
      </c>
      <c r="F166" s="17" t="s">
        <v>111</v>
      </c>
      <c r="G166" s="15"/>
      <c r="H166" s="26" t="s">
        <v>197</v>
      </c>
      <c r="I166" s="19"/>
      <c r="J166" s="73"/>
      <c r="K166" s="75"/>
      <c r="L166" s="75"/>
      <c r="M166" s="76">
        <f>Tableau1[[#This Row],[quantité]]*Tableau1[[#This Row],[PRIX UNITAIRE
Fourniture
   en HT
 (F)]]</f>
        <v>0</v>
      </c>
      <c r="N166" s="77">
        <f>Tableau1[[#This Row],[quantité]]*Tableau1[[#This Row],[PRIX UNITAIRE
Fourniture et Pose en HT
 (F&amp;P)]]</f>
        <v>0</v>
      </c>
    </row>
    <row r="167" spans="1:14" s="20" customFormat="1" ht="63" hidden="1" customHeight="1" x14ac:dyDescent="0.25">
      <c r="A167" s="29">
        <v>161</v>
      </c>
      <c r="B167" s="16"/>
      <c r="C1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3m - Manuel - Portail ajouré  à barreaux- Laqué</v>
      </c>
      <c r="D167" s="17" t="s">
        <v>13</v>
      </c>
      <c r="E167" s="15" t="s">
        <v>192</v>
      </c>
      <c r="F167" s="17" t="s">
        <v>111</v>
      </c>
      <c r="G167" s="15"/>
      <c r="H167" s="26" t="s">
        <v>198</v>
      </c>
      <c r="I167" s="19"/>
      <c r="J167" s="73"/>
      <c r="K167" s="75"/>
      <c r="L167" s="75"/>
      <c r="M167" s="76">
        <f>Tableau1[[#This Row],[quantité]]*Tableau1[[#This Row],[PRIX UNITAIRE
Fourniture
   en HT
 (F)]]</f>
        <v>0</v>
      </c>
      <c r="N167" s="77">
        <f>Tableau1[[#This Row],[quantité]]*Tableau1[[#This Row],[PRIX UNITAIRE
Fourniture et Pose en HT
 (F&amp;P)]]</f>
        <v>0</v>
      </c>
    </row>
    <row r="168" spans="1:14" s="20" customFormat="1" ht="63" hidden="1" customHeight="1" x14ac:dyDescent="0.25">
      <c r="A168" s="29">
        <v>162</v>
      </c>
      <c r="B168" s="16"/>
      <c r="C1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3m - Manuel - Portail ajouré à barreaux- Laqué</v>
      </c>
      <c r="D168" s="17" t="s">
        <v>13</v>
      </c>
      <c r="E168" s="15" t="s">
        <v>192</v>
      </c>
      <c r="F168" s="17" t="s">
        <v>111</v>
      </c>
      <c r="G168" s="15"/>
      <c r="H168" s="26" t="s">
        <v>199</v>
      </c>
      <c r="I168" s="19"/>
      <c r="J168" s="73"/>
      <c r="K168" s="75"/>
      <c r="L168" s="75"/>
      <c r="M168" s="76">
        <f>Tableau1[[#This Row],[quantité]]*Tableau1[[#This Row],[PRIX UNITAIRE
Fourniture
   en HT
 (F)]]</f>
        <v>0</v>
      </c>
      <c r="N168" s="77">
        <f>Tableau1[[#This Row],[quantité]]*Tableau1[[#This Row],[PRIX UNITAIRE
Fourniture et Pose en HT
 (F&amp;P)]]</f>
        <v>0</v>
      </c>
    </row>
    <row r="169" spans="1:14" s="20" customFormat="1" ht="63" hidden="1" customHeight="1" x14ac:dyDescent="0.25">
      <c r="A169" s="29">
        <v>163</v>
      </c>
      <c r="B169" s="16"/>
      <c r="C1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3m - Manuel - Portail ajouré  à barreaux- Laqué</v>
      </c>
      <c r="D169" s="17" t="s">
        <v>13</v>
      </c>
      <c r="E169" s="15" t="s">
        <v>192</v>
      </c>
      <c r="F169" s="17" t="s">
        <v>111</v>
      </c>
      <c r="G169" s="15"/>
      <c r="H169" s="26" t="s">
        <v>200</v>
      </c>
      <c r="I169" s="19"/>
      <c r="J169" s="73"/>
      <c r="K169" s="75"/>
      <c r="L169" s="75"/>
      <c r="M169" s="76">
        <f>Tableau1[[#This Row],[quantité]]*Tableau1[[#This Row],[PRIX UNITAIRE
Fourniture
   en HT
 (F)]]</f>
        <v>0</v>
      </c>
      <c r="N169" s="77">
        <f>Tableau1[[#This Row],[quantité]]*Tableau1[[#This Row],[PRIX UNITAIRE
Fourniture et Pose en HT
 (F&amp;P)]]</f>
        <v>0</v>
      </c>
    </row>
    <row r="170" spans="1:14" s="20" customFormat="1" ht="63" hidden="1" customHeight="1" x14ac:dyDescent="0.25">
      <c r="A170" s="29">
        <v>164</v>
      </c>
      <c r="B170" s="22"/>
      <c r="C1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système d'équilibrage pour portes ou rideaux - Ressort porte sectionnelle dimension : 4000x4000 standard (axe : 25,4)</v>
      </c>
      <c r="D170" s="17" t="s">
        <v>13</v>
      </c>
      <c r="E170" s="17" t="s">
        <v>201</v>
      </c>
      <c r="F170" s="17"/>
      <c r="G170" s="17"/>
      <c r="H170" s="26" t="s">
        <v>202</v>
      </c>
      <c r="I170" s="23" t="s">
        <v>16</v>
      </c>
      <c r="J170" s="73"/>
      <c r="K170" s="78"/>
      <c r="L170" s="78"/>
      <c r="M170" s="79">
        <f>Tableau1[[#This Row],[quantité]]*Tableau1[[#This Row],[PRIX UNITAIRE
Fourniture
   en HT
 (F)]]</f>
        <v>0</v>
      </c>
      <c r="N170" s="80">
        <f>Tableau1[[#This Row],[quantité]]*Tableau1[[#This Row],[PRIX UNITAIRE
Fourniture et Pose en HT
 (F&amp;P)]]</f>
        <v>0</v>
      </c>
    </row>
    <row r="171" spans="1:14" s="20" customFormat="1" ht="63" hidden="1" customHeight="1" x14ac:dyDescent="0.25">
      <c r="A171" s="29">
        <v>165</v>
      </c>
      <c r="B171" s="22"/>
      <c r="C1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mécanisme d'entraînement de la portes et d'arrêt - Fonctionnement Homme mort pour rideau métallique (moteur central) ou porte sectionnelle (axe : 25,4) standard</v>
      </c>
      <c r="D171" s="17" t="s">
        <v>13</v>
      </c>
      <c r="E171" s="17" t="s">
        <v>201</v>
      </c>
      <c r="F171" s="17"/>
      <c r="G171" s="17"/>
      <c r="H171" s="26" t="s">
        <v>203</v>
      </c>
      <c r="I171" s="23" t="s">
        <v>16</v>
      </c>
      <c r="J171" s="73"/>
      <c r="K171" s="78"/>
      <c r="L171" s="78"/>
      <c r="M171" s="79">
        <f>Tableau1[[#This Row],[quantité]]*Tableau1[[#This Row],[PRIX UNITAIRE
Fourniture
   en HT
 (F)]]</f>
        <v>0</v>
      </c>
      <c r="N171" s="80">
        <f>Tableau1[[#This Row],[quantité]]*Tableau1[[#This Row],[PRIX UNITAIRE
Fourniture et Pose en HT
 (F&amp;P)]]</f>
        <v>0</v>
      </c>
    </row>
    <row r="172" spans="1:14" s="20" customFormat="1" ht="63" customHeight="1" x14ac:dyDescent="0.25">
      <c r="A172" s="29">
        <v>166</v>
      </c>
      <c r="B172" s="22"/>
      <c r="C1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coulissant - FAAC422CBAC -                                                      Modèle : E145S en remplacement du 790006 - Si identique au modèle existant</v>
      </c>
      <c r="D172" s="17" t="s">
        <v>13</v>
      </c>
      <c r="E172" s="17" t="s">
        <v>201</v>
      </c>
      <c r="F172" s="17"/>
      <c r="G172" s="17"/>
      <c r="H172" s="26" t="s">
        <v>204</v>
      </c>
      <c r="I172" s="23" t="s">
        <v>16</v>
      </c>
      <c r="J172" s="74">
        <v>5</v>
      </c>
      <c r="K172" s="78"/>
      <c r="L172" s="78"/>
      <c r="M172" s="79">
        <f>Tableau1[[#This Row],[quantité]]*Tableau1[[#This Row],[PRIX UNITAIRE
Fourniture
   en HT
 (F)]]</f>
        <v>0</v>
      </c>
      <c r="N172" s="80">
        <f>Tableau1[[#This Row],[quantité]]*Tableau1[[#This Row],[PRIX UNITAIRE
Fourniture et Pose en HT
 (F&amp;P)]]</f>
        <v>0</v>
      </c>
    </row>
    <row r="173" spans="1:14" s="20" customFormat="1" ht="63" customHeight="1" x14ac:dyDescent="0.25">
      <c r="A173" s="29">
        <v>167</v>
      </c>
      <c r="B173" s="22"/>
      <c r="C1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- BFT (modèle : LEO / RIGEL5) - Si identique au modèle existant</v>
      </c>
      <c r="D173" s="17" t="s">
        <v>13</v>
      </c>
      <c r="E173" s="17" t="s">
        <v>201</v>
      </c>
      <c r="F173" s="17"/>
      <c r="G173" s="17"/>
      <c r="H173" s="26" t="s">
        <v>205</v>
      </c>
      <c r="I173" s="23" t="s">
        <v>16</v>
      </c>
      <c r="J173" s="73">
        <v>5</v>
      </c>
      <c r="K173" s="78"/>
      <c r="L173" s="78"/>
      <c r="M173" s="79">
        <f>Tableau1[[#This Row],[quantité]]*Tableau1[[#This Row],[PRIX UNITAIRE
Fourniture
   en HT
 (F)]]</f>
        <v>0</v>
      </c>
      <c r="N173" s="80">
        <f>Tableau1[[#This Row],[quantité]]*Tableau1[[#This Row],[PRIX UNITAIRE
Fourniture et Pose en HT
 (F&amp;P)]]</f>
        <v>0</v>
      </c>
    </row>
    <row r="174" spans="1:14" s="20" customFormat="1" ht="63" hidden="1" customHeight="1" x14ac:dyDescent="0.25">
      <c r="A174" s="29">
        <v>168</v>
      </c>
      <c r="B174" s="22"/>
      <c r="C1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Maillons chaine rapide pour porte MINEUR BECOURT</v>
      </c>
      <c r="D174" s="17" t="s">
        <v>13</v>
      </c>
      <c r="E174" s="17" t="s">
        <v>201</v>
      </c>
      <c r="F174" s="17"/>
      <c r="G174" s="17"/>
      <c r="H174" s="26" t="s">
        <v>206</v>
      </c>
      <c r="I174" s="23" t="s">
        <v>16</v>
      </c>
      <c r="J174" s="73"/>
      <c r="K174" s="78"/>
      <c r="L174" s="78"/>
      <c r="M174" s="79">
        <f>Tableau1[[#This Row],[quantité]]*Tableau1[[#This Row],[PRIX UNITAIRE
Fourniture
   en HT
 (F)]]</f>
        <v>0</v>
      </c>
      <c r="N174" s="80">
        <f>Tableau1[[#This Row],[quantité]]*Tableau1[[#This Row],[PRIX UNITAIRE
Fourniture et Pose en HT
 (F&amp;P)]]</f>
        <v>0</v>
      </c>
    </row>
    <row r="175" spans="1:14" s="20" customFormat="1" ht="63" customHeight="1" x14ac:dyDescent="0.25">
      <c r="A175" s="29">
        <v>169</v>
      </c>
      <c r="B175" s="22"/>
      <c r="C1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Interrupteur de fin de course pour portail coulissant                                                                                                                        Fin de course capteur mécanique compatible moteur ICARO/DEIMOS/ARES (marque BFT)</v>
      </c>
      <c r="D175" s="17" t="s">
        <v>13</v>
      </c>
      <c r="E175" s="17" t="s">
        <v>201</v>
      </c>
      <c r="F175" s="17"/>
      <c r="G175" s="17"/>
      <c r="H175" s="26" t="s">
        <v>207</v>
      </c>
      <c r="I175" s="23" t="s">
        <v>16</v>
      </c>
      <c r="J175" s="74">
        <v>15</v>
      </c>
      <c r="K175" s="78"/>
      <c r="L175" s="78"/>
      <c r="M175" s="79">
        <f>Tableau1[[#This Row],[quantité]]*Tableau1[[#This Row],[PRIX UNITAIRE
Fourniture
   en HT
 (F)]]</f>
        <v>0</v>
      </c>
      <c r="N175" s="80">
        <f>Tableau1[[#This Row],[quantité]]*Tableau1[[#This Row],[PRIX UNITAIRE
Fourniture et Pose en HT
 (F&amp;P)]]</f>
        <v>0</v>
      </c>
    </row>
    <row r="176" spans="1:14" s="20" customFormat="1" ht="63" hidden="1" customHeight="1" x14ac:dyDescent="0.25">
      <c r="A176" s="29">
        <v>170</v>
      </c>
      <c r="B176" s="22"/>
      <c r="C1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Galet de dévoiement avec renfort pour porte MINEUR BECOURT</v>
      </c>
      <c r="D176" s="17" t="s">
        <v>13</v>
      </c>
      <c r="E176" s="17" t="s">
        <v>201</v>
      </c>
      <c r="F176" s="17"/>
      <c r="G176" s="17"/>
      <c r="H176" s="26" t="s">
        <v>208</v>
      </c>
      <c r="I176" s="23" t="s">
        <v>16</v>
      </c>
      <c r="J176" s="73"/>
      <c r="K176" s="78"/>
      <c r="L176" s="78"/>
      <c r="M176" s="79">
        <f>Tableau1[[#This Row],[quantité]]*Tableau1[[#This Row],[PRIX UNITAIRE
Fourniture
   en HT
 (F)]]</f>
        <v>0</v>
      </c>
      <c r="N176" s="80">
        <f>Tableau1[[#This Row],[quantité]]*Tableau1[[#This Row],[PRIX UNITAIRE
Fourniture et Pose en HT
 (F&amp;P)]]</f>
        <v>0</v>
      </c>
    </row>
    <row r="177" spans="1:14" s="20" customFormat="1" ht="63" hidden="1" customHeight="1" x14ac:dyDescent="0.25">
      <c r="A177" s="29">
        <v>171</v>
      </c>
      <c r="B177" s="22"/>
      <c r="C1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tripode GUNNEBO</v>
      </c>
      <c r="D177" s="17" t="s">
        <v>13</v>
      </c>
      <c r="E177" s="17" t="s">
        <v>201</v>
      </c>
      <c r="F177" s="17"/>
      <c r="G177" s="17"/>
      <c r="H177" s="26" t="s">
        <v>209</v>
      </c>
      <c r="I177" s="23" t="s">
        <v>16</v>
      </c>
      <c r="J177" s="73"/>
      <c r="K177" s="78"/>
      <c r="L177" s="78"/>
      <c r="M177" s="79">
        <f>Tableau1[[#This Row],[quantité]]*Tableau1[[#This Row],[PRIX UNITAIRE
Fourniture
   en HT
 (F)]]</f>
        <v>0</v>
      </c>
      <c r="N177" s="80">
        <f>Tableau1[[#This Row],[quantité]]*Tableau1[[#This Row],[PRIX UNITAIRE
Fourniture et Pose en HT
 (F&amp;P)]]</f>
        <v>0</v>
      </c>
    </row>
    <row r="178" spans="1:14" s="20" customFormat="1" ht="63" hidden="1" customHeight="1" x14ac:dyDescent="0.25">
      <c r="A178" s="29">
        <v>172</v>
      </c>
      <c r="B178" s="22"/>
      <c r="C1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Remplacement de pièces et d'accessoires pour portes industrielles, portes d’atelier, portails et barrières automatiques    /  /  / Automate  + programme </v>
      </c>
      <c r="D178" s="17" t="s">
        <v>13</v>
      </c>
      <c r="E178" s="17" t="s">
        <v>201</v>
      </c>
      <c r="F178" s="17"/>
      <c r="G178" s="17"/>
      <c r="H178" s="21" t="s">
        <v>210</v>
      </c>
      <c r="I178" s="23" t="s">
        <v>16</v>
      </c>
      <c r="J178" s="73"/>
      <c r="K178" s="78"/>
      <c r="L178" s="78"/>
      <c r="M178" s="79">
        <f>Tableau1[[#This Row],[quantité]]*Tableau1[[#This Row],[PRIX UNITAIRE
Fourniture
   en HT
 (F)]]</f>
        <v>0</v>
      </c>
      <c r="N178" s="80">
        <f>Tableau1[[#This Row],[quantité]]*Tableau1[[#This Row],[PRIX UNITAIRE
Fourniture et Pose en HT
 (F&amp;P)]]</f>
        <v>0</v>
      </c>
    </row>
    <row r="179" spans="1:14" s="20" customFormat="1" ht="63" hidden="1" customHeight="1" x14ac:dyDescent="0.25">
      <c r="A179" s="29">
        <v>173</v>
      </c>
      <c r="B179" s="22"/>
      <c r="C1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Serrure à clé 4 disques programmable</v>
      </c>
      <c r="D179" s="17" t="s">
        <v>13</v>
      </c>
      <c r="E179" s="17" t="s">
        <v>201</v>
      </c>
      <c r="F179" s="17"/>
      <c r="G179" s="17"/>
      <c r="H179" s="26" t="s">
        <v>211</v>
      </c>
      <c r="I179" s="23" t="s">
        <v>16</v>
      </c>
      <c r="J179" s="74"/>
      <c r="K179" s="78"/>
      <c r="L179" s="78"/>
      <c r="M179" s="79">
        <f>Tableau1[[#This Row],[quantité]]*Tableau1[[#This Row],[PRIX UNITAIRE
Fourniture
   en HT
 (F)]]</f>
        <v>0</v>
      </c>
      <c r="N179" s="80">
        <f>Tableau1[[#This Row],[quantité]]*Tableau1[[#This Row],[PRIX UNITAIRE
Fourniture et Pose en HT
 (F&amp;P)]]</f>
        <v>0</v>
      </c>
    </row>
    <row r="180" spans="1:14" s="20" customFormat="1" ht="63" customHeight="1" x14ac:dyDescent="0.25">
      <c r="A180" s="29">
        <v>174</v>
      </c>
      <c r="B180" s="22"/>
      <c r="C1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Motoréducteur pour portail coulissant env.6T -                                                                                                   Motoréducteur avec pignon Z16 module 6 pour portail coulissant jusqu'à 8T - Si identique à l'existant</v>
      </c>
      <c r="D180" s="17" t="s">
        <v>13</v>
      </c>
      <c r="E180" s="17" t="s">
        <v>201</v>
      </c>
      <c r="F180" s="17"/>
      <c r="G180" s="17"/>
      <c r="H180" s="26" t="s">
        <v>212</v>
      </c>
      <c r="I180" s="23" t="s">
        <v>16</v>
      </c>
      <c r="J180" s="73">
        <v>5</v>
      </c>
      <c r="K180" s="78"/>
      <c r="L180" s="78"/>
      <c r="M180" s="79">
        <f>Tableau1[[#This Row],[quantité]]*Tableau1[[#This Row],[PRIX UNITAIRE
Fourniture
   en HT
 (F)]]</f>
        <v>0</v>
      </c>
      <c r="N180" s="80">
        <f>Tableau1[[#This Row],[quantité]]*Tableau1[[#This Row],[PRIX UNITAIRE
Fourniture et Pose en HT
 (F&amp;P)]]</f>
        <v>0</v>
      </c>
    </row>
    <row r="181" spans="1:14" s="20" customFormat="1" ht="63" hidden="1" customHeight="1" x14ac:dyDescent="0.25">
      <c r="A181" s="29">
        <v>175</v>
      </c>
      <c r="B181" s="22"/>
      <c r="C1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Crémaillère nylon pour portail coulissant - Mètre</v>
      </c>
      <c r="D181" s="17" t="s">
        <v>13</v>
      </c>
      <c r="E181" s="17" t="s">
        <v>201</v>
      </c>
      <c r="F181" s="17"/>
      <c r="G181" s="17"/>
      <c r="H181" s="26" t="s">
        <v>213</v>
      </c>
      <c r="I181" s="23" t="s">
        <v>16</v>
      </c>
      <c r="J181" s="74"/>
      <c r="K181" s="78"/>
      <c r="L181" s="78"/>
      <c r="M181" s="79">
        <f>Tableau1[[#This Row],[quantité]]*Tableau1[[#This Row],[PRIX UNITAIRE
Fourniture
   en HT
 (F)]]</f>
        <v>0</v>
      </c>
      <c r="N181" s="80">
        <f>Tableau1[[#This Row],[quantité]]*Tableau1[[#This Row],[PRIX UNITAIRE
Fourniture et Pose en HT
 (F&amp;P)]]</f>
        <v>0</v>
      </c>
    </row>
    <row r="182" spans="1:14" s="20" customFormat="1" ht="63" customHeight="1" x14ac:dyDescent="0.25">
      <c r="A182" s="29">
        <v>176</v>
      </c>
      <c r="B182" s="22"/>
      <c r="C1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1,5m à 2,5m</v>
      </c>
      <c r="D182" s="17" t="s">
        <v>13</v>
      </c>
      <c r="E182" s="17" t="s">
        <v>214</v>
      </c>
      <c r="F182" s="17"/>
      <c r="G182" s="17"/>
      <c r="H182" s="26" t="s">
        <v>215</v>
      </c>
      <c r="I182" s="23" t="s">
        <v>16</v>
      </c>
      <c r="J182" s="74">
        <v>30</v>
      </c>
      <c r="K182" s="78"/>
      <c r="L182" s="78"/>
      <c r="M182" s="79">
        <f>Tableau1[[#This Row],[quantité]]*Tableau1[[#This Row],[PRIX UNITAIRE
Fourniture
   en HT
 (F)]]</f>
        <v>0</v>
      </c>
      <c r="N182" s="80">
        <f>Tableau1[[#This Row],[quantité]]*Tableau1[[#This Row],[PRIX UNITAIRE
Fourniture et Pose en HT
 (F&amp;P)]]</f>
        <v>0</v>
      </c>
    </row>
    <row r="183" spans="1:14" s="20" customFormat="1" ht="63" customHeight="1" x14ac:dyDescent="0.25">
      <c r="A183" s="29">
        <v>177</v>
      </c>
      <c r="B183" s="22"/>
      <c r="C1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2,51m à 3,5m</v>
      </c>
      <c r="D183" s="17" t="s">
        <v>13</v>
      </c>
      <c r="E183" s="17" t="s">
        <v>214</v>
      </c>
      <c r="F183" s="17"/>
      <c r="G183" s="17"/>
      <c r="H183" s="26" t="s">
        <v>216</v>
      </c>
      <c r="I183" s="23" t="s">
        <v>16</v>
      </c>
      <c r="J183" s="74">
        <v>30</v>
      </c>
      <c r="K183" s="78"/>
      <c r="L183" s="78"/>
      <c r="M183" s="79">
        <f>Tableau1[[#This Row],[quantité]]*Tableau1[[#This Row],[PRIX UNITAIRE
Fourniture
   en HT
 (F)]]</f>
        <v>0</v>
      </c>
      <c r="N183" s="80">
        <f>Tableau1[[#This Row],[quantité]]*Tableau1[[#This Row],[PRIX UNITAIRE
Fourniture et Pose en HT
 (F&amp;P)]]</f>
        <v>0</v>
      </c>
    </row>
    <row r="184" spans="1:14" s="20" customFormat="1" ht="63" customHeight="1" x14ac:dyDescent="0.25">
      <c r="A184" s="29">
        <v>178</v>
      </c>
      <c r="B184" s="22"/>
      <c r="C1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3,51m à 4,5m</v>
      </c>
      <c r="D184" s="17" t="s">
        <v>13</v>
      </c>
      <c r="E184" s="17" t="s">
        <v>214</v>
      </c>
      <c r="F184" s="17"/>
      <c r="G184" s="17"/>
      <c r="H184" s="26" t="s">
        <v>217</v>
      </c>
      <c r="I184" s="23" t="s">
        <v>16</v>
      </c>
      <c r="J184" s="74">
        <v>30</v>
      </c>
      <c r="K184" s="78"/>
      <c r="L184" s="78"/>
      <c r="M184" s="79">
        <f>Tableau1[[#This Row],[quantité]]*Tableau1[[#This Row],[PRIX UNITAIRE
Fourniture
   en HT
 (F)]]</f>
        <v>0</v>
      </c>
      <c r="N184" s="80">
        <f>Tableau1[[#This Row],[quantité]]*Tableau1[[#This Row],[PRIX UNITAIRE
Fourniture et Pose en HT
 (F&amp;P)]]</f>
        <v>0</v>
      </c>
    </row>
    <row r="185" spans="1:14" s="20" customFormat="1" ht="63" hidden="1" customHeight="1" x14ac:dyDescent="0.25">
      <c r="A185" s="29">
        <v>179</v>
      </c>
      <c r="B185" s="22"/>
      <c r="C1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1,5m à 2,5m</v>
      </c>
      <c r="D185" s="17" t="s">
        <v>13</v>
      </c>
      <c r="E185" s="17" t="s">
        <v>214</v>
      </c>
      <c r="F185" s="17"/>
      <c r="G185" s="17"/>
      <c r="H185" s="21" t="s">
        <v>218</v>
      </c>
      <c r="I185" s="23" t="s">
        <v>16</v>
      </c>
      <c r="J185" s="74"/>
      <c r="K185" s="78"/>
      <c r="L185" s="78"/>
      <c r="M185" s="79">
        <f>Tableau1[[#This Row],[quantité]]*Tableau1[[#This Row],[PRIX UNITAIRE
Fourniture
   en HT
 (F)]]</f>
        <v>0</v>
      </c>
      <c r="N185" s="80">
        <f>Tableau1[[#This Row],[quantité]]*Tableau1[[#This Row],[PRIX UNITAIRE
Fourniture et Pose en HT
 (F&amp;P)]]</f>
        <v>0</v>
      </c>
    </row>
    <row r="186" spans="1:14" s="20" customFormat="1" ht="63" hidden="1" customHeight="1" x14ac:dyDescent="0.25">
      <c r="A186" s="29">
        <v>180</v>
      </c>
      <c r="B186" s="22"/>
      <c r="C1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2,51m à 3,5m</v>
      </c>
      <c r="D186" s="17" t="s">
        <v>13</v>
      </c>
      <c r="E186" s="17" t="s">
        <v>214</v>
      </c>
      <c r="F186" s="17"/>
      <c r="G186" s="17"/>
      <c r="H186" s="27" t="s">
        <v>219</v>
      </c>
      <c r="I186" s="23" t="s">
        <v>16</v>
      </c>
      <c r="J186" s="74"/>
      <c r="K186" s="78"/>
      <c r="L186" s="78"/>
      <c r="M186" s="79">
        <f>Tableau1[[#This Row],[quantité]]*Tableau1[[#This Row],[PRIX UNITAIRE
Fourniture
   en HT
 (F)]]</f>
        <v>0</v>
      </c>
      <c r="N186" s="80">
        <f>Tableau1[[#This Row],[quantité]]*Tableau1[[#This Row],[PRIX UNITAIRE
Fourniture et Pose en HT
 (F&amp;P)]]</f>
        <v>0</v>
      </c>
    </row>
    <row r="187" spans="1:14" s="20" customFormat="1" ht="63" hidden="1" customHeight="1" x14ac:dyDescent="0.25">
      <c r="A187" s="29">
        <v>181</v>
      </c>
      <c r="B187" s="22"/>
      <c r="C1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3,51m à 4,5m</v>
      </c>
      <c r="D187" s="17" t="s">
        <v>13</v>
      </c>
      <c r="E187" s="17" t="s">
        <v>214</v>
      </c>
      <c r="F187" s="17"/>
      <c r="G187" s="17"/>
      <c r="H187" s="21" t="s">
        <v>220</v>
      </c>
      <c r="I187" s="23" t="s">
        <v>16</v>
      </c>
      <c r="J187" s="74"/>
      <c r="K187" s="78"/>
      <c r="L187" s="78"/>
      <c r="M187" s="79">
        <f>Tableau1[[#This Row],[quantité]]*Tableau1[[#This Row],[PRIX UNITAIRE
Fourniture
   en HT
 (F)]]</f>
        <v>0</v>
      </c>
      <c r="N187" s="80">
        <f>Tableau1[[#This Row],[quantité]]*Tableau1[[#This Row],[PRIX UNITAIRE
Fourniture et Pose en HT
 (F&amp;P)]]</f>
        <v>0</v>
      </c>
    </row>
    <row r="188" spans="1:14" s="20" customFormat="1" ht="63" customHeight="1" x14ac:dyDescent="0.25">
      <c r="A188" s="29">
        <v>182</v>
      </c>
      <c r="B188" s="16"/>
      <c r="C1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Dispositif de sécurité /  / Ensemble parachute pour rideau métallique</v>
      </c>
      <c r="D188" s="17" t="s">
        <v>13</v>
      </c>
      <c r="E188" s="17" t="s">
        <v>221</v>
      </c>
      <c r="F188" s="15" t="s">
        <v>222</v>
      </c>
      <c r="G188" s="15"/>
      <c r="H188" s="18" t="s">
        <v>223</v>
      </c>
      <c r="I188" s="19" t="s">
        <v>16</v>
      </c>
      <c r="J188" s="73">
        <v>50</v>
      </c>
      <c r="K188" s="75"/>
      <c r="L188" s="75"/>
      <c r="M188" s="76">
        <f>Tableau1[[#This Row],[quantité]]*Tableau1[[#This Row],[PRIX UNITAIRE
Fourniture
   en HT
 (F)]]</f>
        <v>0</v>
      </c>
      <c r="N188" s="77">
        <f>Tableau1[[#This Row],[quantité]]*Tableau1[[#This Row],[PRIX UNITAIRE
Fourniture et Pose en HT
 (F&amp;P)]]</f>
        <v>0</v>
      </c>
    </row>
    <row r="189" spans="1:14" s="20" customFormat="1" ht="63" customHeight="1" x14ac:dyDescent="0.25">
      <c r="A189" s="29">
        <v>183</v>
      </c>
      <c r="B189" s="22"/>
      <c r="C1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Manivelle pour rideau métallique jusqu'à 4200mm</v>
      </c>
      <c r="D189" s="17" t="s">
        <v>13</v>
      </c>
      <c r="E189" s="17" t="s">
        <v>221</v>
      </c>
      <c r="F189" s="17" t="s">
        <v>67</v>
      </c>
      <c r="G189" s="17"/>
      <c r="H189" s="21" t="s">
        <v>224</v>
      </c>
      <c r="I189" s="23" t="s">
        <v>16</v>
      </c>
      <c r="J189" s="73">
        <v>30</v>
      </c>
      <c r="K189" s="78"/>
      <c r="L189" s="78"/>
      <c r="M189" s="79">
        <f>Tableau1[[#This Row],[quantité]]*Tableau1[[#This Row],[PRIX UNITAIRE
Fourniture
   en HT
 (F)]]</f>
        <v>0</v>
      </c>
      <c r="N189" s="80">
        <f>Tableau1[[#This Row],[quantité]]*Tableau1[[#This Row],[PRIX UNITAIRE
Fourniture et Pose en HT
 (F&amp;P)]]</f>
        <v>0</v>
      </c>
    </row>
    <row r="190" spans="1:14" s="20" customFormat="1" ht="63" hidden="1" customHeight="1" x14ac:dyDescent="0.25">
      <c r="A190" s="29">
        <v>184</v>
      </c>
      <c r="B190" s="16"/>
      <c r="C1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intermédiaire L4080</v>
      </c>
      <c r="D190" s="17" t="s">
        <v>13</v>
      </c>
      <c r="E190" s="17" t="s">
        <v>221</v>
      </c>
      <c r="F190" s="17" t="s">
        <v>67</v>
      </c>
      <c r="G190" s="15"/>
      <c r="H190" s="18" t="s">
        <v>225</v>
      </c>
      <c r="I190" s="19" t="s">
        <v>16</v>
      </c>
      <c r="J190" s="73"/>
      <c r="K190" s="75"/>
      <c r="L190" s="75"/>
      <c r="M190" s="76">
        <f>Tableau1[[#This Row],[quantité]]*Tableau1[[#This Row],[PRIX UNITAIRE
Fourniture
   en HT
 (F)]]</f>
        <v>0</v>
      </c>
      <c r="N190" s="77">
        <f>Tableau1[[#This Row],[quantité]]*Tableau1[[#This Row],[PRIX UNITAIRE
Fourniture et Pose en HT
 (F&amp;P)]]</f>
        <v>0</v>
      </c>
    </row>
    <row r="191" spans="1:14" s="20" customFormat="1" ht="63" hidden="1" customHeight="1" x14ac:dyDescent="0.25">
      <c r="A191" s="29">
        <v>185</v>
      </c>
      <c r="B191" s="16"/>
      <c r="C1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finale L4080</v>
      </c>
      <c r="D191" s="17" t="s">
        <v>13</v>
      </c>
      <c r="E191" s="17" t="s">
        <v>221</v>
      </c>
      <c r="F191" s="17" t="s">
        <v>67</v>
      </c>
      <c r="G191" s="15"/>
      <c r="H191" s="18" t="s">
        <v>226</v>
      </c>
      <c r="I191" s="19" t="s">
        <v>16</v>
      </c>
      <c r="J191" s="73"/>
      <c r="K191" s="75"/>
      <c r="L191" s="75"/>
      <c r="M191" s="76">
        <f>Tableau1[[#This Row],[quantité]]*Tableau1[[#This Row],[PRIX UNITAIRE
Fourniture
   en HT
 (F)]]</f>
        <v>0</v>
      </c>
      <c r="N191" s="77">
        <f>Tableau1[[#This Row],[quantité]]*Tableau1[[#This Row],[PRIX UNITAIRE
Fourniture et Pose en HT
 (F&amp;P)]]</f>
        <v>0</v>
      </c>
    </row>
    <row r="192" spans="1:14" s="20" customFormat="1" ht="63" customHeight="1" x14ac:dyDescent="0.25">
      <c r="A192" s="29">
        <v>186</v>
      </c>
      <c r="B192" s="22"/>
      <c r="C1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 ou grille métallique galvanizée de surface   inférieure à 7 m² -   </v>
      </c>
      <c r="D192" s="17" t="s">
        <v>13</v>
      </c>
      <c r="E192" s="17" t="s">
        <v>221</v>
      </c>
      <c r="F192" s="17"/>
      <c r="G192" s="17"/>
      <c r="H192" s="26" t="s">
        <v>227</v>
      </c>
      <c r="I192" s="23" t="s">
        <v>16</v>
      </c>
      <c r="J192" s="73">
        <v>30</v>
      </c>
      <c r="K192" s="78"/>
      <c r="L192" s="78"/>
      <c r="M192" s="79">
        <f>Tableau1[[#This Row],[quantité]]*Tableau1[[#This Row],[PRIX UNITAIRE
Fourniture
   en HT
 (F)]]</f>
        <v>0</v>
      </c>
      <c r="N192" s="80">
        <f>Tableau1[[#This Row],[quantité]]*Tableau1[[#This Row],[PRIX UNITAIRE
Fourniture et Pose en HT
 (F&amp;P)]]</f>
        <v>0</v>
      </c>
    </row>
    <row r="193" spans="1:14" s="20" customFormat="1" ht="63" customHeight="1" x14ac:dyDescent="0.25">
      <c r="A193" s="29">
        <v>187</v>
      </c>
      <c r="B193" s="22"/>
      <c r="C1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galvanizée  de surface   inférieure à 14 m²    </v>
      </c>
      <c r="D193" s="17" t="s">
        <v>13</v>
      </c>
      <c r="E193" s="17" t="s">
        <v>221</v>
      </c>
      <c r="F193" s="17"/>
      <c r="G193" s="17"/>
      <c r="H193" s="26" t="s">
        <v>228</v>
      </c>
      <c r="I193" s="23" t="s">
        <v>16</v>
      </c>
      <c r="J193" s="73">
        <v>30</v>
      </c>
      <c r="K193" s="78"/>
      <c r="L193" s="78"/>
      <c r="M193" s="79">
        <f>Tableau1[[#This Row],[quantité]]*Tableau1[[#This Row],[PRIX UNITAIRE
Fourniture
   en HT
 (F)]]</f>
        <v>0</v>
      </c>
      <c r="N193" s="80">
        <f>Tableau1[[#This Row],[quantité]]*Tableau1[[#This Row],[PRIX UNITAIRE
Fourniture et Pose en HT
 (F&amp;P)]]</f>
        <v>0</v>
      </c>
    </row>
    <row r="194" spans="1:14" s="20" customFormat="1" ht="63" customHeight="1" x14ac:dyDescent="0.25">
      <c r="A194" s="29">
        <v>188</v>
      </c>
      <c r="B194" s="22"/>
      <c r="C1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22 m² </v>
      </c>
      <c r="D194" s="17" t="s">
        <v>13</v>
      </c>
      <c r="E194" s="17" t="s">
        <v>221</v>
      </c>
      <c r="F194" s="17"/>
      <c r="G194" s="17"/>
      <c r="H194" s="26" t="s">
        <v>229</v>
      </c>
      <c r="I194" s="23" t="s">
        <v>16</v>
      </c>
      <c r="J194" s="74">
        <v>30</v>
      </c>
      <c r="K194" s="78"/>
      <c r="L194" s="78"/>
      <c r="M194" s="79">
        <f>Tableau1[[#This Row],[quantité]]*Tableau1[[#This Row],[PRIX UNITAIRE
Fourniture
   en HT
 (F)]]</f>
        <v>0</v>
      </c>
      <c r="N194" s="80">
        <f>Tableau1[[#This Row],[quantité]]*Tableau1[[#This Row],[PRIX UNITAIRE
Fourniture et Pose en HT
 (F&amp;P)]]</f>
        <v>0</v>
      </c>
    </row>
    <row r="195" spans="1:14" s="20" customFormat="1" ht="63" customHeight="1" x14ac:dyDescent="0.25">
      <c r="A195" s="29">
        <v>189</v>
      </c>
      <c r="B195" s="22"/>
      <c r="C1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30 m² -       </v>
      </c>
      <c r="D195" s="17" t="s">
        <v>13</v>
      </c>
      <c r="E195" s="17" t="s">
        <v>221</v>
      </c>
      <c r="F195" s="17"/>
      <c r="G195" s="17"/>
      <c r="H195" s="26" t="s">
        <v>230</v>
      </c>
      <c r="I195" s="23" t="s">
        <v>16</v>
      </c>
      <c r="J195" s="73">
        <v>30</v>
      </c>
      <c r="K195" s="78"/>
      <c r="L195" s="78"/>
      <c r="M195" s="79">
        <f>Tableau1[[#This Row],[quantité]]*Tableau1[[#This Row],[PRIX UNITAIRE
Fourniture
   en HT
 (F)]]</f>
        <v>0</v>
      </c>
      <c r="N195" s="80">
        <f>Tableau1[[#This Row],[quantité]]*Tableau1[[#This Row],[PRIX UNITAIRE
Fourniture et Pose en HT
 (F&amp;P)]]</f>
        <v>0</v>
      </c>
    </row>
    <row r="196" spans="1:14" s="20" customFormat="1" ht="63" hidden="1" customHeight="1" x14ac:dyDescent="0.25">
      <c r="A196" s="29">
        <v>190</v>
      </c>
      <c r="B196" s="16"/>
      <c r="C1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 /  / Plus value pour peinture epoxy au RAL adapté pour rideau métallique ou grille</v>
      </c>
      <c r="D196" s="17" t="s">
        <v>13</v>
      </c>
      <c r="E196" s="17" t="s">
        <v>221</v>
      </c>
      <c r="F196" s="15"/>
      <c r="G196" s="15"/>
      <c r="H196" s="18" t="s">
        <v>231</v>
      </c>
      <c r="I196" s="19" t="s">
        <v>16</v>
      </c>
      <c r="J196" s="73"/>
      <c r="K196" s="75"/>
      <c r="L196" s="75"/>
      <c r="M196" s="76">
        <f>Tableau1[[#This Row],[quantité]]*Tableau1[[#This Row],[PRIX UNITAIRE
Fourniture
   en HT
 (F)]]</f>
        <v>0</v>
      </c>
      <c r="N196" s="77">
        <f>Tableau1[[#This Row],[quantité]]*Tableau1[[#This Row],[PRIX UNITAIRE
Fourniture et Pose en HT
 (F&amp;P)]]</f>
        <v>0</v>
      </c>
    </row>
    <row r="197" spans="1:14" s="20" customFormat="1" ht="63" customHeight="1" x14ac:dyDescent="0.25">
      <c r="A197" s="29">
        <v>191</v>
      </c>
      <c r="B197" s="22"/>
      <c r="C1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inférieure à 7 m² - dimensions : 2 000 x 3 000 H</v>
      </c>
      <c r="D197" s="17" t="s">
        <v>13</v>
      </c>
      <c r="E197" s="17" t="s">
        <v>232</v>
      </c>
      <c r="F197" s="17"/>
      <c r="G197" s="17"/>
      <c r="H197" s="26" t="s">
        <v>233</v>
      </c>
      <c r="I197" s="23" t="s">
        <v>16</v>
      </c>
      <c r="J197" s="73">
        <v>15</v>
      </c>
      <c r="K197" s="78"/>
      <c r="L197" s="78"/>
      <c r="M197" s="79">
        <f>Tableau1[[#This Row],[quantité]]*Tableau1[[#This Row],[PRIX UNITAIRE
Fourniture
   en HT
 (F)]]</f>
        <v>0</v>
      </c>
      <c r="N197" s="80">
        <f>Tableau1[[#This Row],[quantité]]*Tableau1[[#This Row],[PRIX UNITAIRE
Fourniture et Pose en HT
 (F&amp;P)]]</f>
        <v>0</v>
      </c>
    </row>
    <row r="198" spans="1:14" s="20" customFormat="1" ht="63" customHeight="1" x14ac:dyDescent="0.25">
      <c r="A198" s="29">
        <v>192</v>
      </c>
      <c r="B198" s="22"/>
      <c r="C1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souple  /  /  / Rideau de surface  inférieure à 14 m² - Dimensions : 3 500 x 4 000 H </v>
      </c>
      <c r="D198" s="17" t="s">
        <v>13</v>
      </c>
      <c r="E198" s="17" t="s">
        <v>232</v>
      </c>
      <c r="F198" s="17"/>
      <c r="G198" s="17"/>
      <c r="H198" s="26" t="s">
        <v>234</v>
      </c>
      <c r="I198" s="23" t="s">
        <v>16</v>
      </c>
      <c r="J198" s="74">
        <v>15</v>
      </c>
      <c r="K198" s="78"/>
      <c r="L198" s="78"/>
      <c r="M198" s="79">
        <f>Tableau1[[#This Row],[quantité]]*Tableau1[[#This Row],[PRIX UNITAIRE
Fourniture
   en HT
 (F)]]</f>
        <v>0</v>
      </c>
      <c r="N198" s="80">
        <f>Tableau1[[#This Row],[quantité]]*Tableau1[[#This Row],[PRIX UNITAIRE
Fourniture et Pose en HT
 (F&amp;P)]]</f>
        <v>0</v>
      </c>
    </row>
    <row r="199" spans="1:14" s="20" customFormat="1" ht="63" customHeight="1" x14ac:dyDescent="0.25">
      <c r="A199" s="29">
        <v>193</v>
      </c>
      <c r="B199" s="22"/>
      <c r="C1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22 m² - Dimensions : 4 500 x 4 800 H</v>
      </c>
      <c r="D199" s="17" t="s">
        <v>13</v>
      </c>
      <c r="E199" s="17" t="s">
        <v>232</v>
      </c>
      <c r="F199" s="17"/>
      <c r="G199" s="17"/>
      <c r="H199" s="26" t="s">
        <v>235</v>
      </c>
      <c r="I199" s="23" t="s">
        <v>16</v>
      </c>
      <c r="J199" s="73">
        <v>15</v>
      </c>
      <c r="K199" s="78"/>
      <c r="L199" s="78"/>
      <c r="M199" s="79">
        <f>Tableau1[[#This Row],[quantité]]*Tableau1[[#This Row],[PRIX UNITAIRE
Fourniture
   en HT
 (F)]]</f>
        <v>0</v>
      </c>
      <c r="N199" s="80">
        <f>Tableau1[[#This Row],[quantité]]*Tableau1[[#This Row],[PRIX UNITAIRE
Fourniture et Pose en HT
 (F&amp;P)]]</f>
        <v>0</v>
      </c>
    </row>
    <row r="200" spans="1:14" s="20" customFormat="1" ht="63" customHeight="1" x14ac:dyDescent="0.25">
      <c r="A200" s="29">
        <v>194</v>
      </c>
      <c r="B200" s="22"/>
      <c r="C2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30 m² - Dimensions : 6 000 x 5 000 H</v>
      </c>
      <c r="D200" s="17" t="s">
        <v>13</v>
      </c>
      <c r="E200" s="17" t="s">
        <v>232</v>
      </c>
      <c r="F200" s="17"/>
      <c r="G200" s="17"/>
      <c r="H200" s="26" t="s">
        <v>236</v>
      </c>
      <c r="I200" s="23" t="s">
        <v>16</v>
      </c>
      <c r="J200" s="73">
        <v>15</v>
      </c>
      <c r="K200" s="78"/>
      <c r="L200" s="78"/>
      <c r="M200" s="79">
        <f>Tableau1[[#This Row],[quantité]]*Tableau1[[#This Row],[PRIX UNITAIRE
Fourniture
   en HT
 (F)]]</f>
        <v>0</v>
      </c>
      <c r="N200" s="80">
        <f>Tableau1[[#This Row],[quantité]]*Tableau1[[#This Row],[PRIX UNITAIRE
Fourniture et Pose en HT
 (F&amp;P)]]</f>
        <v>0</v>
      </c>
    </row>
    <row r="201" spans="1:14" s="20" customFormat="1" ht="63" hidden="1" customHeight="1" x14ac:dyDescent="0.25">
      <c r="A201" s="29">
        <v>195</v>
      </c>
      <c r="B201" s="22"/>
      <c r="C2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 inférieure à 50 m² - Dimensions : 8 000 x 6 000 H Classe 1</v>
      </c>
      <c r="D201" s="17" t="s">
        <v>13</v>
      </c>
      <c r="E201" s="17" t="s">
        <v>232</v>
      </c>
      <c r="F201" s="17"/>
      <c r="G201" s="17"/>
      <c r="H201" s="26" t="s">
        <v>237</v>
      </c>
      <c r="I201" s="23" t="s">
        <v>16</v>
      </c>
      <c r="J201" s="74"/>
      <c r="K201" s="78"/>
      <c r="L201" s="78"/>
      <c r="M201" s="79">
        <f>Tableau1[[#This Row],[quantité]]*Tableau1[[#This Row],[PRIX UNITAIRE
Fourniture
   en HT
 (F)]]</f>
        <v>0</v>
      </c>
      <c r="N201" s="80">
        <f>Tableau1[[#This Row],[quantité]]*Tableau1[[#This Row],[PRIX UNITAIRE
Fourniture et Pose en HT
 (F&amp;P)]]</f>
        <v>0</v>
      </c>
    </row>
    <row r="202" spans="1:14" s="20" customFormat="1" ht="63" customHeight="1" x14ac:dyDescent="0.25">
      <c r="A202" s="29">
        <v>196</v>
      </c>
      <c r="B202" s="22"/>
      <c r="C2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Volet roulant motorisé de dimensions 1,60 x 2,10m type VEMCROS ECLIPSE ou équivalent </v>
      </c>
      <c r="D202" s="17" t="s">
        <v>13</v>
      </c>
      <c r="E202" s="17" t="s">
        <v>238</v>
      </c>
      <c r="F202" s="17"/>
      <c r="G202" s="17"/>
      <c r="H202" s="26" t="s">
        <v>239</v>
      </c>
      <c r="I202" s="23" t="s">
        <v>16</v>
      </c>
      <c r="J202" s="73">
        <v>30</v>
      </c>
      <c r="K202" s="78"/>
      <c r="L202" s="78"/>
      <c r="M202" s="79">
        <f>Tableau1[[#This Row],[quantité]]*Tableau1[[#This Row],[PRIX UNITAIRE
Fourniture
   en HT
 (F)]]</f>
        <v>0</v>
      </c>
      <c r="N202" s="80">
        <f>Tableau1[[#This Row],[quantité]]*Tableau1[[#This Row],[PRIX UNITAIRE
Fourniture et Pose en HT
 (F&amp;P)]]</f>
        <v>0</v>
      </c>
    </row>
    <row r="203" spans="1:14" s="20" customFormat="1" ht="63" customHeight="1" x14ac:dyDescent="0.25">
      <c r="A203" s="29">
        <v>197</v>
      </c>
      <c r="B203" s="22"/>
      <c r="C2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Moteur pour  volet roulant  VEMCROS ECLIPSE ou équivalent - Moteur sans manœuvre de secours pour volet dimension 1600x2100H</v>
      </c>
      <c r="D203" s="17" t="s">
        <v>13</v>
      </c>
      <c r="E203" s="17" t="s">
        <v>238</v>
      </c>
      <c r="F203" s="17"/>
      <c r="G203" s="17"/>
      <c r="H203" s="26" t="s">
        <v>240</v>
      </c>
      <c r="I203" s="23" t="s">
        <v>16</v>
      </c>
      <c r="J203" s="73">
        <v>30</v>
      </c>
      <c r="K203" s="78"/>
      <c r="L203" s="78"/>
      <c r="M203" s="79">
        <f>Tableau1[[#This Row],[quantité]]*Tableau1[[#This Row],[PRIX UNITAIRE
Fourniture
   en HT
 (F)]]</f>
        <v>0</v>
      </c>
      <c r="N203" s="80">
        <f>Tableau1[[#This Row],[quantité]]*Tableau1[[#This Row],[PRIX UNITAIRE
Fourniture et Pose en HT
 (F&amp;P)]]</f>
        <v>0</v>
      </c>
    </row>
    <row r="204" spans="1:14" s="20" customFormat="1" ht="63" customHeight="1" x14ac:dyDescent="0.25">
      <c r="A204" s="29">
        <v>198</v>
      </c>
      <c r="B204" s="22"/>
      <c r="C2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Commande électrique pour volet roulant  VEMCROS ECLIPSE ou équivalent </v>
      </c>
      <c r="D204" s="17" t="s">
        <v>13</v>
      </c>
      <c r="E204" s="17" t="s">
        <v>238</v>
      </c>
      <c r="F204" s="17"/>
      <c r="G204" s="17"/>
      <c r="H204" s="26" t="s">
        <v>241</v>
      </c>
      <c r="I204" s="23" t="s">
        <v>16</v>
      </c>
      <c r="J204" s="74">
        <v>30</v>
      </c>
      <c r="K204" s="78"/>
      <c r="L204" s="78"/>
      <c r="M204" s="79">
        <f>Tableau1[[#This Row],[quantité]]*Tableau1[[#This Row],[PRIX UNITAIRE
Fourniture
   en HT
 (F)]]</f>
        <v>0</v>
      </c>
      <c r="N204" s="80">
        <f>Tableau1[[#This Row],[quantité]]*Tableau1[[#This Row],[PRIX UNITAIRE
Fourniture et Pose en HT
 (F&amp;P)]]</f>
        <v>0</v>
      </c>
    </row>
    <row r="205" spans="1:14" s="20" customFormat="1" ht="63" customHeight="1" x14ac:dyDescent="0.25">
      <c r="A205" s="29">
        <v>199</v>
      </c>
      <c r="B205" s="16"/>
      <c r="C2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Rideau Monobloc isolé motorisé 3000x2150h</v>
      </c>
      <c r="D205" s="17" t="s">
        <v>13</v>
      </c>
      <c r="E205" s="17" t="s">
        <v>238</v>
      </c>
      <c r="F205" s="15"/>
      <c r="G205" s="15"/>
      <c r="H205" s="18" t="s">
        <v>242</v>
      </c>
      <c r="I205" s="19" t="s">
        <v>16</v>
      </c>
      <c r="J205" s="74">
        <v>30</v>
      </c>
      <c r="K205" s="75"/>
      <c r="L205" s="75"/>
      <c r="M205" s="76">
        <f>Tableau1[[#This Row],[quantité]]*Tableau1[[#This Row],[PRIX UNITAIRE
Fourniture
   en HT
 (F)]]</f>
        <v>0</v>
      </c>
      <c r="N205" s="77">
        <f>Tableau1[[#This Row],[quantité]]*Tableau1[[#This Row],[PRIX UNITAIRE
Fourniture et Pose en HT
 (F&amp;P)]]</f>
        <v>0</v>
      </c>
    </row>
    <row r="206" spans="1:14" s="20" customFormat="1" ht="63" hidden="1" customHeight="1" x14ac:dyDescent="0.25">
      <c r="A206" s="29">
        <v>200</v>
      </c>
      <c r="B206" s="16"/>
      <c r="C2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rectangulaire pour panneau 40mm / 680x370 h</v>
      </c>
      <c r="D206" s="17" t="s">
        <v>13</v>
      </c>
      <c r="E206" s="15" t="s">
        <v>86</v>
      </c>
      <c r="F206" s="15"/>
      <c r="G206" s="15"/>
      <c r="H206" s="26" t="s">
        <v>243</v>
      </c>
      <c r="I206" s="19" t="s">
        <v>16</v>
      </c>
      <c r="J206" s="74"/>
      <c r="K206" s="75"/>
      <c r="L206" s="75"/>
      <c r="M206" s="76">
        <f>Tableau1[[#This Row],[quantité]]*Tableau1[[#This Row],[PRIX UNITAIRE
Fourniture
   en HT
 (F)]]</f>
        <v>0</v>
      </c>
      <c r="N206" s="77">
        <f>Tableau1[[#This Row],[quantité]]*Tableau1[[#This Row],[PRIX UNITAIRE
Fourniture et Pose en HT
 (F&amp;P)]]</f>
        <v>0</v>
      </c>
    </row>
  </sheetData>
  <mergeCells count="1">
    <mergeCell ref="A2:N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16"/>
  <sheetViews>
    <sheetView zoomScale="85" zoomScaleNormal="85" workbookViewId="0">
      <pane ySplit="6" topLeftCell="A7" activePane="bottomLeft" state="frozen"/>
      <selection pane="bottomLeft" activeCell="N13" sqref="N13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1" max="11" width="17.7109375" customWidth="1"/>
    <col min="12" max="12" width="19.28515625" customWidth="1"/>
    <col min="13" max="13" width="18.140625" customWidth="1"/>
    <col min="14" max="14" width="19.5703125" customWidth="1"/>
  </cols>
  <sheetData>
    <row r="1" spans="1:136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8" customFormat="1" ht="24.95" customHeight="1" thickBot="1" x14ac:dyDescent="0.3">
      <c r="A2" s="59" t="s">
        <v>506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s="8" customFormat="1" ht="20.100000000000001" customHeight="1" x14ac:dyDescent="0.25">
      <c r="A3" s="4"/>
      <c r="B3" s="10"/>
      <c r="C3" s="4"/>
      <c r="D3" s="5"/>
      <c r="E3" s="5"/>
      <c r="F3" s="5"/>
      <c r="G3" s="5"/>
      <c r="H3" s="6"/>
      <c r="I3" s="7"/>
      <c r="J3" s="7"/>
      <c r="K3" s="7"/>
      <c r="L3" s="7"/>
      <c r="M3" s="7"/>
      <c r="N3" s="7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</row>
    <row r="4" spans="1:136" s="8" customFormat="1" ht="20.100000000000001" customHeight="1" x14ac:dyDescent="0.25">
      <c r="A4" s="11"/>
      <c r="B4" s="12"/>
      <c r="C4" s="4"/>
      <c r="D4" s="5"/>
      <c r="E4" s="5"/>
      <c r="F4" s="5"/>
      <c r="G4" s="5"/>
      <c r="H4" s="6"/>
      <c r="I4" s="7"/>
      <c r="J4" s="7"/>
      <c r="K4" s="7"/>
      <c r="L4" s="7"/>
      <c r="M4" s="7"/>
      <c r="N4" s="7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</row>
    <row r="5" spans="1:136" s="8" customFormat="1" ht="20.100000000000001" customHeight="1" x14ac:dyDescent="0.25">
      <c r="A5" s="28">
        <f>SUBTOTAL(3,D7:D1027)</f>
        <v>55</v>
      </c>
      <c r="B5" s="28">
        <f>SUBTOTAL(3,B7:B1027)</f>
        <v>0</v>
      </c>
      <c r="C5" s="5"/>
      <c r="D5" s="5"/>
      <c r="E5" s="5"/>
      <c r="F5" s="5"/>
      <c r="G5" s="5"/>
      <c r="H5" s="6"/>
      <c r="I5" s="62"/>
      <c r="J5" s="62"/>
      <c r="K5" s="62"/>
      <c r="L5" s="62" t="s">
        <v>3</v>
      </c>
      <c r="M5" s="69">
        <f>SUBTOTAL(9,M7:M1199)</f>
        <v>0</v>
      </c>
      <c r="N5" s="69">
        <f>SUBTOTAL(9,N7:N1199)</f>
        <v>0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</row>
    <row r="6" spans="1:136" s="8" customFormat="1" ht="75.75" customHeight="1" x14ac:dyDescent="0.25">
      <c r="A6" s="13" t="s">
        <v>4</v>
      </c>
      <c r="B6" s="30" t="s">
        <v>5</v>
      </c>
      <c r="C6" s="30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14" t="s">
        <v>12</v>
      </c>
      <c r="J6" s="63" t="s">
        <v>503</v>
      </c>
      <c r="K6" s="64" t="s">
        <v>499</v>
      </c>
      <c r="L6" s="67" t="s">
        <v>500</v>
      </c>
      <c r="M6" s="65" t="s">
        <v>504</v>
      </c>
      <c r="N6" s="66" t="s">
        <v>505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</row>
    <row r="7" spans="1:136" s="20" customFormat="1" ht="50.1" hidden="1" customHeight="1" x14ac:dyDescent="0.25">
      <c r="A7" s="33">
        <v>1</v>
      </c>
      <c r="B7" s="16"/>
      <c r="C7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- 3KW</v>
      </c>
      <c r="D7" s="34" t="s">
        <v>244</v>
      </c>
      <c r="E7" s="34" t="s">
        <v>255</v>
      </c>
      <c r="F7" s="34" t="s">
        <v>256</v>
      </c>
      <c r="G7" s="34"/>
      <c r="H7" s="35" t="s">
        <v>257</v>
      </c>
      <c r="I7" s="36" t="s">
        <v>16</v>
      </c>
      <c r="J7" s="73"/>
      <c r="K7" s="81"/>
      <c r="L7" s="81"/>
      <c r="M7" s="81">
        <f>Tableau13[[#This Row],[quantité]]*Tableau13[[#This Row],[PRIX UNITAIRE
Fourniture
   en HT
 (F)]]</f>
        <v>0</v>
      </c>
      <c r="N7" s="81">
        <f>Tableau13[[#This Row],[quantité]]*Tableau13[[#This Row],[PRIX UNITAIRE
Fourniture et Pose en HT
 (F&amp;P)]]</f>
        <v>0</v>
      </c>
    </row>
    <row r="8" spans="1:136" s="20" customFormat="1" ht="50.1" hidden="1" customHeight="1" x14ac:dyDescent="0.25">
      <c r="A8" s="33">
        <v>2</v>
      </c>
      <c r="B8" s="16"/>
      <c r="C8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- 4KW</v>
      </c>
      <c r="D8" s="34" t="s">
        <v>244</v>
      </c>
      <c r="E8" s="34" t="s">
        <v>255</v>
      </c>
      <c r="F8" s="34" t="s">
        <v>256</v>
      </c>
      <c r="G8" s="34"/>
      <c r="H8" s="35" t="s">
        <v>258</v>
      </c>
      <c r="I8" s="36" t="s">
        <v>16</v>
      </c>
      <c r="J8" s="73"/>
      <c r="K8" s="81"/>
      <c r="L8" s="81"/>
      <c r="M8" s="81">
        <f>Tableau13[[#This Row],[quantité]]*Tableau13[[#This Row],[PRIX UNITAIRE
Fourniture
   en HT
 (F)]]</f>
        <v>0</v>
      </c>
      <c r="N8" s="81">
        <f>Tableau13[[#This Row],[quantité]]*Tableau13[[#This Row],[PRIX UNITAIRE
Fourniture et Pose en HT
 (F&amp;P)]]</f>
        <v>0</v>
      </c>
    </row>
    <row r="9" spans="1:136" s="20" customFormat="1" ht="50.1" customHeight="1" x14ac:dyDescent="0.25">
      <c r="A9" s="33">
        <v>3</v>
      </c>
      <c r="B9" s="16"/>
      <c r="C9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- 5,5KW</v>
      </c>
      <c r="D9" s="34" t="s">
        <v>244</v>
      </c>
      <c r="E9" s="34" t="s">
        <v>255</v>
      </c>
      <c r="F9" s="34" t="s">
        <v>256</v>
      </c>
      <c r="G9" s="34"/>
      <c r="H9" s="35" t="s">
        <v>259</v>
      </c>
      <c r="I9" s="36" t="s">
        <v>16</v>
      </c>
      <c r="J9" s="73">
        <v>3</v>
      </c>
      <c r="K9" s="81"/>
      <c r="L9" s="81"/>
      <c r="M9" s="81">
        <f>Tableau13[[#This Row],[quantité]]*Tableau13[[#This Row],[PRIX UNITAIRE
Fourniture
   en HT
 (F)]]</f>
        <v>0</v>
      </c>
      <c r="N9" s="81">
        <f>Tableau13[[#This Row],[quantité]]*Tableau13[[#This Row],[PRIX UNITAIRE
Fourniture et Pose en HT
 (F&amp;P)]]</f>
        <v>0</v>
      </c>
    </row>
    <row r="10" spans="1:136" s="20" customFormat="1" ht="50.1" hidden="1" customHeight="1" x14ac:dyDescent="0.25">
      <c r="A10" s="33">
        <v>4</v>
      </c>
      <c r="B10" s="16"/>
      <c r="C10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- 7,5KW</v>
      </c>
      <c r="D10" s="34" t="s">
        <v>244</v>
      </c>
      <c r="E10" s="34" t="s">
        <v>255</v>
      </c>
      <c r="F10" s="34" t="s">
        <v>256</v>
      </c>
      <c r="G10" s="34"/>
      <c r="H10" s="35" t="s">
        <v>260</v>
      </c>
      <c r="I10" s="36" t="s">
        <v>16</v>
      </c>
      <c r="J10" s="73"/>
      <c r="K10" s="81"/>
      <c r="L10" s="81"/>
      <c r="M10" s="81">
        <f>Tableau13[[#This Row],[quantité]]*Tableau13[[#This Row],[PRIX UNITAIRE
Fourniture
   en HT
 (F)]]</f>
        <v>0</v>
      </c>
      <c r="N10" s="81">
        <f>Tableau13[[#This Row],[quantité]]*Tableau13[[#This Row],[PRIX UNITAIRE
Fourniture et Pose en HT
 (F&amp;P)]]</f>
        <v>0</v>
      </c>
    </row>
    <row r="11" spans="1:136" s="20" customFormat="1" ht="50.1" customHeight="1" x14ac:dyDescent="0.25">
      <c r="A11" s="33">
        <v>5</v>
      </c>
      <c r="B11" s="22"/>
      <c r="C11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15 bars /  / Compresseur à pistons standart sur cuve horizontale comprise- 3 phasé - 11 bars - 7,5KW</v>
      </c>
      <c r="D11" s="34" t="s">
        <v>244</v>
      </c>
      <c r="E11" s="34" t="s">
        <v>255</v>
      </c>
      <c r="F11" s="34" t="s">
        <v>261</v>
      </c>
      <c r="G11" s="34"/>
      <c r="H11" s="35" t="s">
        <v>260</v>
      </c>
      <c r="I11" s="36" t="s">
        <v>16</v>
      </c>
      <c r="J11" s="73">
        <v>3</v>
      </c>
      <c r="K11" s="81"/>
      <c r="L11" s="81"/>
      <c r="M11" s="81">
        <f>Tableau13[[#This Row],[quantité]]*Tableau13[[#This Row],[PRIX UNITAIRE
Fourniture
   en HT
 (F)]]</f>
        <v>0</v>
      </c>
      <c r="N11" s="81">
        <f>Tableau13[[#This Row],[quantité]]*Tableau13[[#This Row],[PRIX UNITAIRE
Fourniture et Pose en HT
 (F&amp;P)]]</f>
        <v>0</v>
      </c>
    </row>
    <row r="12" spans="1:136" s="20" customFormat="1" ht="50.1" customHeight="1" x14ac:dyDescent="0.25">
      <c r="A12" s="33">
        <v>6</v>
      </c>
      <c r="B12" s="22"/>
      <c r="C12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ingénieur (barème horaire des salaires toutes charges comprises), pendant les heures légales sur n’importe quel site du marché</v>
      </c>
      <c r="D12" s="34" t="s">
        <v>244</v>
      </c>
      <c r="E12" s="34" t="s">
        <v>52</v>
      </c>
      <c r="F12" s="34"/>
      <c r="G12" s="34"/>
      <c r="H12" s="35" t="s">
        <v>262</v>
      </c>
      <c r="I12" s="36" t="s">
        <v>54</v>
      </c>
      <c r="J12" s="73">
        <v>50</v>
      </c>
      <c r="K12" s="81"/>
      <c r="L12" s="81"/>
      <c r="M12" s="81">
        <f>Tableau13[[#This Row],[quantité]]*Tableau13[[#This Row],[PRIX UNITAIRE
Fourniture
   en HT
 (F)]]</f>
        <v>0</v>
      </c>
      <c r="N12" s="81">
        <f>Tableau13[[#This Row],[quantité]]*Tableau13[[#This Row],[PRIX UNITAIRE
Fourniture et Pose en HT
 (F&amp;P)]]</f>
        <v>0</v>
      </c>
    </row>
    <row r="13" spans="1:136" s="20" customFormat="1" ht="50.1" customHeight="1" x14ac:dyDescent="0.25">
      <c r="A13" s="33">
        <v>7</v>
      </c>
      <c r="B13" s="22"/>
      <c r="C13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technicien (barème horaire des salaires toutes charges comprises), pendant les heures légales sur n’importe quel site du marché</v>
      </c>
      <c r="D13" s="34" t="s">
        <v>244</v>
      </c>
      <c r="E13" s="34" t="s">
        <v>52</v>
      </c>
      <c r="F13" s="34"/>
      <c r="G13" s="34"/>
      <c r="H13" s="35" t="s">
        <v>263</v>
      </c>
      <c r="I13" s="36" t="s">
        <v>54</v>
      </c>
      <c r="J13" s="73">
        <v>50</v>
      </c>
      <c r="K13" s="81"/>
      <c r="L13" s="81"/>
      <c r="M13" s="81">
        <f>Tableau13[[#This Row],[quantité]]*Tableau13[[#This Row],[PRIX UNITAIRE
Fourniture
   en HT
 (F)]]</f>
        <v>0</v>
      </c>
      <c r="N13" s="81">
        <f>Tableau13[[#This Row],[quantité]]*Tableau13[[#This Row],[PRIX UNITAIRE
Fourniture et Pose en HT
 (F&amp;P)]]</f>
        <v>0</v>
      </c>
    </row>
    <row r="14" spans="1:136" s="20" customFormat="1" ht="50.1" customHeight="1" x14ac:dyDescent="0.25">
      <c r="A14" s="33">
        <v>8</v>
      </c>
      <c r="B14" s="16"/>
      <c r="C14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hautement qualifié (barème horaire des salaires toutes charges comprises) pendant les heures légales sur n’importe quel site du marché</v>
      </c>
      <c r="D14" s="34" t="s">
        <v>244</v>
      </c>
      <c r="E14" s="34" t="s">
        <v>52</v>
      </c>
      <c r="F14" s="34"/>
      <c r="G14" s="34"/>
      <c r="H14" s="35" t="s">
        <v>264</v>
      </c>
      <c r="I14" s="36" t="s">
        <v>54</v>
      </c>
      <c r="J14" s="73">
        <v>50</v>
      </c>
      <c r="K14" s="81"/>
      <c r="L14" s="81"/>
      <c r="M14" s="81">
        <f>Tableau13[[#This Row],[quantité]]*Tableau13[[#This Row],[PRIX UNITAIRE
Fourniture
   en HT
 (F)]]</f>
        <v>0</v>
      </c>
      <c r="N14" s="81">
        <f>Tableau13[[#This Row],[quantité]]*Tableau13[[#This Row],[PRIX UNITAIRE
Fourniture et Pose en HT
 (F&amp;P)]]</f>
        <v>0</v>
      </c>
    </row>
    <row r="15" spans="1:136" ht="50.1" customHeight="1" x14ac:dyDescent="0.25">
      <c r="A15" s="33">
        <v>9</v>
      </c>
      <c r="B15" s="16"/>
      <c r="C15" s="2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(barème horaire des salaires toutes charges comprises) pendant les heures légales sur n’importe quel site du marché</v>
      </c>
      <c r="D15" s="34" t="s">
        <v>244</v>
      </c>
      <c r="E15" s="34" t="s">
        <v>52</v>
      </c>
      <c r="F15" s="34"/>
      <c r="G15" s="34"/>
      <c r="H15" s="35" t="s">
        <v>265</v>
      </c>
      <c r="I15" s="36" t="s">
        <v>54</v>
      </c>
      <c r="J15" s="73">
        <v>50</v>
      </c>
      <c r="K15" s="81"/>
      <c r="L15" s="81"/>
      <c r="M15" s="81">
        <f>Tableau13[[#This Row],[quantité]]*Tableau13[[#This Row],[PRIX UNITAIRE
Fourniture
   en HT
 (F)]]</f>
        <v>0</v>
      </c>
      <c r="N15" s="81">
        <f>Tableau13[[#This Row],[quantité]]*Tableau13[[#This Row],[PRIX UNITAIRE
Fourniture et Pose en HT
 (F&amp;P)]]</f>
        <v>0</v>
      </c>
    </row>
    <row r="16" spans="1:136" ht="50.1" hidden="1" customHeight="1" x14ac:dyDescent="0.25">
      <c r="A16" s="33">
        <v>10</v>
      </c>
      <c r="B16" s="16"/>
      <c r="C1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Mano détendeur réglable type Norgreen ou équivalent</v>
      </c>
      <c r="D16" s="34" t="s">
        <v>244</v>
      </c>
      <c r="E16" s="34" t="s">
        <v>67</v>
      </c>
      <c r="F16" s="34"/>
      <c r="G16" s="34"/>
      <c r="H16" s="35" t="s">
        <v>266</v>
      </c>
      <c r="I16" s="36" t="s">
        <v>16</v>
      </c>
      <c r="J16" s="73"/>
      <c r="K16" s="81"/>
      <c r="L16" s="81"/>
      <c r="M16" s="81">
        <f>Tableau13[[#This Row],[quantité]]*Tableau13[[#This Row],[PRIX UNITAIRE
Fourniture
   en HT
 (F)]]</f>
        <v>0</v>
      </c>
      <c r="N16" s="81">
        <f>Tableau13[[#This Row],[quantité]]*Tableau13[[#This Row],[PRIX UNITAIRE
Fourniture et Pose en HT
 (F&amp;P)]]</f>
        <v>0</v>
      </c>
    </row>
    <row r="17" spans="1:14" ht="50.1" hidden="1" customHeight="1" x14ac:dyDescent="0.25">
      <c r="A17" s="33">
        <v>11</v>
      </c>
      <c r="B17" s="16"/>
      <c r="C1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moniteur TV couleur de performance équivalente et compatible avec l’installation</v>
      </c>
      <c r="D17" s="34" t="s">
        <v>244</v>
      </c>
      <c r="E17" s="34" t="s">
        <v>67</v>
      </c>
      <c r="F17" s="34"/>
      <c r="G17" s="34"/>
      <c r="H17" s="35" t="s">
        <v>267</v>
      </c>
      <c r="I17" s="36" t="s">
        <v>16</v>
      </c>
      <c r="J17" s="73"/>
      <c r="K17" s="81"/>
      <c r="L17" s="81"/>
      <c r="M17" s="81">
        <f>Tableau13[[#This Row],[quantité]]*Tableau13[[#This Row],[PRIX UNITAIRE
Fourniture
   en HT
 (F)]]</f>
        <v>0</v>
      </c>
      <c r="N17" s="81">
        <f>Tableau13[[#This Row],[quantité]]*Tableau13[[#This Row],[PRIX UNITAIRE
Fourniture et Pose en HT
 (F&amp;P)]]</f>
        <v>0</v>
      </c>
    </row>
    <row r="18" spans="1:14" ht="50.1" customHeight="1" x14ac:dyDescent="0.25">
      <c r="A18" s="33">
        <v>12</v>
      </c>
      <c r="B18" s="16"/>
      <c r="C1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Enrouleur de 15 m PN 16 équipé de raccord type Staubly ou équivalent et d'obturateur N°7</v>
      </c>
      <c r="D18" s="34" t="s">
        <v>244</v>
      </c>
      <c r="E18" s="34" t="s">
        <v>67</v>
      </c>
      <c r="F18" s="34"/>
      <c r="G18" s="34"/>
      <c r="H18" s="35" t="s">
        <v>268</v>
      </c>
      <c r="I18" s="36" t="s">
        <v>16</v>
      </c>
      <c r="J18" s="73">
        <v>30</v>
      </c>
      <c r="K18" s="81"/>
      <c r="L18" s="81"/>
      <c r="M18" s="81">
        <f>Tableau13[[#This Row],[quantité]]*Tableau13[[#This Row],[PRIX UNITAIRE
Fourniture
   en HT
 (F)]]</f>
        <v>0</v>
      </c>
      <c r="N18" s="81">
        <f>Tableau13[[#This Row],[quantité]]*Tableau13[[#This Row],[PRIX UNITAIRE
Fourniture et Pose en HT
 (F&amp;P)]]</f>
        <v>0</v>
      </c>
    </row>
    <row r="19" spans="1:14" ht="50.1" hidden="1" customHeight="1" x14ac:dyDescent="0.25">
      <c r="A19" s="33">
        <v>13</v>
      </c>
      <c r="B19" s="16"/>
      <c r="C1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Filtre /  /  / Filtre régulateur 1/2" avec manomètre et fixation</v>
      </c>
      <c r="D19" s="34" t="s">
        <v>244</v>
      </c>
      <c r="E19" s="34" t="s">
        <v>269</v>
      </c>
      <c r="F19" s="34"/>
      <c r="G19" s="34"/>
      <c r="H19" s="35" t="s">
        <v>270</v>
      </c>
      <c r="I19" s="36" t="s">
        <v>16</v>
      </c>
      <c r="J19" s="73"/>
      <c r="K19" s="81"/>
      <c r="L19" s="81"/>
      <c r="M19" s="81">
        <f>Tableau13[[#This Row],[quantité]]*Tableau13[[#This Row],[PRIX UNITAIRE
Fourniture
   en HT
 (F)]]</f>
        <v>0</v>
      </c>
      <c r="N19" s="81">
        <f>Tableau13[[#This Row],[quantité]]*Tableau13[[#This Row],[PRIX UNITAIRE
Fourniture et Pose en HT
 (F&amp;P)]]</f>
        <v>0</v>
      </c>
    </row>
    <row r="20" spans="1:14" ht="50.1" customHeight="1" x14ac:dyDescent="0.25">
      <c r="A20" s="33">
        <v>14</v>
      </c>
      <c r="B20" s="16"/>
      <c r="C2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ingénieur, pendant les heures légales</v>
      </c>
      <c r="D20" s="34" t="s">
        <v>244</v>
      </c>
      <c r="E20" s="34" t="s">
        <v>88</v>
      </c>
      <c r="F20" s="34"/>
      <c r="G20" s="34"/>
      <c r="H20" s="35" t="s">
        <v>89</v>
      </c>
      <c r="I20" s="36" t="s">
        <v>90</v>
      </c>
      <c r="J20" s="73">
        <v>1800</v>
      </c>
      <c r="K20" s="81"/>
      <c r="L20" s="81"/>
      <c r="M20" s="81">
        <f>Tableau13[[#This Row],[quantité]]*Tableau13[[#This Row],[PRIX UNITAIRE
Fourniture
   en HT
 (F)]]</f>
        <v>0</v>
      </c>
      <c r="N20" s="81">
        <f>Tableau13[[#This Row],[quantité]]*Tableau13[[#This Row],[PRIX UNITAIRE
Fourniture et Pose en HT
 (F&amp;P)]]</f>
        <v>0</v>
      </c>
    </row>
    <row r="21" spans="1:14" ht="50.1" customHeight="1" x14ac:dyDescent="0.25">
      <c r="A21" s="33">
        <v>15</v>
      </c>
      <c r="B21" s="16"/>
      <c r="C2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technicien, pendant les heures légales</v>
      </c>
      <c r="D21" s="34" t="s">
        <v>244</v>
      </c>
      <c r="E21" s="34" t="s">
        <v>88</v>
      </c>
      <c r="F21" s="34"/>
      <c r="G21" s="34"/>
      <c r="H21" s="35" t="s">
        <v>91</v>
      </c>
      <c r="I21" s="36" t="s">
        <v>90</v>
      </c>
      <c r="J21" s="73">
        <v>1800</v>
      </c>
      <c r="K21" s="81"/>
      <c r="L21" s="81"/>
      <c r="M21" s="81">
        <f>Tableau13[[#This Row],[quantité]]*Tableau13[[#This Row],[PRIX UNITAIRE
Fourniture
   en HT
 (F)]]</f>
        <v>0</v>
      </c>
      <c r="N21" s="81">
        <f>Tableau13[[#This Row],[quantité]]*Tableau13[[#This Row],[PRIX UNITAIRE
Fourniture et Pose en HT
 (F&amp;P)]]</f>
        <v>0</v>
      </c>
    </row>
    <row r="22" spans="1:14" ht="50.1" customHeight="1" x14ac:dyDescent="0.25">
      <c r="A22" s="33">
        <v>16</v>
      </c>
      <c r="B22" s="16"/>
      <c r="C2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ouvrier hautement qualifié pendant les heures légales</v>
      </c>
      <c r="D22" s="34" t="s">
        <v>244</v>
      </c>
      <c r="E22" s="34" t="s">
        <v>88</v>
      </c>
      <c r="F22" s="34"/>
      <c r="G22" s="34"/>
      <c r="H22" s="35" t="s">
        <v>271</v>
      </c>
      <c r="I22" s="36" t="s">
        <v>90</v>
      </c>
      <c r="J22" s="73">
        <v>1800</v>
      </c>
      <c r="K22" s="81"/>
      <c r="L22" s="81"/>
      <c r="M22" s="81">
        <f>Tableau13[[#This Row],[quantité]]*Tableau13[[#This Row],[PRIX UNITAIRE
Fourniture
   en HT
 (F)]]</f>
        <v>0</v>
      </c>
      <c r="N22" s="81">
        <f>Tableau13[[#This Row],[quantité]]*Tableau13[[#This Row],[PRIX UNITAIRE
Fourniture et Pose en HT
 (F&amp;P)]]</f>
        <v>0</v>
      </c>
    </row>
    <row r="23" spans="1:14" ht="50.1" hidden="1" customHeight="1" x14ac:dyDescent="0.25">
      <c r="A23" s="33">
        <v>17</v>
      </c>
      <c r="B23" s="16"/>
      <c r="C2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barrières HERAS ou équivalent, inclus pose, dépose et balisage éventuel</v>
      </c>
      <c r="D23" s="34" t="s">
        <v>244</v>
      </c>
      <c r="E23" s="34" t="s">
        <v>272</v>
      </c>
      <c r="F23" s="34"/>
      <c r="G23" s="34"/>
      <c r="H23" s="35" t="s">
        <v>93</v>
      </c>
      <c r="I23" s="36" t="s">
        <v>94</v>
      </c>
      <c r="J23" s="73"/>
      <c r="K23" s="81"/>
      <c r="L23" s="81"/>
      <c r="M23" s="81">
        <f>Tableau13[[#This Row],[quantité]]*Tableau13[[#This Row],[PRIX UNITAIRE
Fourniture
   en HT
 (F)]]</f>
        <v>0</v>
      </c>
      <c r="N23" s="81">
        <f>Tableau13[[#This Row],[quantité]]*Tableau13[[#This Row],[PRIX UNITAIRE
Fourniture et Pose en HT
 (F&amp;P)]]</f>
        <v>0</v>
      </c>
    </row>
    <row r="24" spans="1:14" ht="50.1" hidden="1" customHeight="1" x14ac:dyDescent="0.25">
      <c r="A24" s="33">
        <v>18</v>
      </c>
      <c r="B24" s="16"/>
      <c r="C2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RUBALISE ou équivalent, inclus pose, dépose et balisage éventuel</v>
      </c>
      <c r="D24" s="34" t="s">
        <v>244</v>
      </c>
      <c r="E24" s="34" t="s">
        <v>272</v>
      </c>
      <c r="F24" s="34"/>
      <c r="G24" s="34"/>
      <c r="H24" s="35" t="s">
        <v>95</v>
      </c>
      <c r="I24" s="36" t="s">
        <v>94</v>
      </c>
      <c r="J24" s="73"/>
      <c r="K24" s="81"/>
      <c r="L24" s="81"/>
      <c r="M24" s="81">
        <f>Tableau13[[#This Row],[quantité]]*Tableau13[[#This Row],[PRIX UNITAIRE
Fourniture
   en HT
 (F)]]</f>
        <v>0</v>
      </c>
      <c r="N24" s="81">
        <f>Tableau13[[#This Row],[quantité]]*Tableau13[[#This Row],[PRIX UNITAIRE
Fourniture et Pose en HT
 (F&amp;P)]]</f>
        <v>0</v>
      </c>
    </row>
    <row r="25" spans="1:14" ht="50.1" customHeight="1" x14ac:dyDescent="0.25">
      <c r="A25" s="33">
        <v>19</v>
      </c>
      <c r="B25" s="16"/>
      <c r="C2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Soupape /  /  / Soupape de sécurité 10,2b 1/2G</v>
      </c>
      <c r="D25" s="34" t="s">
        <v>244</v>
      </c>
      <c r="E25" s="34" t="s">
        <v>273</v>
      </c>
      <c r="F25" s="34"/>
      <c r="G25" s="34"/>
      <c r="H25" s="35" t="s">
        <v>274</v>
      </c>
      <c r="I25" s="36" t="s">
        <v>16</v>
      </c>
      <c r="J25" s="73">
        <v>30</v>
      </c>
      <c r="K25" s="81"/>
      <c r="L25" s="81"/>
      <c r="M25" s="81">
        <f>Tableau13[[#This Row],[quantité]]*Tableau13[[#This Row],[PRIX UNITAIRE
Fourniture
   en HT
 (F)]]</f>
        <v>0</v>
      </c>
      <c r="N25" s="81">
        <f>Tableau13[[#This Row],[quantité]]*Tableau13[[#This Row],[PRIX UNITAIRE
Fourniture et Pose en HT
 (F&amp;P)]]</f>
        <v>0</v>
      </c>
    </row>
    <row r="26" spans="1:14" ht="50.1" customHeight="1" x14ac:dyDescent="0.25">
      <c r="A26" s="33">
        <v>20</v>
      </c>
      <c r="B26" s="16"/>
      <c r="C2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15</v>
      </c>
      <c r="D26" s="34" t="s">
        <v>244</v>
      </c>
      <c r="E26" s="34" t="s">
        <v>275</v>
      </c>
      <c r="F26" s="34"/>
      <c r="G26" s="34"/>
      <c r="H26" s="35" t="s">
        <v>276</v>
      </c>
      <c r="I26" s="36" t="s">
        <v>94</v>
      </c>
      <c r="J26" s="73">
        <v>200</v>
      </c>
      <c r="K26" s="81"/>
      <c r="L26" s="81"/>
      <c r="M26" s="81">
        <f>Tableau13[[#This Row],[quantité]]*Tableau13[[#This Row],[PRIX UNITAIRE
Fourniture
   en HT
 (F)]]</f>
        <v>0</v>
      </c>
      <c r="N26" s="81">
        <f>Tableau13[[#This Row],[quantité]]*Tableau13[[#This Row],[PRIX UNITAIRE
Fourniture et Pose en HT
 (F&amp;P)]]</f>
        <v>0</v>
      </c>
    </row>
    <row r="27" spans="1:14" ht="50.1" customHeight="1" x14ac:dyDescent="0.25">
      <c r="A27" s="33">
        <v>21</v>
      </c>
      <c r="B27" s="16"/>
      <c r="C2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 xml:space="preserve">Chapitre 3 - COMPRESSEURS / Tube de distribution d'air /  /  / Tubes de distribution d’air comprimé tubes inox de type Sertinox ou équivalent et dimensionnées pour une pression de 16 bars sur le réseau en DN 32 </v>
      </c>
      <c r="D27" s="34" t="s">
        <v>244</v>
      </c>
      <c r="E27" s="34" t="s">
        <v>275</v>
      </c>
      <c r="F27" s="34"/>
      <c r="G27" s="34"/>
      <c r="H27" s="35" t="s">
        <v>277</v>
      </c>
      <c r="I27" s="36" t="s">
        <v>94</v>
      </c>
      <c r="J27" s="73">
        <v>200</v>
      </c>
      <c r="K27" s="81"/>
      <c r="L27" s="81"/>
      <c r="M27" s="81">
        <f>Tableau13[[#This Row],[quantité]]*Tableau13[[#This Row],[PRIX UNITAIRE
Fourniture
   en HT
 (F)]]</f>
        <v>0</v>
      </c>
      <c r="N27" s="81">
        <f>Tableau13[[#This Row],[quantité]]*Tableau13[[#This Row],[PRIX UNITAIRE
Fourniture et Pose en HT
 (F&amp;P)]]</f>
        <v>0</v>
      </c>
    </row>
    <row r="28" spans="1:14" ht="50.1" customHeight="1" x14ac:dyDescent="0.25">
      <c r="A28" s="33">
        <v>22</v>
      </c>
      <c r="B28" s="16"/>
      <c r="C2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40</v>
      </c>
      <c r="D28" s="34" t="s">
        <v>244</v>
      </c>
      <c r="E28" s="34" t="s">
        <v>275</v>
      </c>
      <c r="F28" s="34"/>
      <c r="G28" s="34"/>
      <c r="H28" s="35" t="s">
        <v>278</v>
      </c>
      <c r="I28" s="36" t="s">
        <v>94</v>
      </c>
      <c r="J28" s="73">
        <v>200</v>
      </c>
      <c r="K28" s="81"/>
      <c r="L28" s="81"/>
      <c r="M28" s="81">
        <f>Tableau13[[#This Row],[quantité]]*Tableau13[[#This Row],[PRIX UNITAIRE
Fourniture
   en HT
 (F)]]</f>
        <v>0</v>
      </c>
      <c r="N28" s="81">
        <f>Tableau13[[#This Row],[quantité]]*Tableau13[[#This Row],[PRIX UNITAIRE
Fourniture et Pose en HT
 (F&amp;P)]]</f>
        <v>0</v>
      </c>
    </row>
    <row r="29" spans="1:14" ht="50.1" customHeight="1" x14ac:dyDescent="0.25">
      <c r="A29" s="33">
        <v>23</v>
      </c>
      <c r="B29" s="16"/>
      <c r="C2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50</v>
      </c>
      <c r="D29" s="34" t="s">
        <v>244</v>
      </c>
      <c r="E29" s="34" t="s">
        <v>275</v>
      </c>
      <c r="F29" s="34"/>
      <c r="G29" s="34"/>
      <c r="H29" s="35" t="s">
        <v>279</v>
      </c>
      <c r="I29" s="36" t="s">
        <v>94</v>
      </c>
      <c r="J29" s="73">
        <v>200</v>
      </c>
      <c r="K29" s="81"/>
      <c r="L29" s="81"/>
      <c r="M29" s="81">
        <f>Tableau13[[#This Row],[quantité]]*Tableau13[[#This Row],[PRIX UNITAIRE
Fourniture
   en HT
 (F)]]</f>
        <v>0</v>
      </c>
      <c r="N29" s="81">
        <f>Tableau13[[#This Row],[quantité]]*Tableau13[[#This Row],[PRIX UNITAIRE
Fourniture et Pose en HT
 (F&amp;P)]]</f>
        <v>0</v>
      </c>
    </row>
    <row r="30" spans="1:14" ht="50.1" customHeight="1" x14ac:dyDescent="0.25">
      <c r="A30" s="33">
        <v>24</v>
      </c>
      <c r="B30" s="16"/>
      <c r="C3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60</v>
      </c>
      <c r="D30" s="34" t="s">
        <v>244</v>
      </c>
      <c r="E30" s="34" t="s">
        <v>275</v>
      </c>
      <c r="F30" s="34"/>
      <c r="G30" s="34"/>
      <c r="H30" s="35" t="s">
        <v>280</v>
      </c>
      <c r="I30" s="36" t="s">
        <v>94</v>
      </c>
      <c r="J30" s="73">
        <v>200</v>
      </c>
      <c r="K30" s="81"/>
      <c r="L30" s="81"/>
      <c r="M30" s="81">
        <f>Tableau13[[#This Row],[quantité]]*Tableau13[[#This Row],[PRIX UNITAIRE
Fourniture
   en HT
 (F)]]</f>
        <v>0</v>
      </c>
      <c r="N30" s="81">
        <f>Tableau13[[#This Row],[quantité]]*Tableau13[[#This Row],[PRIX UNITAIRE
Fourniture et Pose en HT
 (F&amp;P)]]</f>
        <v>0</v>
      </c>
    </row>
    <row r="31" spans="1:14" ht="50.1" customHeight="1" x14ac:dyDescent="0.25">
      <c r="A31" s="33">
        <v>25</v>
      </c>
      <c r="B31" s="16"/>
      <c r="C3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80</v>
      </c>
      <c r="D31" s="34" t="s">
        <v>244</v>
      </c>
      <c r="E31" s="34" t="s">
        <v>275</v>
      </c>
      <c r="F31" s="34"/>
      <c r="G31" s="34"/>
      <c r="H31" s="35" t="s">
        <v>281</v>
      </c>
      <c r="I31" s="36" t="s">
        <v>94</v>
      </c>
      <c r="J31" s="73">
        <v>200</v>
      </c>
      <c r="K31" s="81"/>
      <c r="L31" s="81"/>
      <c r="M31" s="81">
        <f>Tableau13[[#This Row],[quantité]]*Tableau13[[#This Row],[PRIX UNITAIRE
Fourniture
   en HT
 (F)]]</f>
        <v>0</v>
      </c>
      <c r="N31" s="81">
        <f>Tableau13[[#This Row],[quantité]]*Tableau13[[#This Row],[PRIX UNITAIRE
Fourniture et Pose en HT
 (F&amp;P)]]</f>
        <v>0</v>
      </c>
    </row>
    <row r="32" spans="1:14" ht="50.1" customHeight="1" x14ac:dyDescent="0.25">
      <c r="A32" s="33">
        <v>26</v>
      </c>
      <c r="B32" s="16"/>
      <c r="C3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- 4KW</v>
      </c>
      <c r="D32" s="34" t="s">
        <v>244</v>
      </c>
      <c r="E32" s="34" t="s">
        <v>282</v>
      </c>
      <c r="F32" s="34" t="s">
        <v>256</v>
      </c>
      <c r="G32" s="34"/>
      <c r="H32" s="35" t="s">
        <v>283</v>
      </c>
      <c r="I32" s="36" t="s">
        <v>16</v>
      </c>
      <c r="J32" s="73">
        <v>3</v>
      </c>
      <c r="K32" s="81"/>
      <c r="L32" s="81"/>
      <c r="M32" s="81">
        <f>Tableau13[[#This Row],[quantité]]*Tableau13[[#This Row],[PRIX UNITAIRE
Fourniture
   en HT
 (F)]]</f>
        <v>0</v>
      </c>
      <c r="N32" s="81">
        <f>Tableau13[[#This Row],[quantité]]*Tableau13[[#This Row],[PRIX UNITAIRE
Fourniture et Pose en HT
 (F&amp;P)]]</f>
        <v>0</v>
      </c>
    </row>
    <row r="33" spans="1:14" ht="50.1" customHeight="1" x14ac:dyDescent="0.25">
      <c r="A33" s="33">
        <v>27</v>
      </c>
      <c r="B33" s="16"/>
      <c r="C3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- 5,5KW</v>
      </c>
      <c r="D33" s="34" t="s">
        <v>244</v>
      </c>
      <c r="E33" s="34" t="s">
        <v>282</v>
      </c>
      <c r="F33" s="34" t="s">
        <v>256</v>
      </c>
      <c r="G33" s="34"/>
      <c r="H33" s="35" t="s">
        <v>284</v>
      </c>
      <c r="I33" s="36" t="s">
        <v>16</v>
      </c>
      <c r="J33" s="73">
        <v>3</v>
      </c>
      <c r="K33" s="81"/>
      <c r="L33" s="81"/>
      <c r="M33" s="81">
        <f>Tableau13[[#This Row],[quantité]]*Tableau13[[#This Row],[PRIX UNITAIRE
Fourniture
   en HT
 (F)]]</f>
        <v>0</v>
      </c>
      <c r="N33" s="81">
        <f>Tableau13[[#This Row],[quantité]]*Tableau13[[#This Row],[PRIX UNITAIRE
Fourniture et Pose en HT
 (F&amp;P)]]</f>
        <v>0</v>
      </c>
    </row>
    <row r="34" spans="1:14" ht="50.1" customHeight="1" x14ac:dyDescent="0.25">
      <c r="A34" s="33">
        <v>28</v>
      </c>
      <c r="B34" s="16"/>
      <c r="C3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- 7,5KW</v>
      </c>
      <c r="D34" s="34" t="s">
        <v>244</v>
      </c>
      <c r="E34" s="34" t="s">
        <v>282</v>
      </c>
      <c r="F34" s="34" t="s">
        <v>256</v>
      </c>
      <c r="G34" s="34"/>
      <c r="H34" s="35" t="s">
        <v>285</v>
      </c>
      <c r="I34" s="36" t="s">
        <v>16</v>
      </c>
      <c r="J34" s="73">
        <v>3</v>
      </c>
      <c r="K34" s="81"/>
      <c r="L34" s="81"/>
      <c r="M34" s="81">
        <f>Tableau13[[#This Row],[quantité]]*Tableau13[[#This Row],[PRIX UNITAIRE
Fourniture
   en HT
 (F)]]</f>
        <v>0</v>
      </c>
      <c r="N34" s="81">
        <f>Tableau13[[#This Row],[quantité]]*Tableau13[[#This Row],[PRIX UNITAIRE
Fourniture et Pose en HT
 (F&amp;P)]]</f>
        <v>0</v>
      </c>
    </row>
    <row r="35" spans="1:14" ht="50.1" hidden="1" customHeight="1" x14ac:dyDescent="0.25">
      <c r="A35" s="33">
        <v>29</v>
      </c>
      <c r="B35" s="16"/>
      <c r="C3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- 4KW</v>
      </c>
      <c r="D35" s="34" t="s">
        <v>244</v>
      </c>
      <c r="E35" s="34" t="s">
        <v>282</v>
      </c>
      <c r="F35" s="34" t="s">
        <v>261</v>
      </c>
      <c r="G35" s="34"/>
      <c r="H35" s="35" t="s">
        <v>286</v>
      </c>
      <c r="I35" s="36" t="s">
        <v>16</v>
      </c>
      <c r="J35" s="73"/>
      <c r="K35" s="81"/>
      <c r="L35" s="81"/>
      <c r="M35" s="81">
        <f>Tableau13[[#This Row],[quantité]]*Tableau13[[#This Row],[PRIX UNITAIRE
Fourniture
   en HT
 (F)]]</f>
        <v>0</v>
      </c>
      <c r="N35" s="81">
        <f>Tableau13[[#This Row],[quantité]]*Tableau13[[#This Row],[PRIX UNITAIRE
Fourniture et Pose en HT
 (F&amp;P)]]</f>
        <v>0</v>
      </c>
    </row>
    <row r="36" spans="1:14" ht="50.1" hidden="1" customHeight="1" x14ac:dyDescent="0.25">
      <c r="A36" s="33">
        <v>30</v>
      </c>
      <c r="B36" s="16"/>
      <c r="C3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- 5,5KW</v>
      </c>
      <c r="D36" s="34" t="s">
        <v>244</v>
      </c>
      <c r="E36" s="34" t="s">
        <v>282</v>
      </c>
      <c r="F36" s="34" t="s">
        <v>261</v>
      </c>
      <c r="G36" s="34"/>
      <c r="H36" s="35" t="s">
        <v>287</v>
      </c>
      <c r="I36" s="36" t="s">
        <v>16</v>
      </c>
      <c r="J36" s="73"/>
      <c r="K36" s="81"/>
      <c r="L36" s="81"/>
      <c r="M36" s="81">
        <f>Tableau13[[#This Row],[quantité]]*Tableau13[[#This Row],[PRIX UNITAIRE
Fourniture
   en HT
 (F)]]</f>
        <v>0</v>
      </c>
      <c r="N36" s="81">
        <f>Tableau13[[#This Row],[quantité]]*Tableau13[[#This Row],[PRIX UNITAIRE
Fourniture et Pose en HT
 (F&amp;P)]]</f>
        <v>0</v>
      </c>
    </row>
    <row r="37" spans="1:14" ht="50.1" hidden="1" customHeight="1" x14ac:dyDescent="0.25">
      <c r="A37" s="33">
        <v>31</v>
      </c>
      <c r="B37" s="16"/>
      <c r="C3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- 7,5KW</v>
      </c>
      <c r="D37" s="34" t="s">
        <v>244</v>
      </c>
      <c r="E37" s="34" t="s">
        <v>282</v>
      </c>
      <c r="F37" s="34" t="s">
        <v>261</v>
      </c>
      <c r="G37" s="34"/>
      <c r="H37" s="35" t="s">
        <v>288</v>
      </c>
      <c r="I37" s="36" t="s">
        <v>16</v>
      </c>
      <c r="J37" s="73"/>
      <c r="K37" s="81"/>
      <c r="L37" s="81"/>
      <c r="M37" s="81">
        <f>Tableau13[[#This Row],[quantité]]*Tableau13[[#This Row],[PRIX UNITAIRE
Fourniture
   en HT
 (F)]]</f>
        <v>0</v>
      </c>
      <c r="N37" s="81">
        <f>Tableau13[[#This Row],[quantité]]*Tableau13[[#This Row],[PRIX UNITAIRE
Fourniture et Pose en HT
 (F&amp;P)]]</f>
        <v>0</v>
      </c>
    </row>
    <row r="38" spans="1:14" ht="50.1" hidden="1" customHeight="1" x14ac:dyDescent="0.25">
      <c r="A38" s="33">
        <v>32</v>
      </c>
      <c r="B38" s="16"/>
      <c r="C3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- 4KW</v>
      </c>
      <c r="D38" s="34" t="s">
        <v>244</v>
      </c>
      <c r="E38" s="34" t="s">
        <v>289</v>
      </c>
      <c r="F38" s="34" t="s">
        <v>256</v>
      </c>
      <c r="G38" s="34"/>
      <c r="H38" s="35" t="s">
        <v>290</v>
      </c>
      <c r="I38" s="36" t="s">
        <v>16</v>
      </c>
      <c r="J38" s="73"/>
      <c r="K38" s="81"/>
      <c r="L38" s="81"/>
      <c r="M38" s="81">
        <f>Tableau13[[#This Row],[quantité]]*Tableau13[[#This Row],[PRIX UNITAIRE
Fourniture
   en HT
 (F)]]</f>
        <v>0</v>
      </c>
      <c r="N38" s="81">
        <f>Tableau13[[#This Row],[quantité]]*Tableau13[[#This Row],[PRIX UNITAIRE
Fourniture et Pose en HT
 (F&amp;P)]]</f>
        <v>0</v>
      </c>
    </row>
    <row r="39" spans="1:14" ht="50.1" customHeight="1" x14ac:dyDescent="0.25">
      <c r="A39" s="33">
        <v>33</v>
      </c>
      <c r="B39" s="16"/>
      <c r="C3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- 5,5KW</v>
      </c>
      <c r="D39" s="34" t="s">
        <v>244</v>
      </c>
      <c r="E39" s="34" t="s">
        <v>289</v>
      </c>
      <c r="F39" s="34" t="s">
        <v>256</v>
      </c>
      <c r="G39" s="34"/>
      <c r="H39" s="35" t="s">
        <v>291</v>
      </c>
      <c r="I39" s="36" t="s">
        <v>16</v>
      </c>
      <c r="J39" s="73">
        <v>3</v>
      </c>
      <c r="K39" s="81"/>
      <c r="L39" s="81"/>
      <c r="M39" s="81">
        <f>Tableau13[[#This Row],[quantité]]*Tableau13[[#This Row],[PRIX UNITAIRE
Fourniture
   en HT
 (F)]]</f>
        <v>0</v>
      </c>
      <c r="N39" s="81">
        <f>Tableau13[[#This Row],[quantité]]*Tableau13[[#This Row],[PRIX UNITAIRE
Fourniture et Pose en HT
 (F&amp;P)]]</f>
        <v>0</v>
      </c>
    </row>
    <row r="40" spans="1:14" ht="50.1" customHeight="1" x14ac:dyDescent="0.25">
      <c r="A40" s="33">
        <v>34</v>
      </c>
      <c r="B40" s="16"/>
      <c r="C4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- 7,5KW</v>
      </c>
      <c r="D40" s="34" t="s">
        <v>244</v>
      </c>
      <c r="E40" s="34" t="s">
        <v>289</v>
      </c>
      <c r="F40" s="34" t="s">
        <v>256</v>
      </c>
      <c r="G40" s="34"/>
      <c r="H40" s="35" t="s">
        <v>292</v>
      </c>
      <c r="I40" s="36" t="s">
        <v>16</v>
      </c>
      <c r="J40" s="73">
        <v>3</v>
      </c>
      <c r="K40" s="81"/>
      <c r="L40" s="81"/>
      <c r="M40" s="81">
        <f>Tableau13[[#This Row],[quantité]]*Tableau13[[#This Row],[PRIX UNITAIRE
Fourniture
   en HT
 (F)]]</f>
        <v>0</v>
      </c>
      <c r="N40" s="81">
        <f>Tableau13[[#This Row],[quantité]]*Tableau13[[#This Row],[PRIX UNITAIRE
Fourniture et Pose en HT
 (F&amp;P)]]</f>
        <v>0</v>
      </c>
    </row>
    <row r="41" spans="1:14" ht="50.1" customHeight="1" x14ac:dyDescent="0.25">
      <c r="A41" s="33">
        <v>35</v>
      </c>
      <c r="B41" s="16"/>
      <c r="C4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15 bars /  / Compresseur à pistons sur châssis non insonnorisé(sans cuve) - 3 phasé - 15 bars - 7,5KW</v>
      </c>
      <c r="D41" s="34" t="s">
        <v>244</v>
      </c>
      <c r="E41" s="34" t="s">
        <v>289</v>
      </c>
      <c r="F41" s="34" t="s">
        <v>261</v>
      </c>
      <c r="G41" s="34"/>
      <c r="H41" s="35" t="s">
        <v>293</v>
      </c>
      <c r="I41" s="36" t="s">
        <v>16</v>
      </c>
      <c r="J41" s="73">
        <v>3</v>
      </c>
      <c r="K41" s="81"/>
      <c r="L41" s="81"/>
      <c r="M41" s="81">
        <f>Tableau13[[#This Row],[quantité]]*Tableau13[[#This Row],[PRIX UNITAIRE
Fourniture
   en HT
 (F)]]</f>
        <v>0</v>
      </c>
      <c r="N41" s="81">
        <f>Tableau13[[#This Row],[quantité]]*Tableau13[[#This Row],[PRIX UNITAIRE
Fourniture et Pose en HT
 (F&amp;P)]]</f>
        <v>0</v>
      </c>
    </row>
    <row r="42" spans="1:14" ht="50.1" customHeight="1" x14ac:dyDescent="0.25">
      <c r="A42" s="33">
        <v>36</v>
      </c>
      <c r="B42" s="16"/>
      <c r="C4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- 4KW</v>
      </c>
      <c r="D42" s="34" t="s">
        <v>244</v>
      </c>
      <c r="E42" s="34" t="s">
        <v>294</v>
      </c>
      <c r="F42" s="34" t="s">
        <v>295</v>
      </c>
      <c r="G42" s="34"/>
      <c r="H42" s="35" t="s">
        <v>296</v>
      </c>
      <c r="I42" s="36" t="s">
        <v>16</v>
      </c>
      <c r="J42" s="73">
        <v>3</v>
      </c>
      <c r="K42" s="81"/>
      <c r="L42" s="81"/>
      <c r="M42" s="81">
        <f>Tableau13[[#This Row],[quantité]]*Tableau13[[#This Row],[PRIX UNITAIRE
Fourniture
   en HT
 (F)]]</f>
        <v>0</v>
      </c>
      <c r="N42" s="81">
        <f>Tableau13[[#This Row],[quantité]]*Tableau13[[#This Row],[PRIX UNITAIRE
Fourniture et Pose en HT
 (F&amp;P)]]</f>
        <v>0</v>
      </c>
    </row>
    <row r="43" spans="1:14" ht="50.1" customHeight="1" x14ac:dyDescent="0.25">
      <c r="A43" s="33">
        <v>37</v>
      </c>
      <c r="B43" s="16"/>
      <c r="C4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- 5,5KW</v>
      </c>
      <c r="D43" s="34" t="s">
        <v>244</v>
      </c>
      <c r="E43" s="34" t="s">
        <v>294</v>
      </c>
      <c r="F43" s="34" t="s">
        <v>295</v>
      </c>
      <c r="G43" s="34"/>
      <c r="H43" s="35" t="s">
        <v>297</v>
      </c>
      <c r="I43" s="36" t="s">
        <v>16</v>
      </c>
      <c r="J43" s="73">
        <v>3</v>
      </c>
      <c r="K43" s="81"/>
      <c r="L43" s="81"/>
      <c r="M43" s="81">
        <f>Tableau13[[#This Row],[quantité]]*Tableau13[[#This Row],[PRIX UNITAIRE
Fourniture
   en HT
 (F)]]</f>
        <v>0</v>
      </c>
      <c r="N43" s="81">
        <f>Tableau13[[#This Row],[quantité]]*Tableau13[[#This Row],[PRIX UNITAIRE
Fourniture et Pose en HT
 (F&amp;P)]]</f>
        <v>0</v>
      </c>
    </row>
    <row r="44" spans="1:14" ht="50.1" customHeight="1" x14ac:dyDescent="0.25">
      <c r="A44" s="33">
        <v>38</v>
      </c>
      <c r="B44" s="16"/>
      <c r="C4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- 7,5KW</v>
      </c>
      <c r="D44" s="34" t="s">
        <v>244</v>
      </c>
      <c r="E44" s="34" t="s">
        <v>294</v>
      </c>
      <c r="F44" s="34" t="s">
        <v>295</v>
      </c>
      <c r="G44" s="34"/>
      <c r="H44" s="35" t="s">
        <v>298</v>
      </c>
      <c r="I44" s="36" t="s">
        <v>16</v>
      </c>
      <c r="J44" s="73">
        <v>3</v>
      </c>
      <c r="K44" s="81"/>
      <c r="L44" s="81"/>
      <c r="M44" s="81">
        <f>Tableau13[[#This Row],[quantité]]*Tableau13[[#This Row],[PRIX UNITAIRE
Fourniture
   en HT
 (F)]]</f>
        <v>0</v>
      </c>
      <c r="N44" s="81">
        <f>Tableau13[[#This Row],[quantité]]*Tableau13[[#This Row],[PRIX UNITAIRE
Fourniture et Pose en HT
 (F&amp;P)]]</f>
        <v>0</v>
      </c>
    </row>
    <row r="45" spans="1:14" ht="50.1" customHeight="1" x14ac:dyDescent="0.25">
      <c r="A45" s="33">
        <v>39</v>
      </c>
      <c r="B45" s="16"/>
      <c r="C4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- 11KW</v>
      </c>
      <c r="D45" s="34" t="s">
        <v>244</v>
      </c>
      <c r="E45" s="34" t="s">
        <v>294</v>
      </c>
      <c r="F45" s="34" t="s">
        <v>295</v>
      </c>
      <c r="G45" s="34"/>
      <c r="H45" s="35" t="s">
        <v>299</v>
      </c>
      <c r="I45" s="36" t="s">
        <v>16</v>
      </c>
      <c r="J45" s="73">
        <v>3</v>
      </c>
      <c r="K45" s="81"/>
      <c r="L45" s="81"/>
      <c r="M45" s="81">
        <f>Tableau13[[#This Row],[quantité]]*Tableau13[[#This Row],[PRIX UNITAIRE
Fourniture
   en HT
 (F)]]</f>
        <v>0</v>
      </c>
      <c r="N45" s="81">
        <f>Tableau13[[#This Row],[quantité]]*Tableau13[[#This Row],[PRIX UNITAIRE
Fourniture et Pose en HT
 (F&amp;P)]]</f>
        <v>0</v>
      </c>
    </row>
    <row r="46" spans="1:14" ht="50.1" hidden="1" customHeight="1" x14ac:dyDescent="0.25">
      <c r="A46" s="33">
        <v>40</v>
      </c>
      <c r="B46" s="16"/>
      <c r="C4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- 15KW</v>
      </c>
      <c r="D46" s="34" t="s">
        <v>244</v>
      </c>
      <c r="E46" s="34" t="s">
        <v>294</v>
      </c>
      <c r="F46" s="34" t="s">
        <v>295</v>
      </c>
      <c r="G46" s="34"/>
      <c r="H46" s="35" t="s">
        <v>300</v>
      </c>
      <c r="I46" s="36" t="s">
        <v>16</v>
      </c>
      <c r="J46" s="73"/>
      <c r="K46" s="81"/>
      <c r="L46" s="81"/>
      <c r="M46" s="81">
        <f>Tableau13[[#This Row],[quantité]]*Tableau13[[#This Row],[PRIX UNITAIRE
Fourniture
   en HT
 (F)]]</f>
        <v>0</v>
      </c>
      <c r="N46" s="81">
        <f>Tableau13[[#This Row],[quantité]]*Tableau13[[#This Row],[PRIX UNITAIRE
Fourniture et Pose en HT
 (F&amp;P)]]</f>
        <v>0</v>
      </c>
    </row>
    <row r="47" spans="1:14" ht="50.1" hidden="1" customHeight="1" x14ac:dyDescent="0.25">
      <c r="A47" s="33">
        <v>41</v>
      </c>
      <c r="B47" s="16"/>
      <c r="C4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- 18KW</v>
      </c>
      <c r="D47" s="34" t="s">
        <v>244</v>
      </c>
      <c r="E47" s="34" t="s">
        <v>294</v>
      </c>
      <c r="F47" s="34" t="s">
        <v>295</v>
      </c>
      <c r="G47" s="34"/>
      <c r="H47" s="35" t="s">
        <v>301</v>
      </c>
      <c r="I47" s="36" t="s">
        <v>16</v>
      </c>
      <c r="J47" s="73"/>
      <c r="K47" s="81"/>
      <c r="L47" s="81"/>
      <c r="M47" s="81">
        <f>Tableau13[[#This Row],[quantité]]*Tableau13[[#This Row],[PRIX UNITAIRE
Fourniture
   en HT
 (F)]]</f>
        <v>0</v>
      </c>
      <c r="N47" s="81">
        <f>Tableau13[[#This Row],[quantité]]*Tableau13[[#This Row],[PRIX UNITAIRE
Fourniture et Pose en HT
 (F&amp;P)]]</f>
        <v>0</v>
      </c>
    </row>
    <row r="48" spans="1:14" ht="50.1" hidden="1" customHeight="1" x14ac:dyDescent="0.25">
      <c r="A48" s="33">
        <v>42</v>
      </c>
      <c r="B48" s="16"/>
      <c r="C4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- 22KW</v>
      </c>
      <c r="D48" s="34" t="s">
        <v>244</v>
      </c>
      <c r="E48" s="34" t="s">
        <v>294</v>
      </c>
      <c r="F48" s="34" t="s">
        <v>295</v>
      </c>
      <c r="G48" s="34"/>
      <c r="H48" s="35" t="s">
        <v>302</v>
      </c>
      <c r="I48" s="36" t="s">
        <v>16</v>
      </c>
      <c r="J48" s="73"/>
      <c r="K48" s="81"/>
      <c r="L48" s="81"/>
      <c r="M48" s="81">
        <f>Tableau13[[#This Row],[quantité]]*Tableau13[[#This Row],[PRIX UNITAIRE
Fourniture
   en HT
 (F)]]</f>
        <v>0</v>
      </c>
      <c r="N48" s="81">
        <f>Tableau13[[#This Row],[quantité]]*Tableau13[[#This Row],[PRIX UNITAIRE
Fourniture et Pose en HT
 (F&amp;P)]]</f>
        <v>0</v>
      </c>
    </row>
    <row r="49" spans="1:14" ht="50.1" hidden="1" customHeight="1" x14ac:dyDescent="0.25">
      <c r="A49" s="33">
        <v>43</v>
      </c>
      <c r="B49" s="16"/>
      <c r="C4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- 4KW</v>
      </c>
      <c r="D49" s="34" t="s">
        <v>244</v>
      </c>
      <c r="E49" s="34" t="s">
        <v>294</v>
      </c>
      <c r="F49" s="34" t="s">
        <v>303</v>
      </c>
      <c r="G49" s="34"/>
      <c r="H49" s="35" t="s">
        <v>304</v>
      </c>
      <c r="I49" s="36" t="s">
        <v>16</v>
      </c>
      <c r="J49" s="73"/>
      <c r="K49" s="81"/>
      <c r="L49" s="81"/>
      <c r="M49" s="81">
        <f>Tableau13[[#This Row],[quantité]]*Tableau13[[#This Row],[PRIX UNITAIRE
Fourniture
   en HT
 (F)]]</f>
        <v>0</v>
      </c>
      <c r="N49" s="81">
        <f>Tableau13[[#This Row],[quantité]]*Tableau13[[#This Row],[PRIX UNITAIRE
Fourniture et Pose en HT
 (F&amp;P)]]</f>
        <v>0</v>
      </c>
    </row>
    <row r="50" spans="1:14" ht="50.1" hidden="1" customHeight="1" x14ac:dyDescent="0.25">
      <c r="A50" s="33">
        <v>44</v>
      </c>
      <c r="B50" s="16"/>
      <c r="C5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- 5,5KW</v>
      </c>
      <c r="D50" s="34" t="s">
        <v>244</v>
      </c>
      <c r="E50" s="34" t="s">
        <v>294</v>
      </c>
      <c r="F50" s="34" t="s">
        <v>303</v>
      </c>
      <c r="G50" s="34"/>
      <c r="H50" s="35" t="s">
        <v>305</v>
      </c>
      <c r="I50" s="36" t="s">
        <v>16</v>
      </c>
      <c r="J50" s="73"/>
      <c r="K50" s="81"/>
      <c r="L50" s="81"/>
      <c r="M50" s="81">
        <f>Tableau13[[#This Row],[quantité]]*Tableau13[[#This Row],[PRIX UNITAIRE
Fourniture
   en HT
 (F)]]</f>
        <v>0</v>
      </c>
      <c r="N50" s="81">
        <f>Tableau13[[#This Row],[quantité]]*Tableau13[[#This Row],[PRIX UNITAIRE
Fourniture et Pose en HT
 (F&amp;P)]]</f>
        <v>0</v>
      </c>
    </row>
    <row r="51" spans="1:14" ht="50.1" hidden="1" customHeight="1" x14ac:dyDescent="0.25">
      <c r="A51" s="33">
        <v>45</v>
      </c>
      <c r="B51" s="16"/>
      <c r="C5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- 7,5KW</v>
      </c>
      <c r="D51" s="34" t="s">
        <v>244</v>
      </c>
      <c r="E51" s="34" t="s">
        <v>294</v>
      </c>
      <c r="F51" s="34" t="s">
        <v>303</v>
      </c>
      <c r="G51" s="34"/>
      <c r="H51" s="35" t="s">
        <v>306</v>
      </c>
      <c r="I51" s="36" t="s">
        <v>16</v>
      </c>
      <c r="J51" s="73"/>
      <c r="K51" s="81"/>
      <c r="L51" s="81"/>
      <c r="M51" s="81">
        <f>Tableau13[[#This Row],[quantité]]*Tableau13[[#This Row],[PRIX UNITAIRE
Fourniture
   en HT
 (F)]]</f>
        <v>0</v>
      </c>
      <c r="N51" s="81">
        <f>Tableau13[[#This Row],[quantité]]*Tableau13[[#This Row],[PRIX UNITAIRE
Fourniture et Pose en HT
 (F&amp;P)]]</f>
        <v>0</v>
      </c>
    </row>
    <row r="52" spans="1:14" ht="50.1" hidden="1" customHeight="1" x14ac:dyDescent="0.25">
      <c r="A52" s="33">
        <v>46</v>
      </c>
      <c r="B52" s="16"/>
      <c r="C5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- 11KW</v>
      </c>
      <c r="D52" s="34" t="s">
        <v>244</v>
      </c>
      <c r="E52" s="34" t="s">
        <v>294</v>
      </c>
      <c r="F52" s="34" t="s">
        <v>303</v>
      </c>
      <c r="G52" s="34"/>
      <c r="H52" s="35" t="s">
        <v>307</v>
      </c>
      <c r="I52" s="36" t="s">
        <v>16</v>
      </c>
      <c r="J52" s="73"/>
      <c r="K52" s="81"/>
      <c r="L52" s="81"/>
      <c r="M52" s="81">
        <f>Tableau13[[#This Row],[quantité]]*Tableau13[[#This Row],[PRIX UNITAIRE
Fourniture
   en HT
 (F)]]</f>
        <v>0</v>
      </c>
      <c r="N52" s="81">
        <f>Tableau13[[#This Row],[quantité]]*Tableau13[[#This Row],[PRIX UNITAIRE
Fourniture et Pose en HT
 (F&amp;P)]]</f>
        <v>0</v>
      </c>
    </row>
    <row r="53" spans="1:14" ht="50.1" hidden="1" customHeight="1" x14ac:dyDescent="0.25">
      <c r="A53" s="33">
        <v>47</v>
      </c>
      <c r="B53" s="16"/>
      <c r="C5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- 15KW</v>
      </c>
      <c r="D53" s="34" t="s">
        <v>244</v>
      </c>
      <c r="E53" s="34" t="s">
        <v>294</v>
      </c>
      <c r="F53" s="34" t="s">
        <v>303</v>
      </c>
      <c r="G53" s="34"/>
      <c r="H53" s="35" t="s">
        <v>308</v>
      </c>
      <c r="I53" s="36" t="s">
        <v>16</v>
      </c>
      <c r="J53" s="73"/>
      <c r="K53" s="81"/>
      <c r="L53" s="81"/>
      <c r="M53" s="81">
        <f>Tableau13[[#This Row],[quantité]]*Tableau13[[#This Row],[PRIX UNITAIRE
Fourniture
   en HT
 (F)]]</f>
        <v>0</v>
      </c>
      <c r="N53" s="81">
        <f>Tableau13[[#This Row],[quantité]]*Tableau13[[#This Row],[PRIX UNITAIRE
Fourniture et Pose en HT
 (F&amp;P)]]</f>
        <v>0</v>
      </c>
    </row>
    <row r="54" spans="1:14" ht="50.1" hidden="1" customHeight="1" x14ac:dyDescent="0.25">
      <c r="A54" s="33">
        <v>48</v>
      </c>
      <c r="B54" s="16"/>
      <c r="C5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- 18KW</v>
      </c>
      <c r="D54" s="34" t="s">
        <v>244</v>
      </c>
      <c r="E54" s="34" t="s">
        <v>294</v>
      </c>
      <c r="F54" s="34" t="s">
        <v>303</v>
      </c>
      <c r="G54" s="34"/>
      <c r="H54" s="35" t="s">
        <v>309</v>
      </c>
      <c r="I54" s="36" t="s">
        <v>16</v>
      </c>
      <c r="J54" s="73"/>
      <c r="K54" s="81"/>
      <c r="L54" s="81"/>
      <c r="M54" s="81">
        <f>Tableau13[[#This Row],[quantité]]*Tableau13[[#This Row],[PRIX UNITAIRE
Fourniture
   en HT
 (F)]]</f>
        <v>0</v>
      </c>
      <c r="N54" s="81">
        <f>Tableau13[[#This Row],[quantité]]*Tableau13[[#This Row],[PRIX UNITAIRE
Fourniture et Pose en HT
 (F&amp;P)]]</f>
        <v>0</v>
      </c>
    </row>
    <row r="55" spans="1:14" ht="50.1" hidden="1" customHeight="1" x14ac:dyDescent="0.25">
      <c r="A55" s="33">
        <v>49</v>
      </c>
      <c r="B55" s="16"/>
      <c r="C5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- 22KW</v>
      </c>
      <c r="D55" s="34" t="s">
        <v>244</v>
      </c>
      <c r="E55" s="34" t="s">
        <v>294</v>
      </c>
      <c r="F55" s="34" t="s">
        <v>303</v>
      </c>
      <c r="G55" s="34"/>
      <c r="H55" s="35" t="s">
        <v>310</v>
      </c>
      <c r="I55" s="36" t="s">
        <v>16</v>
      </c>
      <c r="J55" s="73"/>
      <c r="K55" s="81"/>
      <c r="L55" s="81"/>
      <c r="M55" s="81">
        <f>Tableau13[[#This Row],[quantité]]*Tableau13[[#This Row],[PRIX UNITAIRE
Fourniture
   en HT
 (F)]]</f>
        <v>0</v>
      </c>
      <c r="N55" s="81">
        <f>Tableau13[[#This Row],[quantité]]*Tableau13[[#This Row],[PRIX UNITAIRE
Fourniture et Pose en HT
 (F&amp;P)]]</f>
        <v>0</v>
      </c>
    </row>
    <row r="56" spans="1:14" ht="50.1" hidden="1" customHeight="1" x14ac:dyDescent="0.25">
      <c r="A56" s="33">
        <v>50</v>
      </c>
      <c r="B56" s="16"/>
      <c r="C5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- 4KW</v>
      </c>
      <c r="D56" s="34" t="s">
        <v>244</v>
      </c>
      <c r="E56" s="34" t="s">
        <v>294</v>
      </c>
      <c r="F56" s="34" t="s">
        <v>311</v>
      </c>
      <c r="G56" s="34"/>
      <c r="H56" s="35" t="s">
        <v>312</v>
      </c>
      <c r="I56" s="36" t="s">
        <v>16</v>
      </c>
      <c r="J56" s="73"/>
      <c r="K56" s="81"/>
      <c r="L56" s="81"/>
      <c r="M56" s="81">
        <f>Tableau13[[#This Row],[quantité]]*Tableau13[[#This Row],[PRIX UNITAIRE
Fourniture
   en HT
 (F)]]</f>
        <v>0</v>
      </c>
      <c r="N56" s="81">
        <f>Tableau13[[#This Row],[quantité]]*Tableau13[[#This Row],[PRIX UNITAIRE
Fourniture et Pose en HT
 (F&amp;P)]]</f>
        <v>0</v>
      </c>
    </row>
    <row r="57" spans="1:14" ht="50.1" customHeight="1" x14ac:dyDescent="0.25">
      <c r="A57" s="33">
        <v>51</v>
      </c>
      <c r="B57" s="16"/>
      <c r="C5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- 5,5KW</v>
      </c>
      <c r="D57" s="34" t="s">
        <v>244</v>
      </c>
      <c r="E57" s="34" t="s">
        <v>294</v>
      </c>
      <c r="F57" s="34" t="s">
        <v>311</v>
      </c>
      <c r="G57" s="34"/>
      <c r="H57" s="35" t="s">
        <v>313</v>
      </c>
      <c r="I57" s="36" t="s">
        <v>16</v>
      </c>
      <c r="J57" s="73">
        <v>3</v>
      </c>
      <c r="K57" s="81"/>
      <c r="L57" s="81"/>
      <c r="M57" s="81">
        <f>Tableau13[[#This Row],[quantité]]*Tableau13[[#This Row],[PRIX UNITAIRE
Fourniture
   en HT
 (F)]]</f>
        <v>0</v>
      </c>
      <c r="N57" s="81">
        <f>Tableau13[[#This Row],[quantité]]*Tableau13[[#This Row],[PRIX UNITAIRE
Fourniture et Pose en HT
 (F&amp;P)]]</f>
        <v>0</v>
      </c>
    </row>
    <row r="58" spans="1:14" ht="50.1" customHeight="1" x14ac:dyDescent="0.25">
      <c r="A58" s="33">
        <v>52</v>
      </c>
      <c r="B58" s="16"/>
      <c r="C5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- 7,5KW</v>
      </c>
      <c r="D58" s="34" t="s">
        <v>244</v>
      </c>
      <c r="E58" s="34" t="s">
        <v>294</v>
      </c>
      <c r="F58" s="34" t="s">
        <v>311</v>
      </c>
      <c r="G58" s="34"/>
      <c r="H58" s="35" t="s">
        <v>314</v>
      </c>
      <c r="I58" s="36" t="s">
        <v>16</v>
      </c>
      <c r="J58" s="73">
        <v>3</v>
      </c>
      <c r="K58" s="81"/>
      <c r="L58" s="81"/>
      <c r="M58" s="81">
        <f>Tableau13[[#This Row],[quantité]]*Tableau13[[#This Row],[PRIX UNITAIRE
Fourniture
   en HT
 (F)]]</f>
        <v>0</v>
      </c>
      <c r="N58" s="81">
        <f>Tableau13[[#This Row],[quantité]]*Tableau13[[#This Row],[PRIX UNITAIRE
Fourniture et Pose en HT
 (F&amp;P)]]</f>
        <v>0</v>
      </c>
    </row>
    <row r="59" spans="1:14" ht="50.1" hidden="1" customHeight="1" x14ac:dyDescent="0.25">
      <c r="A59" s="33">
        <v>53</v>
      </c>
      <c r="B59" s="16"/>
      <c r="C5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- 11KW</v>
      </c>
      <c r="D59" s="34" t="s">
        <v>244</v>
      </c>
      <c r="E59" s="34" t="s">
        <v>294</v>
      </c>
      <c r="F59" s="34" t="s">
        <v>311</v>
      </c>
      <c r="G59" s="34"/>
      <c r="H59" s="35" t="s">
        <v>315</v>
      </c>
      <c r="I59" s="36" t="s">
        <v>16</v>
      </c>
      <c r="J59" s="73"/>
      <c r="K59" s="81"/>
      <c r="L59" s="81"/>
      <c r="M59" s="81">
        <f>Tableau13[[#This Row],[quantité]]*Tableau13[[#This Row],[PRIX UNITAIRE
Fourniture
   en HT
 (F)]]</f>
        <v>0</v>
      </c>
      <c r="N59" s="81">
        <f>Tableau13[[#This Row],[quantité]]*Tableau13[[#This Row],[PRIX UNITAIRE
Fourniture et Pose en HT
 (F&amp;P)]]</f>
        <v>0</v>
      </c>
    </row>
    <row r="60" spans="1:14" ht="50.1" hidden="1" customHeight="1" x14ac:dyDescent="0.25">
      <c r="A60" s="33">
        <v>54</v>
      </c>
      <c r="B60" s="16"/>
      <c r="C6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- 15KW</v>
      </c>
      <c r="D60" s="34" t="s">
        <v>244</v>
      </c>
      <c r="E60" s="34" t="s">
        <v>294</v>
      </c>
      <c r="F60" s="34" t="s">
        <v>311</v>
      </c>
      <c r="G60" s="34"/>
      <c r="H60" s="35" t="s">
        <v>316</v>
      </c>
      <c r="I60" s="36" t="s">
        <v>16</v>
      </c>
      <c r="J60" s="73"/>
      <c r="K60" s="81"/>
      <c r="L60" s="81"/>
      <c r="M60" s="81">
        <f>Tableau13[[#This Row],[quantité]]*Tableau13[[#This Row],[PRIX UNITAIRE
Fourniture
   en HT
 (F)]]</f>
        <v>0</v>
      </c>
      <c r="N60" s="81">
        <f>Tableau13[[#This Row],[quantité]]*Tableau13[[#This Row],[PRIX UNITAIRE
Fourniture et Pose en HT
 (F&amp;P)]]</f>
        <v>0</v>
      </c>
    </row>
    <row r="61" spans="1:14" ht="50.1" hidden="1" customHeight="1" x14ac:dyDescent="0.25">
      <c r="A61" s="33">
        <v>55</v>
      </c>
      <c r="B61" s="16"/>
      <c r="C6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- 18KW</v>
      </c>
      <c r="D61" s="34" t="s">
        <v>244</v>
      </c>
      <c r="E61" s="34" t="s">
        <v>294</v>
      </c>
      <c r="F61" s="34" t="s">
        <v>311</v>
      </c>
      <c r="G61" s="34"/>
      <c r="H61" s="35" t="s">
        <v>317</v>
      </c>
      <c r="I61" s="36" t="s">
        <v>16</v>
      </c>
      <c r="J61" s="73"/>
      <c r="K61" s="81"/>
      <c r="L61" s="81"/>
      <c r="M61" s="81">
        <f>Tableau13[[#This Row],[quantité]]*Tableau13[[#This Row],[PRIX UNITAIRE
Fourniture
   en HT
 (F)]]</f>
        <v>0</v>
      </c>
      <c r="N61" s="81">
        <f>Tableau13[[#This Row],[quantité]]*Tableau13[[#This Row],[PRIX UNITAIRE
Fourniture et Pose en HT
 (F&amp;P)]]</f>
        <v>0</v>
      </c>
    </row>
    <row r="62" spans="1:14" ht="50.1" customHeight="1" x14ac:dyDescent="0.25">
      <c r="A62" s="33">
        <v>56</v>
      </c>
      <c r="B62" s="16"/>
      <c r="C6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- 22KW</v>
      </c>
      <c r="D62" s="34" t="s">
        <v>244</v>
      </c>
      <c r="E62" s="34" t="s">
        <v>294</v>
      </c>
      <c r="F62" s="34" t="s">
        <v>311</v>
      </c>
      <c r="G62" s="34"/>
      <c r="H62" s="35" t="s">
        <v>318</v>
      </c>
      <c r="I62" s="36" t="s">
        <v>16</v>
      </c>
      <c r="J62" s="73">
        <v>3</v>
      </c>
      <c r="K62" s="81"/>
      <c r="L62" s="81"/>
      <c r="M62" s="81">
        <f>Tableau13[[#This Row],[quantité]]*Tableau13[[#This Row],[PRIX UNITAIRE
Fourniture
   en HT
 (F)]]</f>
        <v>0</v>
      </c>
      <c r="N62" s="81">
        <f>Tableau13[[#This Row],[quantité]]*Tableau13[[#This Row],[PRIX UNITAIRE
Fourniture et Pose en HT
 (F&amp;P)]]</f>
        <v>0</v>
      </c>
    </row>
    <row r="63" spans="1:14" ht="50.1" customHeight="1" x14ac:dyDescent="0.25">
      <c r="A63" s="33">
        <v>57</v>
      </c>
      <c r="B63" s="16"/>
      <c r="C6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- 50L</v>
      </c>
      <c r="D63" s="34" t="s">
        <v>244</v>
      </c>
      <c r="E63" s="34" t="s">
        <v>319</v>
      </c>
      <c r="F63" s="34" t="s">
        <v>256</v>
      </c>
      <c r="G63" s="34" t="s">
        <v>320</v>
      </c>
      <c r="H63" s="35" t="s">
        <v>321</v>
      </c>
      <c r="I63" s="36" t="s">
        <v>16</v>
      </c>
      <c r="J63" s="73">
        <v>10</v>
      </c>
      <c r="K63" s="81"/>
      <c r="L63" s="81"/>
      <c r="M63" s="81">
        <f>Tableau13[[#This Row],[quantité]]*Tableau13[[#This Row],[PRIX UNITAIRE
Fourniture
   en HT
 (F)]]</f>
        <v>0</v>
      </c>
      <c r="N63" s="81">
        <f>Tableau13[[#This Row],[quantité]]*Tableau13[[#This Row],[PRIX UNITAIRE
Fourniture et Pose en HT
 (F&amp;P)]]</f>
        <v>0</v>
      </c>
    </row>
    <row r="64" spans="1:14" ht="50.1" customHeight="1" x14ac:dyDescent="0.25">
      <c r="A64" s="33">
        <v>58</v>
      </c>
      <c r="B64" s="16"/>
      <c r="C6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-galvanisée - 11 bars - 100L</v>
      </c>
      <c r="D64" s="34" t="s">
        <v>244</v>
      </c>
      <c r="E64" s="34" t="s">
        <v>319</v>
      </c>
      <c r="F64" s="34" t="s">
        <v>256</v>
      </c>
      <c r="G64" s="34" t="s">
        <v>320</v>
      </c>
      <c r="H64" s="35" t="s">
        <v>322</v>
      </c>
      <c r="I64" s="36" t="s">
        <v>16</v>
      </c>
      <c r="J64" s="73">
        <v>10</v>
      </c>
      <c r="K64" s="81"/>
      <c r="L64" s="81"/>
      <c r="M64" s="81">
        <f>Tableau13[[#This Row],[quantité]]*Tableau13[[#This Row],[PRIX UNITAIRE
Fourniture
   en HT
 (F)]]</f>
        <v>0</v>
      </c>
      <c r="N64" s="81">
        <f>Tableau13[[#This Row],[quantité]]*Tableau13[[#This Row],[PRIX UNITAIRE
Fourniture et Pose en HT
 (F&amp;P)]]</f>
        <v>0</v>
      </c>
    </row>
    <row r="65" spans="1:14" ht="50.1" customHeight="1" x14ac:dyDescent="0.25">
      <c r="A65" s="33">
        <v>59</v>
      </c>
      <c r="B65" s="16"/>
      <c r="C6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galvanisée-11 bars - 150L</v>
      </c>
      <c r="D65" s="34" t="s">
        <v>244</v>
      </c>
      <c r="E65" s="34" t="s">
        <v>319</v>
      </c>
      <c r="F65" s="34" t="s">
        <v>256</v>
      </c>
      <c r="G65" s="34" t="s">
        <v>320</v>
      </c>
      <c r="H65" s="35" t="s">
        <v>323</v>
      </c>
      <c r="I65" s="36" t="s">
        <v>16</v>
      </c>
      <c r="J65" s="73">
        <v>10</v>
      </c>
      <c r="K65" s="81"/>
      <c r="L65" s="81"/>
      <c r="M65" s="81">
        <f>Tableau13[[#This Row],[quantité]]*Tableau13[[#This Row],[PRIX UNITAIRE
Fourniture
   en HT
 (F)]]</f>
        <v>0</v>
      </c>
      <c r="N65" s="81">
        <f>Tableau13[[#This Row],[quantité]]*Tableau13[[#This Row],[PRIX UNITAIRE
Fourniture et Pose en HT
 (F&amp;P)]]</f>
        <v>0</v>
      </c>
    </row>
    <row r="66" spans="1:14" ht="50.1" customHeight="1" x14ac:dyDescent="0.25">
      <c r="A66" s="33">
        <v>60</v>
      </c>
      <c r="B66" s="16"/>
      <c r="C6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galvanisée- 11 bars - 270L</v>
      </c>
      <c r="D66" s="34" t="s">
        <v>244</v>
      </c>
      <c r="E66" s="34" t="s">
        <v>319</v>
      </c>
      <c r="F66" s="34" t="s">
        <v>256</v>
      </c>
      <c r="G66" s="34" t="s">
        <v>320</v>
      </c>
      <c r="H66" s="35" t="s">
        <v>324</v>
      </c>
      <c r="I66" s="36" t="s">
        <v>16</v>
      </c>
      <c r="J66" s="73">
        <v>10</v>
      </c>
      <c r="K66" s="81"/>
      <c r="L66" s="81"/>
      <c r="M66" s="81">
        <f>Tableau13[[#This Row],[quantité]]*Tableau13[[#This Row],[PRIX UNITAIRE
Fourniture
   en HT
 (F)]]</f>
        <v>0</v>
      </c>
      <c r="N66" s="81">
        <f>Tableau13[[#This Row],[quantité]]*Tableau13[[#This Row],[PRIX UNITAIRE
Fourniture et Pose en HT
 (F&amp;P)]]</f>
        <v>0</v>
      </c>
    </row>
    <row r="67" spans="1:14" ht="50.1" customHeight="1" x14ac:dyDescent="0.25">
      <c r="A67" s="33">
        <v>61</v>
      </c>
      <c r="B67" s="16"/>
      <c r="C6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- 500L</v>
      </c>
      <c r="D67" s="34" t="s">
        <v>244</v>
      </c>
      <c r="E67" s="34" t="s">
        <v>319</v>
      </c>
      <c r="F67" s="34" t="s">
        <v>256</v>
      </c>
      <c r="G67" s="34" t="s">
        <v>320</v>
      </c>
      <c r="H67" s="35" t="s">
        <v>325</v>
      </c>
      <c r="I67" s="36" t="s">
        <v>16</v>
      </c>
      <c r="J67" s="73">
        <v>10</v>
      </c>
      <c r="K67" s="81"/>
      <c r="L67" s="81"/>
      <c r="M67" s="81">
        <f>Tableau13[[#This Row],[quantité]]*Tableau13[[#This Row],[PRIX UNITAIRE
Fourniture
   en HT
 (F)]]</f>
        <v>0</v>
      </c>
      <c r="N67" s="81">
        <f>Tableau13[[#This Row],[quantité]]*Tableau13[[#This Row],[PRIX UNITAIRE
Fourniture et Pose en HT
 (F&amp;P)]]</f>
        <v>0</v>
      </c>
    </row>
    <row r="68" spans="1:14" ht="50.1" customHeight="1" x14ac:dyDescent="0.25">
      <c r="A68" s="33">
        <v>62</v>
      </c>
      <c r="B68" s="16"/>
      <c r="C6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- 270L</v>
      </c>
      <c r="D68" s="34" t="s">
        <v>244</v>
      </c>
      <c r="E68" s="34" t="s">
        <v>319</v>
      </c>
      <c r="F68" s="34" t="s">
        <v>256</v>
      </c>
      <c r="G68" s="34" t="s">
        <v>326</v>
      </c>
      <c r="H68" s="35" t="s">
        <v>327</v>
      </c>
      <c r="I68" s="36" t="s">
        <v>16</v>
      </c>
      <c r="J68" s="73">
        <v>10</v>
      </c>
      <c r="K68" s="81"/>
      <c r="L68" s="81"/>
      <c r="M68" s="81">
        <f>Tableau13[[#This Row],[quantité]]*Tableau13[[#This Row],[PRIX UNITAIRE
Fourniture
   en HT
 (F)]]</f>
        <v>0</v>
      </c>
      <c r="N68" s="81">
        <f>Tableau13[[#This Row],[quantité]]*Tableau13[[#This Row],[PRIX UNITAIRE
Fourniture et Pose en HT
 (F&amp;P)]]</f>
        <v>0</v>
      </c>
    </row>
    <row r="69" spans="1:14" ht="50.1" customHeight="1" x14ac:dyDescent="0.25">
      <c r="A69" s="33">
        <v>63</v>
      </c>
      <c r="B69" s="16"/>
      <c r="C6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- 500L</v>
      </c>
      <c r="D69" s="34" t="s">
        <v>244</v>
      </c>
      <c r="E69" s="34" t="s">
        <v>319</v>
      </c>
      <c r="F69" s="34" t="s">
        <v>256</v>
      </c>
      <c r="G69" s="34" t="s">
        <v>326</v>
      </c>
      <c r="H69" s="35" t="s">
        <v>328</v>
      </c>
      <c r="I69" s="36" t="s">
        <v>16</v>
      </c>
      <c r="J69" s="73">
        <v>10</v>
      </c>
      <c r="K69" s="81"/>
      <c r="L69" s="81"/>
      <c r="M69" s="81">
        <f>Tableau13[[#This Row],[quantité]]*Tableau13[[#This Row],[PRIX UNITAIRE
Fourniture
   en HT
 (F)]]</f>
        <v>0</v>
      </c>
      <c r="N69" s="81">
        <f>Tableau13[[#This Row],[quantité]]*Tableau13[[#This Row],[PRIX UNITAIRE
Fourniture et Pose en HT
 (F&amp;P)]]</f>
        <v>0</v>
      </c>
    </row>
    <row r="70" spans="1:14" ht="50.1" customHeight="1" x14ac:dyDescent="0.25">
      <c r="A70" s="33">
        <v>64</v>
      </c>
      <c r="B70" s="16"/>
      <c r="C7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- 710L</v>
      </c>
      <c r="D70" s="34" t="s">
        <v>244</v>
      </c>
      <c r="E70" s="34" t="s">
        <v>319</v>
      </c>
      <c r="F70" s="34" t="s">
        <v>256</v>
      </c>
      <c r="G70" s="34" t="s">
        <v>326</v>
      </c>
      <c r="H70" s="35" t="s">
        <v>329</v>
      </c>
      <c r="I70" s="36" t="s">
        <v>16</v>
      </c>
      <c r="J70" s="73">
        <v>10</v>
      </c>
      <c r="K70" s="81"/>
      <c r="L70" s="81"/>
      <c r="M70" s="81">
        <f>Tableau13[[#This Row],[quantité]]*Tableau13[[#This Row],[PRIX UNITAIRE
Fourniture
   en HT
 (F)]]</f>
        <v>0</v>
      </c>
      <c r="N70" s="81">
        <f>Tableau13[[#This Row],[quantité]]*Tableau13[[#This Row],[PRIX UNITAIRE
Fourniture et Pose en HT
 (F&amp;P)]]</f>
        <v>0</v>
      </c>
    </row>
    <row r="71" spans="1:14" ht="50.1" customHeight="1" x14ac:dyDescent="0.25">
      <c r="A71" s="33">
        <v>65</v>
      </c>
      <c r="B71" s="16"/>
      <c r="C7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- 900L</v>
      </c>
      <c r="D71" s="34" t="s">
        <v>244</v>
      </c>
      <c r="E71" s="34" t="s">
        <v>319</v>
      </c>
      <c r="F71" s="34" t="s">
        <v>256</v>
      </c>
      <c r="G71" s="34" t="s">
        <v>326</v>
      </c>
      <c r="H71" s="35" t="s">
        <v>330</v>
      </c>
      <c r="I71" s="36" t="s">
        <v>16</v>
      </c>
      <c r="J71" s="73">
        <v>10</v>
      </c>
      <c r="K71" s="81"/>
      <c r="L71" s="81"/>
      <c r="M71" s="81">
        <f>Tableau13[[#This Row],[quantité]]*Tableau13[[#This Row],[PRIX UNITAIRE
Fourniture
   en HT
 (F)]]</f>
        <v>0</v>
      </c>
      <c r="N71" s="81">
        <f>Tableau13[[#This Row],[quantité]]*Tableau13[[#This Row],[PRIX UNITAIRE
Fourniture et Pose en HT
 (F&amp;P)]]</f>
        <v>0</v>
      </c>
    </row>
    <row r="72" spans="1:14" ht="50.1" hidden="1" customHeight="1" x14ac:dyDescent="0.25">
      <c r="A72" s="33">
        <v>66</v>
      </c>
      <c r="B72" s="16"/>
      <c r="C7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- 50L</v>
      </c>
      <c r="D72" s="34" t="s">
        <v>244</v>
      </c>
      <c r="E72" s="34" t="s">
        <v>319</v>
      </c>
      <c r="F72" s="34" t="s">
        <v>261</v>
      </c>
      <c r="G72" s="34" t="s">
        <v>320</v>
      </c>
      <c r="H72" s="35" t="s">
        <v>331</v>
      </c>
      <c r="I72" s="36" t="s">
        <v>16</v>
      </c>
      <c r="J72" s="73"/>
      <c r="K72" s="81"/>
      <c r="L72" s="81"/>
      <c r="M72" s="81">
        <f>Tableau13[[#This Row],[quantité]]*Tableau13[[#This Row],[PRIX UNITAIRE
Fourniture
   en HT
 (F)]]</f>
        <v>0</v>
      </c>
      <c r="N72" s="81">
        <f>Tableau13[[#This Row],[quantité]]*Tableau13[[#This Row],[PRIX UNITAIRE
Fourniture et Pose en HT
 (F&amp;P)]]</f>
        <v>0</v>
      </c>
    </row>
    <row r="73" spans="1:14" ht="50.1" hidden="1" customHeight="1" x14ac:dyDescent="0.25">
      <c r="A73" s="33">
        <v>67</v>
      </c>
      <c r="B73" s="16"/>
      <c r="C7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-galvanisée - 15 bars - 100L</v>
      </c>
      <c r="D73" s="34" t="s">
        <v>244</v>
      </c>
      <c r="E73" s="34" t="s">
        <v>319</v>
      </c>
      <c r="F73" s="34" t="s">
        <v>261</v>
      </c>
      <c r="G73" s="34" t="s">
        <v>320</v>
      </c>
      <c r="H73" s="35" t="s">
        <v>332</v>
      </c>
      <c r="I73" s="36" t="s">
        <v>16</v>
      </c>
      <c r="J73" s="73"/>
      <c r="K73" s="81"/>
      <c r="L73" s="81"/>
      <c r="M73" s="81">
        <f>Tableau13[[#This Row],[quantité]]*Tableau13[[#This Row],[PRIX UNITAIRE
Fourniture
   en HT
 (F)]]</f>
        <v>0</v>
      </c>
      <c r="N73" s="81">
        <f>Tableau13[[#This Row],[quantité]]*Tableau13[[#This Row],[PRIX UNITAIRE
Fourniture et Pose en HT
 (F&amp;P)]]</f>
        <v>0</v>
      </c>
    </row>
    <row r="74" spans="1:14" ht="50.1" hidden="1" customHeight="1" x14ac:dyDescent="0.25">
      <c r="A74" s="33">
        <v>68</v>
      </c>
      <c r="B74" s="16"/>
      <c r="C7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galvanisée-15 bars - 150L</v>
      </c>
      <c r="D74" s="34" t="s">
        <v>244</v>
      </c>
      <c r="E74" s="34" t="s">
        <v>319</v>
      </c>
      <c r="F74" s="34" t="s">
        <v>261</v>
      </c>
      <c r="G74" s="34" t="s">
        <v>320</v>
      </c>
      <c r="H74" s="35" t="s">
        <v>333</v>
      </c>
      <c r="I74" s="36" t="s">
        <v>16</v>
      </c>
      <c r="J74" s="73"/>
      <c r="K74" s="81"/>
      <c r="L74" s="81"/>
      <c r="M74" s="81">
        <f>Tableau13[[#This Row],[quantité]]*Tableau13[[#This Row],[PRIX UNITAIRE
Fourniture
   en HT
 (F)]]</f>
        <v>0</v>
      </c>
      <c r="N74" s="81">
        <f>Tableau13[[#This Row],[quantité]]*Tableau13[[#This Row],[PRIX UNITAIRE
Fourniture et Pose en HT
 (F&amp;P)]]</f>
        <v>0</v>
      </c>
    </row>
    <row r="75" spans="1:14" ht="50.1" hidden="1" customHeight="1" x14ac:dyDescent="0.25">
      <c r="A75" s="33">
        <v>69</v>
      </c>
      <c r="B75" s="16"/>
      <c r="C7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galvanisée- 15 bars - 270L</v>
      </c>
      <c r="D75" s="34" t="s">
        <v>244</v>
      </c>
      <c r="E75" s="34" t="s">
        <v>319</v>
      </c>
      <c r="F75" s="34" t="s">
        <v>261</v>
      </c>
      <c r="G75" s="34" t="s">
        <v>320</v>
      </c>
      <c r="H75" s="35" t="s">
        <v>334</v>
      </c>
      <c r="I75" s="36" t="s">
        <v>16</v>
      </c>
      <c r="J75" s="73"/>
      <c r="K75" s="81"/>
      <c r="L75" s="81"/>
      <c r="M75" s="81">
        <f>Tableau13[[#This Row],[quantité]]*Tableau13[[#This Row],[PRIX UNITAIRE
Fourniture
   en HT
 (F)]]</f>
        <v>0</v>
      </c>
      <c r="N75" s="81">
        <f>Tableau13[[#This Row],[quantité]]*Tableau13[[#This Row],[PRIX UNITAIRE
Fourniture et Pose en HT
 (F&amp;P)]]</f>
        <v>0</v>
      </c>
    </row>
    <row r="76" spans="1:14" ht="50.1" hidden="1" customHeight="1" x14ac:dyDescent="0.25">
      <c r="A76" s="33">
        <v>70</v>
      </c>
      <c r="B76" s="16"/>
      <c r="C7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- 500L</v>
      </c>
      <c r="D76" s="34" t="s">
        <v>244</v>
      </c>
      <c r="E76" s="34" t="s">
        <v>319</v>
      </c>
      <c r="F76" s="34" t="s">
        <v>261</v>
      </c>
      <c r="G76" s="34" t="s">
        <v>320</v>
      </c>
      <c r="H76" s="35" t="s">
        <v>335</v>
      </c>
      <c r="I76" s="36" t="s">
        <v>16</v>
      </c>
      <c r="J76" s="73"/>
      <c r="K76" s="81"/>
      <c r="L76" s="81"/>
      <c r="M76" s="81">
        <f>Tableau13[[#This Row],[quantité]]*Tableau13[[#This Row],[PRIX UNITAIRE
Fourniture
   en HT
 (F)]]</f>
        <v>0</v>
      </c>
      <c r="N76" s="81">
        <f>Tableau13[[#This Row],[quantité]]*Tableau13[[#This Row],[PRIX UNITAIRE
Fourniture et Pose en HT
 (F&amp;P)]]</f>
        <v>0</v>
      </c>
    </row>
    <row r="77" spans="1:14" ht="50.1" hidden="1" customHeight="1" x14ac:dyDescent="0.25">
      <c r="A77" s="33">
        <v>71</v>
      </c>
      <c r="B77" s="16"/>
      <c r="C7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- 270L</v>
      </c>
      <c r="D77" s="34" t="s">
        <v>244</v>
      </c>
      <c r="E77" s="34" t="s">
        <v>319</v>
      </c>
      <c r="F77" s="34" t="s">
        <v>261</v>
      </c>
      <c r="G77" s="34" t="s">
        <v>326</v>
      </c>
      <c r="H77" s="35" t="s">
        <v>336</v>
      </c>
      <c r="I77" s="36" t="s">
        <v>16</v>
      </c>
      <c r="J77" s="73"/>
      <c r="K77" s="81"/>
      <c r="L77" s="81"/>
      <c r="M77" s="81">
        <f>Tableau13[[#This Row],[quantité]]*Tableau13[[#This Row],[PRIX UNITAIRE
Fourniture
   en HT
 (F)]]</f>
        <v>0</v>
      </c>
      <c r="N77" s="81">
        <f>Tableau13[[#This Row],[quantité]]*Tableau13[[#This Row],[PRIX UNITAIRE
Fourniture et Pose en HT
 (F&amp;P)]]</f>
        <v>0</v>
      </c>
    </row>
    <row r="78" spans="1:14" ht="50.1" hidden="1" customHeight="1" x14ac:dyDescent="0.25">
      <c r="A78" s="33">
        <v>72</v>
      </c>
      <c r="B78" s="16"/>
      <c r="C7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- 500L</v>
      </c>
      <c r="D78" s="34" t="s">
        <v>244</v>
      </c>
      <c r="E78" s="34" t="s">
        <v>319</v>
      </c>
      <c r="F78" s="34" t="s">
        <v>261</v>
      </c>
      <c r="G78" s="34" t="s">
        <v>326</v>
      </c>
      <c r="H78" s="35" t="s">
        <v>337</v>
      </c>
      <c r="I78" s="36" t="s">
        <v>16</v>
      </c>
      <c r="J78" s="73"/>
      <c r="K78" s="81"/>
      <c r="L78" s="81"/>
      <c r="M78" s="81">
        <f>Tableau13[[#This Row],[quantité]]*Tableau13[[#This Row],[PRIX UNITAIRE
Fourniture
   en HT
 (F)]]</f>
        <v>0</v>
      </c>
      <c r="N78" s="81">
        <f>Tableau13[[#This Row],[quantité]]*Tableau13[[#This Row],[PRIX UNITAIRE
Fourniture et Pose en HT
 (F&amp;P)]]</f>
        <v>0</v>
      </c>
    </row>
    <row r="79" spans="1:14" ht="50.1" hidden="1" customHeight="1" x14ac:dyDescent="0.25">
      <c r="A79" s="33">
        <v>73</v>
      </c>
      <c r="B79" s="16"/>
      <c r="C7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- 710L</v>
      </c>
      <c r="D79" s="34" t="s">
        <v>244</v>
      </c>
      <c r="E79" s="34" t="s">
        <v>319</v>
      </c>
      <c r="F79" s="34" t="s">
        <v>261</v>
      </c>
      <c r="G79" s="34" t="s">
        <v>326</v>
      </c>
      <c r="H79" s="35" t="s">
        <v>338</v>
      </c>
      <c r="I79" s="36" t="s">
        <v>16</v>
      </c>
      <c r="J79" s="73"/>
      <c r="K79" s="81"/>
      <c r="L79" s="81"/>
      <c r="M79" s="81">
        <f>Tableau13[[#This Row],[quantité]]*Tableau13[[#This Row],[PRIX UNITAIRE
Fourniture
   en HT
 (F)]]</f>
        <v>0</v>
      </c>
      <c r="N79" s="81">
        <f>Tableau13[[#This Row],[quantité]]*Tableau13[[#This Row],[PRIX UNITAIRE
Fourniture et Pose en HT
 (F&amp;P)]]</f>
        <v>0</v>
      </c>
    </row>
    <row r="80" spans="1:14" ht="50.1" hidden="1" customHeight="1" x14ac:dyDescent="0.25">
      <c r="A80" s="33">
        <v>74</v>
      </c>
      <c r="B80" s="16"/>
      <c r="C8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- 900L</v>
      </c>
      <c r="D80" s="34" t="s">
        <v>244</v>
      </c>
      <c r="E80" s="34" t="s">
        <v>319</v>
      </c>
      <c r="F80" s="34" t="s">
        <v>261</v>
      </c>
      <c r="G80" s="34" t="s">
        <v>326</v>
      </c>
      <c r="H80" s="35" t="s">
        <v>339</v>
      </c>
      <c r="I80" s="36" t="s">
        <v>16</v>
      </c>
      <c r="J80" s="73"/>
      <c r="K80" s="81"/>
      <c r="L80" s="81"/>
      <c r="M80" s="81">
        <f>Tableau13[[#This Row],[quantité]]*Tableau13[[#This Row],[PRIX UNITAIRE
Fourniture
   en HT
 (F)]]</f>
        <v>0</v>
      </c>
      <c r="N80" s="81">
        <f>Tableau13[[#This Row],[quantité]]*Tableau13[[#This Row],[PRIX UNITAIRE
Fourniture et Pose en HT
 (F&amp;P)]]</f>
        <v>0</v>
      </c>
    </row>
    <row r="81" spans="1:14" ht="50.1" customHeight="1" x14ac:dyDescent="0.25">
      <c r="A81" s="33">
        <v>75</v>
      </c>
      <c r="B81" s="16"/>
      <c r="C8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16mm</v>
      </c>
      <c r="D81" s="34" t="s">
        <v>244</v>
      </c>
      <c r="E81" s="34" t="s">
        <v>340</v>
      </c>
      <c r="F81" s="34"/>
      <c r="G81" s="34"/>
      <c r="H81" s="35" t="s">
        <v>341</v>
      </c>
      <c r="I81" s="36" t="s">
        <v>22</v>
      </c>
      <c r="J81" s="73">
        <v>50</v>
      </c>
      <c r="K81" s="81"/>
      <c r="L81" s="81"/>
      <c r="M81" s="81">
        <f>Tableau13[[#This Row],[quantité]]*Tableau13[[#This Row],[PRIX UNITAIRE
Fourniture
   en HT
 (F)]]</f>
        <v>0</v>
      </c>
      <c r="N81" s="81">
        <f>Tableau13[[#This Row],[quantité]]*Tableau13[[#This Row],[PRIX UNITAIRE
Fourniture et Pose en HT
 (F&amp;P)]]</f>
        <v>0</v>
      </c>
    </row>
    <row r="82" spans="1:14" ht="50.1" customHeight="1" x14ac:dyDescent="0.25">
      <c r="A82" s="33">
        <v>76</v>
      </c>
      <c r="B82" s="16"/>
      <c r="C8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19mm</v>
      </c>
      <c r="D82" s="34" t="s">
        <v>244</v>
      </c>
      <c r="E82" s="34" t="s">
        <v>340</v>
      </c>
      <c r="F82" s="34"/>
      <c r="G82" s="34"/>
      <c r="H82" s="35" t="s">
        <v>342</v>
      </c>
      <c r="I82" s="36" t="s">
        <v>22</v>
      </c>
      <c r="J82" s="73">
        <v>50</v>
      </c>
      <c r="K82" s="81"/>
      <c r="L82" s="81"/>
      <c r="M82" s="81">
        <f>Tableau13[[#This Row],[quantité]]*Tableau13[[#This Row],[PRIX UNITAIRE
Fourniture
   en HT
 (F)]]</f>
        <v>0</v>
      </c>
      <c r="N82" s="81">
        <f>Tableau13[[#This Row],[quantité]]*Tableau13[[#This Row],[PRIX UNITAIRE
Fourniture et Pose en HT
 (F&amp;P)]]</f>
        <v>0</v>
      </c>
    </row>
    <row r="83" spans="1:14" ht="50.1" customHeight="1" x14ac:dyDescent="0.25">
      <c r="A83" s="33">
        <v>77</v>
      </c>
      <c r="B83" s="16"/>
      <c r="C8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25mm</v>
      </c>
      <c r="D83" s="34" t="s">
        <v>244</v>
      </c>
      <c r="E83" s="34" t="s">
        <v>340</v>
      </c>
      <c r="F83" s="34"/>
      <c r="G83" s="34"/>
      <c r="H83" s="35" t="s">
        <v>343</v>
      </c>
      <c r="I83" s="36" t="s">
        <v>22</v>
      </c>
      <c r="J83" s="73">
        <v>50</v>
      </c>
      <c r="K83" s="81"/>
      <c r="L83" s="81"/>
      <c r="M83" s="81">
        <f>Tableau13[[#This Row],[quantité]]*Tableau13[[#This Row],[PRIX UNITAIRE
Fourniture
   en HT
 (F)]]</f>
        <v>0</v>
      </c>
      <c r="N83" s="81">
        <f>Tableau13[[#This Row],[quantité]]*Tableau13[[#This Row],[PRIX UNITAIRE
Fourniture et Pose en HT
 (F&amp;P)]]</f>
        <v>0</v>
      </c>
    </row>
    <row r="84" spans="1:14" ht="50.1" customHeight="1" x14ac:dyDescent="0.25">
      <c r="A84" s="33">
        <v>78</v>
      </c>
      <c r="B84" s="16"/>
      <c r="C8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32mm</v>
      </c>
      <c r="D84" s="34" t="s">
        <v>244</v>
      </c>
      <c r="E84" s="34" t="s">
        <v>340</v>
      </c>
      <c r="F84" s="34"/>
      <c r="G84" s="34"/>
      <c r="H84" s="35" t="s">
        <v>344</v>
      </c>
      <c r="I84" s="36" t="s">
        <v>22</v>
      </c>
      <c r="J84" s="73">
        <v>50</v>
      </c>
      <c r="K84" s="81"/>
      <c r="L84" s="81"/>
      <c r="M84" s="81">
        <f>Tableau13[[#This Row],[quantité]]*Tableau13[[#This Row],[PRIX UNITAIRE
Fourniture
   en HT
 (F)]]</f>
        <v>0</v>
      </c>
      <c r="N84" s="81">
        <f>Tableau13[[#This Row],[quantité]]*Tableau13[[#This Row],[PRIX UNITAIRE
Fourniture et Pose en HT
 (F&amp;P)]]</f>
        <v>0</v>
      </c>
    </row>
    <row r="85" spans="1:14" ht="50.1" hidden="1" customHeight="1" x14ac:dyDescent="0.25">
      <c r="A85" s="33">
        <v>79</v>
      </c>
      <c r="B85" s="16"/>
      <c r="C8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1/2'' pour flexible diamètre 16 (1SSN)</v>
      </c>
      <c r="D85" s="34" t="s">
        <v>244</v>
      </c>
      <c r="E85" s="34" t="s">
        <v>345</v>
      </c>
      <c r="F85" s="34"/>
      <c r="G85" s="34"/>
      <c r="H85" s="35" t="s">
        <v>346</v>
      </c>
      <c r="I85" s="38" t="s">
        <v>16</v>
      </c>
      <c r="J85" s="73"/>
      <c r="K85" s="82"/>
      <c r="L85" s="82"/>
      <c r="M85" s="82">
        <f>Tableau13[[#This Row],[quantité]]*Tableau13[[#This Row],[PRIX UNITAIRE
Fourniture
   en HT
 (F)]]</f>
        <v>0</v>
      </c>
      <c r="N85" s="82">
        <f>Tableau13[[#This Row],[quantité]]*Tableau13[[#This Row],[PRIX UNITAIRE
Fourniture et Pose en HT
 (F&amp;P)]]</f>
        <v>0</v>
      </c>
    </row>
    <row r="86" spans="1:14" ht="50.1" hidden="1" customHeight="1" x14ac:dyDescent="0.25">
      <c r="A86" s="33">
        <v>80</v>
      </c>
      <c r="B86" s="16"/>
      <c r="C8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1/2'' pour flexible diamètre 16 (1SSN)</v>
      </c>
      <c r="D86" s="34" t="s">
        <v>244</v>
      </c>
      <c r="E86" s="34" t="s">
        <v>345</v>
      </c>
      <c r="F86" s="34"/>
      <c r="G86" s="34"/>
      <c r="H86" s="35" t="s">
        <v>347</v>
      </c>
      <c r="I86" s="38" t="s">
        <v>16</v>
      </c>
      <c r="J86" s="73"/>
      <c r="K86" s="82"/>
      <c r="L86" s="82"/>
      <c r="M86" s="82">
        <f>Tableau13[[#This Row],[quantité]]*Tableau13[[#This Row],[PRIX UNITAIRE
Fourniture
   en HT
 (F)]]</f>
        <v>0</v>
      </c>
      <c r="N86" s="82">
        <f>Tableau13[[#This Row],[quantité]]*Tableau13[[#This Row],[PRIX UNITAIRE
Fourniture et Pose en HT
 (F&amp;P)]]</f>
        <v>0</v>
      </c>
    </row>
    <row r="87" spans="1:14" ht="50.1" hidden="1" customHeight="1" x14ac:dyDescent="0.25">
      <c r="A87" s="33">
        <v>81</v>
      </c>
      <c r="B87" s="16"/>
      <c r="C8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3/4'' pour flexible diamètre 19 (1SSN)</v>
      </c>
      <c r="D87" s="34" t="s">
        <v>244</v>
      </c>
      <c r="E87" s="34" t="s">
        <v>345</v>
      </c>
      <c r="F87" s="34"/>
      <c r="G87" s="34"/>
      <c r="H87" s="35" t="s">
        <v>348</v>
      </c>
      <c r="I87" s="38" t="s">
        <v>16</v>
      </c>
      <c r="J87" s="73"/>
      <c r="K87" s="82"/>
      <c r="L87" s="82"/>
      <c r="M87" s="82">
        <f>Tableau13[[#This Row],[quantité]]*Tableau13[[#This Row],[PRIX UNITAIRE
Fourniture
   en HT
 (F)]]</f>
        <v>0</v>
      </c>
      <c r="N87" s="82">
        <f>Tableau13[[#This Row],[quantité]]*Tableau13[[#This Row],[PRIX UNITAIRE
Fourniture et Pose en HT
 (F&amp;P)]]</f>
        <v>0</v>
      </c>
    </row>
    <row r="88" spans="1:14" ht="50.1" hidden="1" customHeight="1" x14ac:dyDescent="0.25">
      <c r="A88" s="33">
        <v>82</v>
      </c>
      <c r="B88" s="16"/>
      <c r="C8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3/4'' pour flexible diamètre 19 (1SSN)</v>
      </c>
      <c r="D88" s="34" t="s">
        <v>244</v>
      </c>
      <c r="E88" s="34" t="s">
        <v>345</v>
      </c>
      <c r="F88" s="34"/>
      <c r="G88" s="34"/>
      <c r="H88" s="35" t="s">
        <v>349</v>
      </c>
      <c r="I88" s="38" t="s">
        <v>16</v>
      </c>
      <c r="J88" s="73"/>
      <c r="K88" s="82"/>
      <c r="L88" s="82"/>
      <c r="M88" s="82">
        <f>Tableau13[[#This Row],[quantité]]*Tableau13[[#This Row],[PRIX UNITAIRE
Fourniture
   en HT
 (F)]]</f>
        <v>0</v>
      </c>
      <c r="N88" s="82">
        <f>Tableau13[[#This Row],[quantité]]*Tableau13[[#This Row],[PRIX UNITAIRE
Fourniture et Pose en HT
 (F&amp;P)]]</f>
        <v>0</v>
      </c>
    </row>
    <row r="89" spans="1:14" ht="50.1" hidden="1" customHeight="1" x14ac:dyDescent="0.25">
      <c r="A89" s="33">
        <v>83</v>
      </c>
      <c r="B89" s="16"/>
      <c r="C8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pour flexible diamètre 25 (1SSN)</v>
      </c>
      <c r="D89" s="34" t="s">
        <v>244</v>
      </c>
      <c r="E89" s="34" t="s">
        <v>345</v>
      </c>
      <c r="F89" s="34"/>
      <c r="G89" s="34"/>
      <c r="H89" s="35" t="s">
        <v>350</v>
      </c>
      <c r="I89" s="38" t="s">
        <v>16</v>
      </c>
      <c r="J89" s="73"/>
      <c r="K89" s="82"/>
      <c r="L89" s="82"/>
      <c r="M89" s="82">
        <f>Tableau13[[#This Row],[quantité]]*Tableau13[[#This Row],[PRIX UNITAIRE
Fourniture
   en HT
 (F)]]</f>
        <v>0</v>
      </c>
      <c r="N89" s="82">
        <f>Tableau13[[#This Row],[quantité]]*Tableau13[[#This Row],[PRIX UNITAIRE
Fourniture et Pose en HT
 (F&amp;P)]]</f>
        <v>0</v>
      </c>
    </row>
    <row r="90" spans="1:14" ht="50.1" hidden="1" customHeight="1" x14ac:dyDescent="0.25">
      <c r="A90" s="33">
        <v>84</v>
      </c>
      <c r="B90" s="16"/>
      <c r="C9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pour flexible diamètre 25 (1SSN)</v>
      </c>
      <c r="D90" s="34" t="s">
        <v>244</v>
      </c>
      <c r="E90" s="34" t="s">
        <v>345</v>
      </c>
      <c r="F90" s="34"/>
      <c r="G90" s="34"/>
      <c r="H90" s="35" t="s">
        <v>351</v>
      </c>
      <c r="I90" s="38" t="s">
        <v>16</v>
      </c>
      <c r="J90" s="73"/>
      <c r="K90" s="82"/>
      <c r="L90" s="82"/>
      <c r="M90" s="82">
        <f>Tableau13[[#This Row],[quantité]]*Tableau13[[#This Row],[PRIX UNITAIRE
Fourniture
   en HT
 (F)]]</f>
        <v>0</v>
      </c>
      <c r="N90" s="82">
        <f>Tableau13[[#This Row],[quantité]]*Tableau13[[#This Row],[PRIX UNITAIRE
Fourniture et Pose en HT
 (F&amp;P)]]</f>
        <v>0</v>
      </c>
    </row>
    <row r="91" spans="1:14" ht="50.1" hidden="1" customHeight="1" x14ac:dyDescent="0.25">
      <c r="A91" s="33">
        <v>85</v>
      </c>
      <c r="B91" s="16"/>
      <c r="C9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1/4'' pour flexible diamètre 32 (1SSN)</v>
      </c>
      <c r="D91" s="34" t="s">
        <v>244</v>
      </c>
      <c r="E91" s="34" t="s">
        <v>345</v>
      </c>
      <c r="F91" s="34"/>
      <c r="G91" s="34"/>
      <c r="H91" s="35" t="s">
        <v>352</v>
      </c>
      <c r="I91" s="38" t="s">
        <v>16</v>
      </c>
      <c r="J91" s="73"/>
      <c r="K91" s="82"/>
      <c r="L91" s="82"/>
      <c r="M91" s="82">
        <f>Tableau13[[#This Row],[quantité]]*Tableau13[[#This Row],[PRIX UNITAIRE
Fourniture
   en HT
 (F)]]</f>
        <v>0</v>
      </c>
      <c r="N91" s="82">
        <f>Tableau13[[#This Row],[quantité]]*Tableau13[[#This Row],[PRIX UNITAIRE
Fourniture et Pose en HT
 (F&amp;P)]]</f>
        <v>0</v>
      </c>
    </row>
    <row r="92" spans="1:14" ht="50.1" hidden="1" customHeight="1" x14ac:dyDescent="0.25">
      <c r="A92" s="33">
        <v>86</v>
      </c>
      <c r="B92" s="16"/>
      <c r="C9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1/4''  pour flexible diamètre 32 (1SSN)</v>
      </c>
      <c r="D92" s="34" t="s">
        <v>244</v>
      </c>
      <c r="E92" s="34" t="s">
        <v>345</v>
      </c>
      <c r="F92" s="34"/>
      <c r="G92" s="34"/>
      <c r="H92" s="35" t="s">
        <v>353</v>
      </c>
      <c r="I92" s="38" t="s">
        <v>16</v>
      </c>
      <c r="J92" s="73"/>
      <c r="K92" s="82"/>
      <c r="L92" s="82"/>
      <c r="M92" s="82">
        <f>Tableau13[[#This Row],[quantité]]*Tableau13[[#This Row],[PRIX UNITAIRE
Fourniture
   en HT
 (F)]]</f>
        <v>0</v>
      </c>
      <c r="N92" s="82">
        <f>Tableau13[[#This Row],[quantité]]*Tableau13[[#This Row],[PRIX UNITAIRE
Fourniture et Pose en HT
 (F&amp;P)]]</f>
        <v>0</v>
      </c>
    </row>
    <row r="93" spans="1:14" ht="50.1" hidden="1" customHeight="1" x14ac:dyDescent="0.25">
      <c r="A93" s="33">
        <v>87</v>
      </c>
      <c r="B93" s="16"/>
      <c r="C9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30 à 60m3</v>
      </c>
      <c r="D93" s="34" t="s">
        <v>244</v>
      </c>
      <c r="E93" s="34" t="s">
        <v>354</v>
      </c>
      <c r="F93" s="34"/>
      <c r="G93" s="34"/>
      <c r="H93" s="35" t="s">
        <v>355</v>
      </c>
      <c r="I93" s="36" t="s">
        <v>16</v>
      </c>
      <c r="J93" s="73"/>
      <c r="K93" s="81"/>
      <c r="L93" s="81"/>
      <c r="M93" s="81">
        <f>Tableau13[[#This Row],[quantité]]*Tableau13[[#This Row],[PRIX UNITAIRE
Fourniture
   en HT
 (F)]]</f>
        <v>0</v>
      </c>
      <c r="N93" s="81">
        <f>Tableau13[[#This Row],[quantité]]*Tableau13[[#This Row],[PRIX UNITAIRE
Fourniture et Pose en HT
 (F&amp;P)]]</f>
        <v>0</v>
      </c>
    </row>
    <row r="94" spans="1:14" ht="50.1" hidden="1" customHeight="1" x14ac:dyDescent="0.25">
      <c r="A94" s="33">
        <v>88</v>
      </c>
      <c r="B94" s="16"/>
      <c r="C9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61m3  à 90m3</v>
      </c>
      <c r="D94" s="34" t="s">
        <v>244</v>
      </c>
      <c r="E94" s="34" t="s">
        <v>354</v>
      </c>
      <c r="F94" s="34"/>
      <c r="G94" s="34"/>
      <c r="H94" s="35" t="s">
        <v>356</v>
      </c>
      <c r="I94" s="36" t="s">
        <v>16</v>
      </c>
      <c r="J94" s="73"/>
      <c r="K94" s="81"/>
      <c r="L94" s="81"/>
      <c r="M94" s="81">
        <f>Tableau13[[#This Row],[quantité]]*Tableau13[[#This Row],[PRIX UNITAIRE
Fourniture
   en HT
 (F)]]</f>
        <v>0</v>
      </c>
      <c r="N94" s="81">
        <f>Tableau13[[#This Row],[quantité]]*Tableau13[[#This Row],[PRIX UNITAIRE
Fourniture et Pose en HT
 (F&amp;P)]]</f>
        <v>0</v>
      </c>
    </row>
    <row r="95" spans="1:14" ht="50.1" hidden="1" customHeight="1" x14ac:dyDescent="0.25">
      <c r="A95" s="33">
        <v>89</v>
      </c>
      <c r="B95" s="16"/>
      <c r="C9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91 à 120m3</v>
      </c>
      <c r="D95" s="34" t="s">
        <v>244</v>
      </c>
      <c r="E95" s="34" t="s">
        <v>354</v>
      </c>
      <c r="F95" s="34"/>
      <c r="G95" s="34"/>
      <c r="H95" s="35" t="s">
        <v>357</v>
      </c>
      <c r="I95" s="36" t="s">
        <v>16</v>
      </c>
      <c r="J95" s="73"/>
      <c r="K95" s="81"/>
      <c r="L95" s="81"/>
      <c r="M95" s="81">
        <f>Tableau13[[#This Row],[quantité]]*Tableau13[[#This Row],[PRIX UNITAIRE
Fourniture
   en HT
 (F)]]</f>
        <v>0</v>
      </c>
      <c r="N95" s="81">
        <f>Tableau13[[#This Row],[quantité]]*Tableau13[[#This Row],[PRIX UNITAIRE
Fourniture et Pose en HT
 (F&amp;P)]]</f>
        <v>0</v>
      </c>
    </row>
    <row r="96" spans="1:14" ht="50.1" hidden="1" customHeight="1" x14ac:dyDescent="0.25">
      <c r="A96" s="33">
        <v>90</v>
      </c>
      <c r="B96" s="16"/>
      <c r="C9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121 à 160m3</v>
      </c>
      <c r="D96" s="34" t="s">
        <v>244</v>
      </c>
      <c r="E96" s="34" t="s">
        <v>354</v>
      </c>
      <c r="F96" s="34"/>
      <c r="G96" s="34"/>
      <c r="H96" s="35" t="s">
        <v>358</v>
      </c>
      <c r="I96" s="36" t="s">
        <v>16</v>
      </c>
      <c r="J96" s="73"/>
      <c r="K96" s="81"/>
      <c r="L96" s="81"/>
      <c r="M96" s="81">
        <f>Tableau13[[#This Row],[quantité]]*Tableau13[[#This Row],[PRIX UNITAIRE
Fourniture
   en HT
 (F)]]</f>
        <v>0</v>
      </c>
      <c r="N96" s="81">
        <f>Tableau13[[#This Row],[quantité]]*Tableau13[[#This Row],[PRIX UNITAIRE
Fourniture et Pose en HT
 (F&amp;P)]]</f>
        <v>0</v>
      </c>
    </row>
    <row r="97" spans="1:14" ht="50.1" hidden="1" customHeight="1" x14ac:dyDescent="0.25">
      <c r="A97" s="33">
        <v>91</v>
      </c>
      <c r="B97" s="16"/>
      <c r="C9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161 à 200m3</v>
      </c>
      <c r="D97" s="34" t="s">
        <v>244</v>
      </c>
      <c r="E97" s="34" t="s">
        <v>354</v>
      </c>
      <c r="F97" s="34"/>
      <c r="G97" s="34"/>
      <c r="H97" s="35" t="s">
        <v>359</v>
      </c>
      <c r="I97" s="36" t="s">
        <v>16</v>
      </c>
      <c r="J97" s="73"/>
      <c r="K97" s="81"/>
      <c r="L97" s="81"/>
      <c r="M97" s="81">
        <f>Tableau13[[#This Row],[quantité]]*Tableau13[[#This Row],[PRIX UNITAIRE
Fourniture
   en HT
 (F)]]</f>
        <v>0</v>
      </c>
      <c r="N97" s="81">
        <f>Tableau13[[#This Row],[quantité]]*Tableau13[[#This Row],[PRIX UNITAIRE
Fourniture et Pose en HT
 (F&amp;P)]]</f>
        <v>0</v>
      </c>
    </row>
    <row r="98" spans="1:14" ht="50.1" hidden="1" customHeight="1" x14ac:dyDescent="0.25">
      <c r="A98" s="33">
        <v>92</v>
      </c>
      <c r="B98" s="16"/>
      <c r="C9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201 à 270m3</v>
      </c>
      <c r="D98" s="34" t="s">
        <v>244</v>
      </c>
      <c r="E98" s="34" t="s">
        <v>354</v>
      </c>
      <c r="F98" s="34"/>
      <c r="G98" s="34"/>
      <c r="H98" s="35" t="s">
        <v>360</v>
      </c>
      <c r="I98" s="36" t="s">
        <v>16</v>
      </c>
      <c r="J98" s="73"/>
      <c r="K98" s="81"/>
      <c r="L98" s="81"/>
      <c r="M98" s="81">
        <f>Tableau13[[#This Row],[quantité]]*Tableau13[[#This Row],[PRIX UNITAIRE
Fourniture
   en HT
 (F)]]</f>
        <v>0</v>
      </c>
      <c r="N98" s="81">
        <f>Tableau13[[#This Row],[quantité]]*Tableau13[[#This Row],[PRIX UNITAIRE
Fourniture et Pose en HT
 (F&amp;P)]]</f>
        <v>0</v>
      </c>
    </row>
    <row r="99" spans="1:14" ht="50.1" customHeight="1" x14ac:dyDescent="0.25">
      <c r="A99" s="33">
        <v>93</v>
      </c>
      <c r="B99" s="16"/>
      <c r="C9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30 à 60m3</v>
      </c>
      <c r="D99" s="34" t="s">
        <v>244</v>
      </c>
      <c r="E99" s="34" t="s">
        <v>361</v>
      </c>
      <c r="F99" s="34"/>
      <c r="G99" s="34"/>
      <c r="H99" s="35" t="s">
        <v>362</v>
      </c>
      <c r="I99" s="36" t="s">
        <v>16</v>
      </c>
      <c r="J99" s="73">
        <v>3</v>
      </c>
      <c r="K99" s="81"/>
      <c r="L99" s="81"/>
      <c r="M99" s="81">
        <f>Tableau13[[#This Row],[quantité]]*Tableau13[[#This Row],[PRIX UNITAIRE
Fourniture
   en HT
 (F)]]</f>
        <v>0</v>
      </c>
      <c r="N99" s="81">
        <f>Tableau13[[#This Row],[quantité]]*Tableau13[[#This Row],[PRIX UNITAIRE
Fourniture et Pose en HT
 (F&amp;P)]]</f>
        <v>0</v>
      </c>
    </row>
    <row r="100" spans="1:14" ht="50.1" customHeight="1" x14ac:dyDescent="0.25">
      <c r="A100" s="33">
        <v>94</v>
      </c>
      <c r="B100" s="16"/>
      <c r="C10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61m3  à 90m3</v>
      </c>
      <c r="D100" s="34" t="s">
        <v>244</v>
      </c>
      <c r="E100" s="34" t="s">
        <v>361</v>
      </c>
      <c r="F100" s="34"/>
      <c r="G100" s="34"/>
      <c r="H100" s="35" t="s">
        <v>363</v>
      </c>
      <c r="I100" s="36" t="s">
        <v>16</v>
      </c>
      <c r="J100" s="73">
        <v>3</v>
      </c>
      <c r="K100" s="81"/>
      <c r="L100" s="81"/>
      <c r="M100" s="81">
        <f>Tableau13[[#This Row],[quantité]]*Tableau13[[#This Row],[PRIX UNITAIRE
Fourniture
   en HT
 (F)]]</f>
        <v>0</v>
      </c>
      <c r="N100" s="81">
        <f>Tableau13[[#This Row],[quantité]]*Tableau13[[#This Row],[PRIX UNITAIRE
Fourniture et Pose en HT
 (F&amp;P)]]</f>
        <v>0</v>
      </c>
    </row>
    <row r="101" spans="1:14" ht="50.1" customHeight="1" x14ac:dyDescent="0.25">
      <c r="A101" s="33">
        <v>95</v>
      </c>
      <c r="B101" s="16"/>
      <c r="C10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91 à 120m3</v>
      </c>
      <c r="D101" s="34" t="s">
        <v>244</v>
      </c>
      <c r="E101" s="34" t="s">
        <v>361</v>
      </c>
      <c r="F101" s="34"/>
      <c r="G101" s="34"/>
      <c r="H101" s="35" t="s">
        <v>364</v>
      </c>
      <c r="I101" s="36" t="s">
        <v>16</v>
      </c>
      <c r="J101" s="73">
        <v>3</v>
      </c>
      <c r="K101" s="81"/>
      <c r="L101" s="81"/>
      <c r="M101" s="81">
        <f>Tableau13[[#This Row],[quantité]]*Tableau13[[#This Row],[PRIX UNITAIRE
Fourniture
   en HT
 (F)]]</f>
        <v>0</v>
      </c>
      <c r="N101" s="81">
        <f>Tableau13[[#This Row],[quantité]]*Tableau13[[#This Row],[PRIX UNITAIRE
Fourniture et Pose en HT
 (F&amp;P)]]</f>
        <v>0</v>
      </c>
    </row>
    <row r="102" spans="1:14" ht="50.1" customHeight="1" x14ac:dyDescent="0.25">
      <c r="A102" s="33">
        <v>96</v>
      </c>
      <c r="B102" s="16"/>
      <c r="C10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121 à 160m3</v>
      </c>
      <c r="D102" s="34" t="s">
        <v>244</v>
      </c>
      <c r="E102" s="34" t="s">
        <v>361</v>
      </c>
      <c r="F102" s="34"/>
      <c r="G102" s="34"/>
      <c r="H102" s="35" t="s">
        <v>365</v>
      </c>
      <c r="I102" s="36" t="s">
        <v>16</v>
      </c>
      <c r="J102" s="73">
        <v>3</v>
      </c>
      <c r="K102" s="81"/>
      <c r="L102" s="81"/>
      <c r="M102" s="81">
        <f>Tableau13[[#This Row],[quantité]]*Tableau13[[#This Row],[PRIX UNITAIRE
Fourniture
   en HT
 (F)]]</f>
        <v>0</v>
      </c>
      <c r="N102" s="81">
        <f>Tableau13[[#This Row],[quantité]]*Tableau13[[#This Row],[PRIX UNITAIRE
Fourniture et Pose en HT
 (F&amp;P)]]</f>
        <v>0</v>
      </c>
    </row>
    <row r="103" spans="1:14" ht="50.1" customHeight="1" x14ac:dyDescent="0.25">
      <c r="A103" s="33">
        <v>97</v>
      </c>
      <c r="B103" s="16"/>
      <c r="C10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161 à 200m3</v>
      </c>
      <c r="D103" s="34" t="s">
        <v>244</v>
      </c>
      <c r="E103" s="34" t="s">
        <v>361</v>
      </c>
      <c r="F103" s="34"/>
      <c r="G103" s="34"/>
      <c r="H103" s="35" t="s">
        <v>366</v>
      </c>
      <c r="I103" s="36" t="s">
        <v>16</v>
      </c>
      <c r="J103" s="73">
        <v>3</v>
      </c>
      <c r="K103" s="81"/>
      <c r="L103" s="81"/>
      <c r="M103" s="81">
        <f>Tableau13[[#This Row],[quantité]]*Tableau13[[#This Row],[PRIX UNITAIRE
Fourniture
   en HT
 (F)]]</f>
        <v>0</v>
      </c>
      <c r="N103" s="81">
        <f>Tableau13[[#This Row],[quantité]]*Tableau13[[#This Row],[PRIX UNITAIRE
Fourniture et Pose en HT
 (F&amp;P)]]</f>
        <v>0</v>
      </c>
    </row>
    <row r="104" spans="1:14" ht="50.1" customHeight="1" x14ac:dyDescent="0.25">
      <c r="A104" s="33">
        <v>98</v>
      </c>
      <c r="B104" s="16"/>
      <c r="C10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201 à 270m3</v>
      </c>
      <c r="D104" s="34" t="s">
        <v>244</v>
      </c>
      <c r="E104" s="34" t="s">
        <v>361</v>
      </c>
      <c r="F104" s="34"/>
      <c r="G104" s="34"/>
      <c r="H104" s="35" t="s">
        <v>367</v>
      </c>
      <c r="I104" s="36" t="s">
        <v>16</v>
      </c>
      <c r="J104" s="73">
        <v>3</v>
      </c>
      <c r="K104" s="81"/>
      <c r="L104" s="81"/>
      <c r="M104" s="81">
        <f>Tableau13[[#This Row],[quantité]]*Tableau13[[#This Row],[PRIX UNITAIRE
Fourniture
   en HT
 (F)]]</f>
        <v>0</v>
      </c>
      <c r="N104" s="81">
        <f>Tableau13[[#This Row],[quantité]]*Tableau13[[#This Row],[PRIX UNITAIRE
Fourniture et Pose en HT
 (F&amp;P)]]</f>
        <v>0</v>
      </c>
    </row>
    <row r="105" spans="1:14" ht="50.1" hidden="1" customHeight="1" x14ac:dyDescent="0.25">
      <c r="A105" s="33">
        <v>99</v>
      </c>
      <c r="B105" s="16"/>
      <c r="C10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30 à 60m3</v>
      </c>
      <c r="D105" s="34" t="s">
        <v>244</v>
      </c>
      <c r="E105" s="34" t="s">
        <v>245</v>
      </c>
      <c r="F105" s="34"/>
      <c r="G105" s="34"/>
      <c r="H105" s="35" t="s">
        <v>368</v>
      </c>
      <c r="I105" s="36" t="s">
        <v>16</v>
      </c>
      <c r="J105" s="73"/>
      <c r="K105" s="81"/>
      <c r="L105" s="81"/>
      <c r="M105" s="81">
        <f>Tableau13[[#This Row],[quantité]]*Tableau13[[#This Row],[PRIX UNITAIRE
Fourniture
   en HT
 (F)]]</f>
        <v>0</v>
      </c>
      <c r="N105" s="81">
        <f>Tableau13[[#This Row],[quantité]]*Tableau13[[#This Row],[PRIX UNITAIRE
Fourniture et Pose en HT
 (F&amp;P)]]</f>
        <v>0</v>
      </c>
    </row>
    <row r="106" spans="1:14" ht="50.1" hidden="1" customHeight="1" x14ac:dyDescent="0.25">
      <c r="A106" s="33">
        <v>100</v>
      </c>
      <c r="B106" s="16"/>
      <c r="C106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61m3  à 90m3</v>
      </c>
      <c r="D106" s="34" t="s">
        <v>244</v>
      </c>
      <c r="E106" s="34" t="s">
        <v>245</v>
      </c>
      <c r="F106" s="34"/>
      <c r="G106" s="34"/>
      <c r="H106" s="35" t="s">
        <v>369</v>
      </c>
      <c r="I106" s="36" t="s">
        <v>16</v>
      </c>
      <c r="J106" s="73"/>
      <c r="K106" s="81"/>
      <c r="L106" s="81"/>
      <c r="M106" s="81">
        <f>Tableau13[[#This Row],[quantité]]*Tableau13[[#This Row],[PRIX UNITAIRE
Fourniture
   en HT
 (F)]]</f>
        <v>0</v>
      </c>
      <c r="N106" s="81">
        <f>Tableau13[[#This Row],[quantité]]*Tableau13[[#This Row],[PRIX UNITAIRE
Fourniture et Pose en HT
 (F&amp;P)]]</f>
        <v>0</v>
      </c>
    </row>
    <row r="107" spans="1:14" ht="50.1" hidden="1" customHeight="1" x14ac:dyDescent="0.25">
      <c r="A107" s="33">
        <v>101</v>
      </c>
      <c r="B107" s="16"/>
      <c r="C107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91 à 120m3</v>
      </c>
      <c r="D107" s="34" t="s">
        <v>244</v>
      </c>
      <c r="E107" s="34" t="s">
        <v>245</v>
      </c>
      <c r="F107" s="34"/>
      <c r="G107" s="34"/>
      <c r="H107" s="35" t="s">
        <v>370</v>
      </c>
      <c r="I107" s="36" t="s">
        <v>16</v>
      </c>
      <c r="J107" s="73"/>
      <c r="K107" s="81"/>
      <c r="L107" s="81"/>
      <c r="M107" s="81">
        <f>Tableau13[[#This Row],[quantité]]*Tableau13[[#This Row],[PRIX UNITAIRE
Fourniture
   en HT
 (F)]]</f>
        <v>0</v>
      </c>
      <c r="N107" s="81">
        <f>Tableau13[[#This Row],[quantité]]*Tableau13[[#This Row],[PRIX UNITAIRE
Fourniture et Pose en HT
 (F&amp;P)]]</f>
        <v>0</v>
      </c>
    </row>
    <row r="108" spans="1:14" ht="50.1" hidden="1" customHeight="1" x14ac:dyDescent="0.25">
      <c r="A108" s="33">
        <v>102</v>
      </c>
      <c r="B108" s="16"/>
      <c r="C108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121 à 160m3</v>
      </c>
      <c r="D108" s="34" t="s">
        <v>244</v>
      </c>
      <c r="E108" s="34" t="s">
        <v>245</v>
      </c>
      <c r="F108" s="34"/>
      <c r="G108" s="34"/>
      <c r="H108" s="35" t="s">
        <v>371</v>
      </c>
      <c r="I108" s="36" t="s">
        <v>16</v>
      </c>
      <c r="J108" s="73"/>
      <c r="K108" s="81"/>
      <c r="L108" s="81"/>
      <c r="M108" s="81">
        <f>Tableau13[[#This Row],[quantité]]*Tableau13[[#This Row],[PRIX UNITAIRE
Fourniture
   en HT
 (F)]]</f>
        <v>0</v>
      </c>
      <c r="N108" s="81">
        <f>Tableau13[[#This Row],[quantité]]*Tableau13[[#This Row],[PRIX UNITAIRE
Fourniture et Pose en HT
 (F&amp;P)]]</f>
        <v>0</v>
      </c>
    </row>
    <row r="109" spans="1:14" ht="50.1" hidden="1" customHeight="1" x14ac:dyDescent="0.25">
      <c r="A109" s="33">
        <v>103</v>
      </c>
      <c r="B109" s="16"/>
      <c r="C109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161 à 200m3</v>
      </c>
      <c r="D109" s="34" t="s">
        <v>244</v>
      </c>
      <c r="E109" s="34" t="s">
        <v>245</v>
      </c>
      <c r="F109" s="34"/>
      <c r="G109" s="34"/>
      <c r="H109" s="35" t="s">
        <v>246</v>
      </c>
      <c r="I109" s="36" t="s">
        <v>16</v>
      </c>
      <c r="J109" s="73"/>
      <c r="K109" s="81"/>
      <c r="L109" s="81"/>
      <c r="M109" s="81">
        <f>Tableau13[[#This Row],[quantité]]*Tableau13[[#This Row],[PRIX UNITAIRE
Fourniture
   en HT
 (F)]]</f>
        <v>0</v>
      </c>
      <c r="N109" s="81">
        <f>Tableau13[[#This Row],[quantité]]*Tableau13[[#This Row],[PRIX UNITAIRE
Fourniture et Pose en HT
 (F&amp;P)]]</f>
        <v>0</v>
      </c>
    </row>
    <row r="110" spans="1:14" ht="50.1" hidden="1" customHeight="1" x14ac:dyDescent="0.25">
      <c r="A110" s="33">
        <v>104</v>
      </c>
      <c r="B110" s="16"/>
      <c r="C110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201 à 270m3</v>
      </c>
      <c r="D110" s="34" t="s">
        <v>244</v>
      </c>
      <c r="E110" s="34" t="s">
        <v>245</v>
      </c>
      <c r="F110" s="34"/>
      <c r="G110" s="34"/>
      <c r="H110" s="35" t="s">
        <v>247</v>
      </c>
      <c r="I110" s="36" t="s">
        <v>16</v>
      </c>
      <c r="J110" s="73"/>
      <c r="K110" s="81"/>
      <c r="L110" s="81"/>
      <c r="M110" s="81">
        <f>Tableau13[[#This Row],[quantité]]*Tableau13[[#This Row],[PRIX UNITAIRE
Fourniture
   en HT
 (F)]]</f>
        <v>0</v>
      </c>
      <c r="N110" s="81">
        <f>Tableau13[[#This Row],[quantité]]*Tableau13[[#This Row],[PRIX UNITAIRE
Fourniture et Pose en HT
 (F&amp;P)]]</f>
        <v>0</v>
      </c>
    </row>
    <row r="111" spans="1:14" ht="50.1" customHeight="1" x14ac:dyDescent="0.25">
      <c r="A111" s="33">
        <v>105</v>
      </c>
      <c r="B111" s="16"/>
      <c r="C111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16mm</v>
      </c>
      <c r="D111" s="34" t="s">
        <v>244</v>
      </c>
      <c r="E111" s="34" t="s">
        <v>248</v>
      </c>
      <c r="F111" s="34"/>
      <c r="G111" s="34"/>
      <c r="H111" s="35" t="s">
        <v>249</v>
      </c>
      <c r="I111" s="36" t="s">
        <v>22</v>
      </c>
      <c r="J111" s="73">
        <v>2500</v>
      </c>
      <c r="K111" s="81"/>
      <c r="L111" s="81"/>
      <c r="M111" s="81">
        <f>Tableau13[[#This Row],[quantité]]*Tableau13[[#This Row],[PRIX UNITAIRE
Fourniture
   en HT
 (F)]]</f>
        <v>0</v>
      </c>
      <c r="N111" s="81">
        <f>Tableau13[[#This Row],[quantité]]*Tableau13[[#This Row],[PRIX UNITAIRE
Fourniture et Pose en HT
 (F&amp;P)]]</f>
        <v>0</v>
      </c>
    </row>
    <row r="112" spans="1:14" ht="50.1" customHeight="1" x14ac:dyDescent="0.25">
      <c r="A112" s="33">
        <v>106</v>
      </c>
      <c r="B112" s="16"/>
      <c r="C112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20mm</v>
      </c>
      <c r="D112" s="34" t="s">
        <v>244</v>
      </c>
      <c r="E112" s="34" t="s">
        <v>248</v>
      </c>
      <c r="F112" s="34"/>
      <c r="G112" s="34"/>
      <c r="H112" s="35" t="s">
        <v>250</v>
      </c>
      <c r="I112" s="36" t="s">
        <v>22</v>
      </c>
      <c r="J112" s="73">
        <v>2500</v>
      </c>
      <c r="K112" s="81"/>
      <c r="L112" s="81"/>
      <c r="M112" s="81">
        <f>Tableau13[[#This Row],[quantité]]*Tableau13[[#This Row],[PRIX UNITAIRE
Fourniture
   en HT
 (F)]]</f>
        <v>0</v>
      </c>
      <c r="N112" s="81">
        <f>Tableau13[[#This Row],[quantité]]*Tableau13[[#This Row],[PRIX UNITAIRE
Fourniture et Pose en HT
 (F&amp;P)]]</f>
        <v>0</v>
      </c>
    </row>
    <row r="113" spans="1:14" ht="50.1" customHeight="1" x14ac:dyDescent="0.25">
      <c r="A113" s="33">
        <v>107</v>
      </c>
      <c r="B113" s="16"/>
      <c r="C113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25mm</v>
      </c>
      <c r="D113" s="34" t="s">
        <v>244</v>
      </c>
      <c r="E113" s="34" t="s">
        <v>248</v>
      </c>
      <c r="F113" s="34"/>
      <c r="G113" s="34"/>
      <c r="H113" s="35" t="s">
        <v>251</v>
      </c>
      <c r="I113" s="36" t="s">
        <v>22</v>
      </c>
      <c r="J113" s="73">
        <v>2500</v>
      </c>
      <c r="K113" s="81"/>
      <c r="L113" s="81"/>
      <c r="M113" s="81">
        <f>Tableau13[[#This Row],[quantité]]*Tableau13[[#This Row],[PRIX UNITAIRE
Fourniture
   en HT
 (F)]]</f>
        <v>0</v>
      </c>
      <c r="N113" s="81">
        <f>Tableau13[[#This Row],[quantité]]*Tableau13[[#This Row],[PRIX UNITAIRE
Fourniture et Pose en HT
 (F&amp;P)]]</f>
        <v>0</v>
      </c>
    </row>
    <row r="114" spans="1:14" ht="50.1" customHeight="1" x14ac:dyDescent="0.25">
      <c r="A114" s="33">
        <v>108</v>
      </c>
      <c r="B114" s="16"/>
      <c r="C114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32 mm</v>
      </c>
      <c r="D114" s="34" t="s">
        <v>244</v>
      </c>
      <c r="E114" s="34" t="s">
        <v>248</v>
      </c>
      <c r="F114" s="34"/>
      <c r="G114" s="34"/>
      <c r="H114" s="35" t="s">
        <v>252</v>
      </c>
      <c r="I114" s="36" t="s">
        <v>22</v>
      </c>
      <c r="J114" s="73">
        <v>2500</v>
      </c>
      <c r="K114" s="81"/>
      <c r="L114" s="81"/>
      <c r="M114" s="81">
        <f>Tableau13[[#This Row],[quantité]]*Tableau13[[#This Row],[PRIX UNITAIRE
Fourniture
   en HT
 (F)]]</f>
        <v>0</v>
      </c>
      <c r="N114" s="81">
        <f>Tableau13[[#This Row],[quantité]]*Tableau13[[#This Row],[PRIX UNITAIRE
Fourniture et Pose en HT
 (F&amp;P)]]</f>
        <v>0</v>
      </c>
    </row>
    <row r="115" spans="1:14" ht="50.1" customHeight="1" x14ac:dyDescent="0.25">
      <c r="A115" s="33">
        <v>109</v>
      </c>
      <c r="B115" s="16"/>
      <c r="C115" s="3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40mm</v>
      </c>
      <c r="D115" s="34" t="s">
        <v>244</v>
      </c>
      <c r="E115" s="34" t="s">
        <v>248</v>
      </c>
      <c r="F115" s="34"/>
      <c r="G115" s="34"/>
      <c r="H115" s="35" t="s">
        <v>253</v>
      </c>
      <c r="I115" s="36" t="s">
        <v>22</v>
      </c>
      <c r="J115" s="73">
        <v>2500</v>
      </c>
      <c r="K115" s="81"/>
      <c r="L115" s="81"/>
      <c r="M115" s="81">
        <f>Tableau13[[#This Row],[quantité]]*Tableau13[[#This Row],[PRIX UNITAIRE
Fourniture
   en HT
 (F)]]</f>
        <v>0</v>
      </c>
      <c r="N115" s="81">
        <f>Tableau13[[#This Row],[quantité]]*Tableau13[[#This Row],[PRIX UNITAIRE
Fourniture et Pose en HT
 (F&amp;P)]]</f>
        <v>0</v>
      </c>
    </row>
    <row r="116" spans="1:14" ht="50.1" customHeight="1" x14ac:dyDescent="0.25">
      <c r="A116" s="33">
        <v>110</v>
      </c>
      <c r="B116" s="16"/>
      <c r="C116" s="32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50mm</v>
      </c>
      <c r="D116" s="34" t="s">
        <v>244</v>
      </c>
      <c r="E116" s="34" t="s">
        <v>248</v>
      </c>
      <c r="F116" s="34"/>
      <c r="G116" s="34"/>
      <c r="H116" s="35" t="s">
        <v>254</v>
      </c>
      <c r="I116" s="36" t="s">
        <v>22</v>
      </c>
      <c r="J116" s="73">
        <v>2500</v>
      </c>
      <c r="K116" s="81"/>
      <c r="L116" s="81"/>
      <c r="M116" s="81">
        <f>Tableau13[[#This Row],[quantité]]*Tableau13[[#This Row],[PRIX UNITAIRE
Fourniture
   en HT
 (F)]]</f>
        <v>0</v>
      </c>
      <c r="N116" s="81">
        <f>Tableau13[[#This Row],[quantité]]*Tableau13[[#This Row],[PRIX UNITAIRE
Fourniture et Pose en HT
 (F&amp;P)]]</f>
        <v>0</v>
      </c>
    </row>
  </sheetData>
  <mergeCells count="1">
    <mergeCell ref="A2:N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07"/>
  <sheetViews>
    <sheetView zoomScale="85" zoomScaleNormal="85" workbookViewId="0">
      <pane ySplit="6" topLeftCell="A7" activePane="bottomLeft" state="frozen"/>
      <selection pane="bottomLeft" activeCell="J7" sqref="J7:J107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1" max="11" width="20" customWidth="1"/>
    <col min="12" max="12" width="21.5703125" customWidth="1"/>
    <col min="13" max="13" width="22.28515625" customWidth="1"/>
    <col min="14" max="14" width="19.7109375" customWidth="1"/>
  </cols>
  <sheetData>
    <row r="1" spans="1:136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8" customFormat="1" ht="24.95" customHeight="1" thickBot="1" x14ac:dyDescent="0.3">
      <c r="A2" s="59" t="s">
        <v>506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s="8" customFormat="1" ht="20.100000000000001" customHeight="1" x14ac:dyDescent="0.25">
      <c r="A3" s="4"/>
      <c r="B3" s="10"/>
      <c r="C3" s="4"/>
      <c r="D3" s="5"/>
      <c r="E3" s="5"/>
      <c r="F3" s="5"/>
      <c r="G3" s="5"/>
      <c r="H3" s="6"/>
      <c r="I3" s="7"/>
      <c r="J3" s="7"/>
      <c r="K3" s="7"/>
      <c r="L3" s="7"/>
      <c r="M3" s="7"/>
      <c r="N3" s="7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</row>
    <row r="4" spans="1:136" s="8" customFormat="1" ht="20.100000000000001" customHeight="1" x14ac:dyDescent="0.25">
      <c r="A4" s="11"/>
      <c r="B4" s="12"/>
      <c r="C4" s="4"/>
      <c r="D4" s="5"/>
      <c r="E4" s="5"/>
      <c r="F4" s="5"/>
      <c r="G4" s="5"/>
      <c r="H4" s="6"/>
      <c r="I4" s="7"/>
      <c r="J4" s="7"/>
      <c r="K4" s="7"/>
      <c r="L4" s="7"/>
      <c r="M4" s="7"/>
      <c r="N4" s="7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</row>
    <row r="5" spans="1:136" s="8" customFormat="1" ht="20.100000000000001" customHeight="1" x14ac:dyDescent="0.25">
      <c r="A5" s="28">
        <f>SUBTOTAL(3,D7:D1090)</f>
        <v>43</v>
      </c>
      <c r="B5" s="28">
        <f>SUBTOTAL(3,B7:B1090)</f>
        <v>0</v>
      </c>
      <c r="C5" s="5"/>
      <c r="D5" s="5"/>
      <c r="E5" s="5"/>
      <c r="F5" s="5"/>
      <c r="G5" s="5"/>
      <c r="H5" s="6"/>
      <c r="I5" s="83"/>
      <c r="J5" s="62"/>
      <c r="K5" s="62"/>
      <c r="L5" s="62" t="s">
        <v>3</v>
      </c>
      <c r="M5" s="69">
        <f>SUBTOTAL(9,M7:M1199)</f>
        <v>0</v>
      </c>
      <c r="N5" s="69">
        <f>SUBTOTAL(9,N7:N1199)</f>
        <v>0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</row>
    <row r="6" spans="1:136" s="8" customFormat="1" ht="75" customHeight="1" x14ac:dyDescent="0.25">
      <c r="A6" s="13" t="s">
        <v>4</v>
      </c>
      <c r="B6" s="30" t="s">
        <v>5</v>
      </c>
      <c r="C6" s="30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14" t="s">
        <v>12</v>
      </c>
      <c r="J6" s="63" t="s">
        <v>503</v>
      </c>
      <c r="K6" s="64" t="s">
        <v>499</v>
      </c>
      <c r="L6" s="67" t="s">
        <v>500</v>
      </c>
      <c r="M6" s="65" t="s">
        <v>504</v>
      </c>
      <c r="N6" s="66" t="s">
        <v>505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</row>
    <row r="7" spans="1:136" s="20" customFormat="1" ht="63" hidden="1" customHeight="1" x14ac:dyDescent="0.25">
      <c r="A7" s="39">
        <v>1</v>
      </c>
      <c r="B7" s="16"/>
      <c r="C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4mm</v>
      </c>
      <c r="D7" s="40" t="s">
        <v>372</v>
      </c>
      <c r="E7" s="40" t="s">
        <v>373</v>
      </c>
      <c r="F7" s="40" t="s">
        <v>374</v>
      </c>
      <c r="G7" s="40"/>
      <c r="H7" s="41" t="s">
        <v>375</v>
      </c>
      <c r="I7" s="36" t="s">
        <v>20</v>
      </c>
      <c r="J7" s="73"/>
      <c r="K7" s="85"/>
      <c r="L7" s="85"/>
      <c r="M7" s="85">
        <f>Tableau14[[#This Row],[quantité]]*Tableau14[[#This Row],[PRIX UNITAIRE
Fourniture
   en HT
 (F)]]</f>
        <v>0</v>
      </c>
      <c r="N7" s="85">
        <f>Tableau14[[#This Row],[quantité]]*Tableau14[[#This Row],[PRIX UNITAIRE
Fourniture et Pose en HT
 (F&amp;P)]]</f>
        <v>0</v>
      </c>
    </row>
    <row r="8" spans="1:136" s="20" customFormat="1" ht="63" hidden="1" customHeight="1" x14ac:dyDescent="0.25">
      <c r="A8" s="39">
        <v>2</v>
      </c>
      <c r="B8" s="16"/>
      <c r="C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5mm</v>
      </c>
      <c r="D8" s="40" t="s">
        <v>372</v>
      </c>
      <c r="E8" s="40" t="s">
        <v>373</v>
      </c>
      <c r="F8" s="40" t="s">
        <v>374</v>
      </c>
      <c r="G8" s="40"/>
      <c r="H8" s="41" t="s">
        <v>376</v>
      </c>
      <c r="I8" s="36" t="s">
        <v>20</v>
      </c>
      <c r="J8" s="73"/>
      <c r="K8" s="85"/>
      <c r="L8" s="85"/>
      <c r="M8" s="85">
        <f>Tableau14[[#This Row],[quantité]]*Tableau14[[#This Row],[PRIX UNITAIRE
Fourniture
   en HT
 (F)]]</f>
        <v>0</v>
      </c>
      <c r="N8" s="85">
        <f>Tableau14[[#This Row],[quantité]]*Tableau14[[#This Row],[PRIX UNITAIRE
Fourniture et Pose en HT
 (F&amp;P)]]</f>
        <v>0</v>
      </c>
    </row>
    <row r="9" spans="1:136" s="20" customFormat="1" ht="63" hidden="1" customHeight="1" x14ac:dyDescent="0.25">
      <c r="A9" s="39">
        <v>3</v>
      </c>
      <c r="B9" s="16"/>
      <c r="C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6mm</v>
      </c>
      <c r="D9" s="40" t="s">
        <v>372</v>
      </c>
      <c r="E9" s="40" t="s">
        <v>373</v>
      </c>
      <c r="F9" s="40" t="s">
        <v>374</v>
      </c>
      <c r="G9" s="40"/>
      <c r="H9" s="41" t="s">
        <v>377</v>
      </c>
      <c r="I9" s="36" t="s">
        <v>20</v>
      </c>
      <c r="J9" s="73"/>
      <c r="K9" s="85"/>
      <c r="L9" s="85"/>
      <c r="M9" s="85">
        <f>Tableau14[[#This Row],[quantité]]*Tableau14[[#This Row],[PRIX UNITAIRE
Fourniture
   en HT
 (F)]]</f>
        <v>0</v>
      </c>
      <c r="N9" s="85">
        <f>Tableau14[[#This Row],[quantité]]*Tableau14[[#This Row],[PRIX UNITAIRE
Fourniture et Pose en HT
 (F&amp;P)]]</f>
        <v>0</v>
      </c>
    </row>
    <row r="10" spans="1:136" s="20" customFormat="1" ht="63" hidden="1" customHeight="1" x14ac:dyDescent="0.25">
      <c r="A10" s="39">
        <v>4</v>
      </c>
      <c r="B10" s="16"/>
      <c r="C1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7mm</v>
      </c>
      <c r="D10" s="40" t="s">
        <v>372</v>
      </c>
      <c r="E10" s="40" t="s">
        <v>373</v>
      </c>
      <c r="F10" s="40" t="s">
        <v>374</v>
      </c>
      <c r="G10" s="40"/>
      <c r="H10" s="41" t="s">
        <v>378</v>
      </c>
      <c r="I10" s="36" t="s">
        <v>20</v>
      </c>
      <c r="J10" s="73"/>
      <c r="K10" s="85"/>
      <c r="L10" s="85"/>
      <c r="M10" s="85">
        <f>Tableau14[[#This Row],[quantité]]*Tableau14[[#This Row],[PRIX UNITAIRE
Fourniture
   en HT
 (F)]]</f>
        <v>0</v>
      </c>
      <c r="N10" s="85">
        <f>Tableau14[[#This Row],[quantité]]*Tableau14[[#This Row],[PRIX UNITAIRE
Fourniture et Pose en HT
 (F&amp;P)]]</f>
        <v>0</v>
      </c>
    </row>
    <row r="11" spans="1:136" s="20" customFormat="1" ht="63" hidden="1" customHeight="1" x14ac:dyDescent="0.25">
      <c r="A11" s="39">
        <v>5</v>
      </c>
      <c r="B11" s="22"/>
      <c r="C1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8mm</v>
      </c>
      <c r="D11" s="40" t="s">
        <v>372</v>
      </c>
      <c r="E11" s="40" t="s">
        <v>373</v>
      </c>
      <c r="F11" s="40" t="s">
        <v>374</v>
      </c>
      <c r="G11" s="40"/>
      <c r="H11" s="41" t="s">
        <v>379</v>
      </c>
      <c r="I11" s="36" t="s">
        <v>20</v>
      </c>
      <c r="J11" s="73"/>
      <c r="K11" s="85"/>
      <c r="L11" s="85"/>
      <c r="M11" s="85">
        <f>Tableau14[[#This Row],[quantité]]*Tableau14[[#This Row],[PRIX UNITAIRE
Fourniture
   en HT
 (F)]]</f>
        <v>0</v>
      </c>
      <c r="N11" s="85">
        <f>Tableau14[[#This Row],[quantité]]*Tableau14[[#This Row],[PRIX UNITAIRE
Fourniture et Pose en HT
 (F&amp;P)]]</f>
        <v>0</v>
      </c>
    </row>
    <row r="12" spans="1:136" s="20" customFormat="1" ht="63" hidden="1" customHeight="1" x14ac:dyDescent="0.25">
      <c r="A12" s="39">
        <v>6</v>
      </c>
      <c r="B12" s="22"/>
      <c r="C1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9mm</v>
      </c>
      <c r="D12" s="40" t="s">
        <v>372</v>
      </c>
      <c r="E12" s="40" t="s">
        <v>373</v>
      </c>
      <c r="F12" s="40" t="s">
        <v>374</v>
      </c>
      <c r="G12" s="40"/>
      <c r="H12" s="41" t="s">
        <v>380</v>
      </c>
      <c r="I12" s="36" t="s">
        <v>20</v>
      </c>
      <c r="J12" s="73"/>
      <c r="K12" s="85"/>
      <c r="L12" s="85"/>
      <c r="M12" s="85">
        <f>Tableau14[[#This Row],[quantité]]*Tableau14[[#This Row],[PRIX UNITAIRE
Fourniture
   en HT
 (F)]]</f>
        <v>0</v>
      </c>
      <c r="N12" s="85">
        <f>Tableau14[[#This Row],[quantité]]*Tableau14[[#This Row],[PRIX UNITAIRE
Fourniture et Pose en HT
 (F&amp;P)]]</f>
        <v>0</v>
      </c>
    </row>
    <row r="13" spans="1:136" s="20" customFormat="1" ht="63" customHeight="1" x14ac:dyDescent="0.25">
      <c r="A13" s="39">
        <v>7</v>
      </c>
      <c r="B13" s="22"/>
      <c r="C1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10mm</v>
      </c>
      <c r="D13" s="40" t="s">
        <v>372</v>
      </c>
      <c r="E13" s="40" t="s">
        <v>373</v>
      </c>
      <c r="F13" s="40" t="s">
        <v>374</v>
      </c>
      <c r="G13" s="40"/>
      <c r="H13" s="41" t="s">
        <v>381</v>
      </c>
      <c r="I13" s="36" t="s">
        <v>20</v>
      </c>
      <c r="J13" s="73">
        <v>150</v>
      </c>
      <c r="K13" s="85"/>
      <c r="L13" s="85"/>
      <c r="M13" s="85">
        <f>Tableau14[[#This Row],[quantité]]*Tableau14[[#This Row],[PRIX UNITAIRE
Fourniture
   en HT
 (F)]]</f>
        <v>0</v>
      </c>
      <c r="N13" s="85">
        <f>Tableau14[[#This Row],[quantité]]*Tableau14[[#This Row],[PRIX UNITAIRE
Fourniture et Pose en HT
 (F&amp;P)]]</f>
        <v>0</v>
      </c>
    </row>
    <row r="14" spans="1:136" s="20" customFormat="1" ht="63" hidden="1" customHeight="1" x14ac:dyDescent="0.25">
      <c r="A14" s="39">
        <v>8</v>
      </c>
      <c r="B14" s="16"/>
      <c r="C1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11mm</v>
      </c>
      <c r="D14" s="40" t="s">
        <v>372</v>
      </c>
      <c r="E14" s="40" t="s">
        <v>373</v>
      </c>
      <c r="F14" s="40" t="s">
        <v>374</v>
      </c>
      <c r="G14" s="40"/>
      <c r="H14" s="41" t="s">
        <v>382</v>
      </c>
      <c r="I14" s="36" t="s">
        <v>20</v>
      </c>
      <c r="J14" s="73"/>
      <c r="K14" s="85"/>
      <c r="L14" s="85"/>
      <c r="M14" s="85">
        <f>Tableau14[[#This Row],[quantité]]*Tableau14[[#This Row],[PRIX UNITAIRE
Fourniture
   en HT
 (F)]]</f>
        <v>0</v>
      </c>
      <c r="N14" s="85">
        <f>Tableau14[[#This Row],[quantité]]*Tableau14[[#This Row],[PRIX UNITAIRE
Fourniture et Pose en HT
 (F&amp;P)]]</f>
        <v>0</v>
      </c>
    </row>
    <row r="15" spans="1:136" s="20" customFormat="1" ht="63" customHeight="1" x14ac:dyDescent="0.25">
      <c r="A15" s="39">
        <v>9</v>
      </c>
      <c r="B15" s="22"/>
      <c r="C1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12mm</v>
      </c>
      <c r="D15" s="40" t="s">
        <v>372</v>
      </c>
      <c r="E15" s="40" t="s">
        <v>373</v>
      </c>
      <c r="F15" s="40" t="s">
        <v>374</v>
      </c>
      <c r="G15" s="40"/>
      <c r="H15" s="41" t="s">
        <v>383</v>
      </c>
      <c r="I15" s="36" t="s">
        <v>20</v>
      </c>
      <c r="J15" s="73">
        <v>150</v>
      </c>
      <c r="K15" s="85"/>
      <c r="L15" s="85"/>
      <c r="M15" s="85">
        <f>Tableau14[[#This Row],[quantité]]*Tableau14[[#This Row],[PRIX UNITAIRE
Fourniture
   en HT
 (F)]]</f>
        <v>0</v>
      </c>
      <c r="N15" s="85">
        <f>Tableau14[[#This Row],[quantité]]*Tableau14[[#This Row],[PRIX UNITAIRE
Fourniture et Pose en HT
 (F&amp;P)]]</f>
        <v>0</v>
      </c>
    </row>
    <row r="16" spans="1:136" s="20" customFormat="1" ht="63" hidden="1" customHeight="1" x14ac:dyDescent="0.25">
      <c r="A16" s="39">
        <v>10</v>
      </c>
      <c r="B16" s="16"/>
      <c r="C1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13mm</v>
      </c>
      <c r="D16" s="40" t="s">
        <v>372</v>
      </c>
      <c r="E16" s="40" t="s">
        <v>373</v>
      </c>
      <c r="F16" s="40" t="s">
        <v>374</v>
      </c>
      <c r="G16" s="40"/>
      <c r="H16" s="41" t="s">
        <v>384</v>
      </c>
      <c r="I16" s="36" t="s">
        <v>20</v>
      </c>
      <c r="J16" s="73"/>
      <c r="K16" s="85"/>
      <c r="L16" s="85"/>
      <c r="M16" s="85">
        <f>Tableau14[[#This Row],[quantité]]*Tableau14[[#This Row],[PRIX UNITAIRE
Fourniture
   en HT
 (F)]]</f>
        <v>0</v>
      </c>
      <c r="N16" s="85">
        <f>Tableau14[[#This Row],[quantité]]*Tableau14[[#This Row],[PRIX UNITAIRE
Fourniture et Pose en HT
 (F&amp;P)]]</f>
        <v>0</v>
      </c>
    </row>
    <row r="17" spans="1:14" s="20" customFormat="1" ht="63" hidden="1" customHeight="1" x14ac:dyDescent="0.25">
      <c r="A17" s="39">
        <v>11</v>
      </c>
      <c r="B17" s="16"/>
      <c r="C1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14mm</v>
      </c>
      <c r="D17" s="40" t="s">
        <v>372</v>
      </c>
      <c r="E17" s="40" t="s">
        <v>373</v>
      </c>
      <c r="F17" s="40" t="s">
        <v>374</v>
      </c>
      <c r="G17" s="40"/>
      <c r="H17" s="41" t="s">
        <v>385</v>
      </c>
      <c r="I17" s="36" t="s">
        <v>20</v>
      </c>
      <c r="J17" s="73"/>
      <c r="K17" s="85"/>
      <c r="L17" s="85"/>
      <c r="M17" s="85">
        <f>Tableau14[[#This Row],[quantité]]*Tableau14[[#This Row],[PRIX UNITAIRE
Fourniture
   en HT
 (F)]]</f>
        <v>0</v>
      </c>
      <c r="N17" s="85">
        <f>Tableau14[[#This Row],[quantité]]*Tableau14[[#This Row],[PRIX UNITAIRE
Fourniture et Pose en HT
 (F&amp;P)]]</f>
        <v>0</v>
      </c>
    </row>
    <row r="18" spans="1:14" s="20" customFormat="1" ht="63" hidden="1" customHeight="1" x14ac:dyDescent="0.25">
      <c r="A18" s="39">
        <v>12</v>
      </c>
      <c r="B18" s="22"/>
      <c r="C1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16mm</v>
      </c>
      <c r="D18" s="40" t="s">
        <v>372</v>
      </c>
      <c r="E18" s="40" t="s">
        <v>373</v>
      </c>
      <c r="F18" s="40" t="s">
        <v>374</v>
      </c>
      <c r="G18" s="40"/>
      <c r="H18" s="41" t="s">
        <v>249</v>
      </c>
      <c r="I18" s="36" t="s">
        <v>20</v>
      </c>
      <c r="J18" s="73"/>
      <c r="K18" s="85"/>
      <c r="L18" s="85"/>
      <c r="M18" s="85">
        <f>Tableau14[[#This Row],[quantité]]*Tableau14[[#This Row],[PRIX UNITAIRE
Fourniture
   en HT
 (F)]]</f>
        <v>0</v>
      </c>
      <c r="N18" s="85">
        <f>Tableau14[[#This Row],[quantité]]*Tableau14[[#This Row],[PRIX UNITAIRE
Fourniture et Pose en HT
 (F&amp;P)]]</f>
        <v>0</v>
      </c>
    </row>
    <row r="19" spans="1:14" s="20" customFormat="1" ht="63" hidden="1" customHeight="1" x14ac:dyDescent="0.25">
      <c r="A19" s="39">
        <v>13</v>
      </c>
      <c r="B19" s="22"/>
      <c r="C1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10mm</v>
      </c>
      <c r="D19" s="40" t="s">
        <v>372</v>
      </c>
      <c r="E19" s="40" t="s">
        <v>373</v>
      </c>
      <c r="F19" s="40" t="s">
        <v>386</v>
      </c>
      <c r="G19" s="40"/>
      <c r="H19" s="41" t="s">
        <v>381</v>
      </c>
      <c r="I19" s="36" t="s">
        <v>20</v>
      </c>
      <c r="J19" s="73"/>
      <c r="K19" s="85"/>
      <c r="L19" s="85"/>
      <c r="M19" s="85">
        <f>Tableau14[[#This Row],[quantité]]*Tableau14[[#This Row],[PRIX UNITAIRE
Fourniture
   en HT
 (F)]]</f>
        <v>0</v>
      </c>
      <c r="N19" s="85">
        <f>Tableau14[[#This Row],[quantité]]*Tableau14[[#This Row],[PRIX UNITAIRE
Fourniture et Pose en HT
 (F&amp;P)]]</f>
        <v>0</v>
      </c>
    </row>
    <row r="20" spans="1:14" s="20" customFormat="1" ht="63" hidden="1" customHeight="1" x14ac:dyDescent="0.25">
      <c r="A20" s="39">
        <v>14</v>
      </c>
      <c r="B20" s="22"/>
      <c r="C2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11mm</v>
      </c>
      <c r="D20" s="40" t="s">
        <v>372</v>
      </c>
      <c r="E20" s="40" t="s">
        <v>373</v>
      </c>
      <c r="F20" s="40" t="s">
        <v>386</v>
      </c>
      <c r="G20" s="40"/>
      <c r="H20" s="41" t="s">
        <v>382</v>
      </c>
      <c r="I20" s="36" t="s">
        <v>20</v>
      </c>
      <c r="J20" s="73"/>
      <c r="K20" s="85"/>
      <c r="L20" s="85"/>
      <c r="M20" s="85">
        <f>Tableau14[[#This Row],[quantité]]*Tableau14[[#This Row],[PRIX UNITAIRE
Fourniture
   en HT
 (F)]]</f>
        <v>0</v>
      </c>
      <c r="N20" s="85">
        <f>Tableau14[[#This Row],[quantité]]*Tableau14[[#This Row],[PRIX UNITAIRE
Fourniture et Pose en HT
 (F&amp;P)]]</f>
        <v>0</v>
      </c>
    </row>
    <row r="21" spans="1:14" s="20" customFormat="1" ht="63" hidden="1" customHeight="1" x14ac:dyDescent="0.25">
      <c r="A21" s="39">
        <v>15</v>
      </c>
      <c r="B21" s="16"/>
      <c r="C2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6x37 /  / Diamètre 12mm</v>
      </c>
      <c r="D21" s="40" t="s">
        <v>372</v>
      </c>
      <c r="E21" s="40" t="s">
        <v>373</v>
      </c>
      <c r="F21" s="40" t="s">
        <v>387</v>
      </c>
      <c r="G21" s="40"/>
      <c r="H21" s="41" t="s">
        <v>383</v>
      </c>
      <c r="I21" s="36" t="s">
        <v>20</v>
      </c>
      <c r="J21" s="73"/>
      <c r="K21" s="85"/>
      <c r="L21" s="85"/>
      <c r="M21" s="85">
        <f>Tableau14[[#This Row],[quantité]]*Tableau14[[#This Row],[PRIX UNITAIRE
Fourniture
   en HT
 (F)]]</f>
        <v>0</v>
      </c>
      <c r="N21" s="85">
        <f>Tableau14[[#This Row],[quantité]]*Tableau14[[#This Row],[PRIX UNITAIRE
Fourniture et Pose en HT
 (F&amp;P)]]</f>
        <v>0</v>
      </c>
    </row>
    <row r="22" spans="1:14" s="20" customFormat="1" ht="63" hidden="1" customHeight="1" x14ac:dyDescent="0.25">
      <c r="A22" s="39">
        <v>16</v>
      </c>
      <c r="B22" s="22"/>
      <c r="C2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6x38 /  / Diamètre 13mm</v>
      </c>
      <c r="D22" s="40" t="s">
        <v>372</v>
      </c>
      <c r="E22" s="40" t="s">
        <v>373</v>
      </c>
      <c r="F22" s="40" t="s">
        <v>388</v>
      </c>
      <c r="G22" s="40"/>
      <c r="H22" s="41" t="s">
        <v>384</v>
      </c>
      <c r="I22" s="36" t="s">
        <v>20</v>
      </c>
      <c r="J22" s="73"/>
      <c r="K22" s="85"/>
      <c r="L22" s="85"/>
      <c r="M22" s="85">
        <f>Tableau14[[#This Row],[quantité]]*Tableau14[[#This Row],[PRIX UNITAIRE
Fourniture
   en HT
 (F)]]</f>
        <v>0</v>
      </c>
      <c r="N22" s="85">
        <f>Tableau14[[#This Row],[quantité]]*Tableau14[[#This Row],[PRIX UNITAIRE
Fourniture et Pose en HT
 (F&amp;P)]]</f>
        <v>0</v>
      </c>
    </row>
    <row r="23" spans="1:14" s="20" customFormat="1" ht="63" hidden="1" customHeight="1" x14ac:dyDescent="0.25">
      <c r="A23" s="39">
        <v>17</v>
      </c>
      <c r="B23" s="22"/>
      <c r="C2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6x39 /  / Diamètre 14mm</v>
      </c>
      <c r="D23" s="40" t="s">
        <v>372</v>
      </c>
      <c r="E23" s="40" t="s">
        <v>373</v>
      </c>
      <c r="F23" s="40" t="s">
        <v>389</v>
      </c>
      <c r="G23" s="40"/>
      <c r="H23" s="41" t="s">
        <v>385</v>
      </c>
      <c r="I23" s="36" t="s">
        <v>20</v>
      </c>
      <c r="J23" s="73"/>
      <c r="K23" s="85"/>
      <c r="L23" s="85"/>
      <c r="M23" s="85">
        <f>Tableau14[[#This Row],[quantité]]*Tableau14[[#This Row],[PRIX UNITAIRE
Fourniture
   en HT
 (F)]]</f>
        <v>0</v>
      </c>
      <c r="N23" s="85">
        <f>Tableau14[[#This Row],[quantité]]*Tableau14[[#This Row],[PRIX UNITAIRE
Fourniture et Pose en HT
 (F&amp;P)]]</f>
        <v>0</v>
      </c>
    </row>
    <row r="24" spans="1:14" s="20" customFormat="1" ht="63" hidden="1" customHeight="1" x14ac:dyDescent="0.25">
      <c r="A24" s="39">
        <v>18</v>
      </c>
      <c r="B24" s="22"/>
      <c r="C2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6x40 /  / Diamètre 16mm</v>
      </c>
      <c r="D24" s="40" t="s">
        <v>372</v>
      </c>
      <c r="E24" s="40" t="s">
        <v>373</v>
      </c>
      <c r="F24" s="40" t="s">
        <v>390</v>
      </c>
      <c r="G24" s="40"/>
      <c r="H24" s="41" t="s">
        <v>249</v>
      </c>
      <c r="I24" s="36" t="s">
        <v>20</v>
      </c>
      <c r="J24" s="73"/>
      <c r="K24" s="85"/>
      <c r="L24" s="85"/>
      <c r="M24" s="85">
        <f>Tableau14[[#This Row],[quantité]]*Tableau14[[#This Row],[PRIX UNITAIRE
Fourniture
   en HT
 (F)]]</f>
        <v>0</v>
      </c>
      <c r="N24" s="85">
        <f>Tableau14[[#This Row],[quantité]]*Tableau14[[#This Row],[PRIX UNITAIRE
Fourniture et Pose en HT
 (F&amp;P)]]</f>
        <v>0</v>
      </c>
    </row>
    <row r="25" spans="1:14" s="20" customFormat="1" ht="63" hidden="1" customHeight="1" x14ac:dyDescent="0.25">
      <c r="A25" s="39">
        <v>19</v>
      </c>
      <c r="B25" s="22"/>
      <c r="C2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6x41 /  / Diamètre 18mm</v>
      </c>
      <c r="D25" s="40" t="s">
        <v>372</v>
      </c>
      <c r="E25" s="40" t="s">
        <v>373</v>
      </c>
      <c r="F25" s="40" t="s">
        <v>391</v>
      </c>
      <c r="G25" s="40"/>
      <c r="H25" s="41" t="s">
        <v>392</v>
      </c>
      <c r="I25" s="36" t="s">
        <v>20</v>
      </c>
      <c r="J25" s="73"/>
      <c r="K25" s="85"/>
      <c r="L25" s="85"/>
      <c r="M25" s="85">
        <f>Tableau14[[#This Row],[quantité]]*Tableau14[[#This Row],[PRIX UNITAIRE
Fourniture
   en HT
 (F)]]</f>
        <v>0</v>
      </c>
      <c r="N25" s="85">
        <f>Tableau14[[#This Row],[quantité]]*Tableau14[[#This Row],[PRIX UNITAIRE
Fourniture et Pose en HT
 (F&amp;P)]]</f>
        <v>0</v>
      </c>
    </row>
    <row r="26" spans="1:14" s="20" customFormat="1" ht="63" customHeight="1" x14ac:dyDescent="0.25">
      <c r="A26" s="39">
        <v>20</v>
      </c>
      <c r="B26" s="16"/>
      <c r="C2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6x42 /  / Diamètre 20mm</v>
      </c>
      <c r="D26" s="40" t="s">
        <v>372</v>
      </c>
      <c r="E26" s="40" t="s">
        <v>373</v>
      </c>
      <c r="F26" s="40" t="s">
        <v>393</v>
      </c>
      <c r="G26" s="40"/>
      <c r="H26" s="41" t="s">
        <v>250</v>
      </c>
      <c r="I26" s="36" t="s">
        <v>20</v>
      </c>
      <c r="J26" s="73">
        <v>150</v>
      </c>
      <c r="K26" s="85"/>
      <c r="L26" s="85"/>
      <c r="M26" s="85">
        <f>Tableau14[[#This Row],[quantité]]*Tableau14[[#This Row],[PRIX UNITAIRE
Fourniture
   en HT
 (F)]]</f>
        <v>0</v>
      </c>
      <c r="N26" s="85">
        <f>Tableau14[[#This Row],[quantité]]*Tableau14[[#This Row],[PRIX UNITAIRE
Fourniture et Pose en HT
 (F&amp;P)]]</f>
        <v>0</v>
      </c>
    </row>
    <row r="27" spans="1:14" s="20" customFormat="1" ht="63" hidden="1" customHeight="1" x14ac:dyDescent="0.25">
      <c r="A27" s="39">
        <v>21</v>
      </c>
      <c r="B27" s="22"/>
      <c r="C2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6x43 /  / Diamètre 22mm</v>
      </c>
      <c r="D27" s="40" t="s">
        <v>372</v>
      </c>
      <c r="E27" s="40" t="s">
        <v>373</v>
      </c>
      <c r="F27" s="40" t="s">
        <v>394</v>
      </c>
      <c r="G27" s="40"/>
      <c r="H27" s="41" t="s">
        <v>395</v>
      </c>
      <c r="I27" s="36" t="s">
        <v>20</v>
      </c>
      <c r="J27" s="73"/>
      <c r="K27" s="85"/>
      <c r="L27" s="85"/>
      <c r="M27" s="85">
        <f>Tableau14[[#This Row],[quantité]]*Tableau14[[#This Row],[PRIX UNITAIRE
Fourniture
   en HT
 (F)]]</f>
        <v>0</v>
      </c>
      <c r="N27" s="85">
        <f>Tableau14[[#This Row],[quantité]]*Tableau14[[#This Row],[PRIX UNITAIRE
Fourniture et Pose en HT
 (F&amp;P)]]</f>
        <v>0</v>
      </c>
    </row>
    <row r="28" spans="1:14" s="20" customFormat="1" ht="63" hidden="1" customHeight="1" x14ac:dyDescent="0.25">
      <c r="A28" s="39">
        <v>22</v>
      </c>
      <c r="B28" s="22"/>
      <c r="C2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6x44 /  / Diamètre 24mm</v>
      </c>
      <c r="D28" s="40" t="s">
        <v>372</v>
      </c>
      <c r="E28" s="40" t="s">
        <v>373</v>
      </c>
      <c r="F28" s="40" t="s">
        <v>396</v>
      </c>
      <c r="G28" s="40"/>
      <c r="H28" s="41" t="s">
        <v>397</v>
      </c>
      <c r="I28" s="36" t="s">
        <v>20</v>
      </c>
      <c r="J28" s="73"/>
      <c r="K28" s="85"/>
      <c r="L28" s="85"/>
      <c r="M28" s="85">
        <f>Tableau14[[#This Row],[quantité]]*Tableau14[[#This Row],[PRIX UNITAIRE
Fourniture
   en HT
 (F)]]</f>
        <v>0</v>
      </c>
      <c r="N28" s="85">
        <f>Tableau14[[#This Row],[quantité]]*Tableau14[[#This Row],[PRIX UNITAIRE
Fourniture et Pose en HT
 (F&amp;P)]]</f>
        <v>0</v>
      </c>
    </row>
    <row r="29" spans="1:14" s="20" customFormat="1" ht="63" hidden="1" customHeight="1" x14ac:dyDescent="0.25">
      <c r="A29" s="39">
        <v>23</v>
      </c>
      <c r="B29" s="16"/>
      <c r="C2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6x45 /  / Diamètre 26mm</v>
      </c>
      <c r="D29" s="40" t="s">
        <v>372</v>
      </c>
      <c r="E29" s="40" t="s">
        <v>373</v>
      </c>
      <c r="F29" s="40" t="s">
        <v>398</v>
      </c>
      <c r="G29" s="40"/>
      <c r="H29" s="41" t="s">
        <v>399</v>
      </c>
      <c r="I29" s="36" t="s">
        <v>20</v>
      </c>
      <c r="J29" s="73"/>
      <c r="K29" s="85"/>
      <c r="L29" s="85"/>
      <c r="M29" s="85">
        <f>Tableau14[[#This Row],[quantité]]*Tableau14[[#This Row],[PRIX UNITAIRE
Fourniture
   en HT
 (F)]]</f>
        <v>0</v>
      </c>
      <c r="N29" s="85">
        <f>Tableau14[[#This Row],[quantité]]*Tableau14[[#This Row],[PRIX UNITAIRE
Fourniture et Pose en HT
 (F&amp;P)]]</f>
        <v>0</v>
      </c>
    </row>
    <row r="30" spans="1:14" s="20" customFormat="1" ht="63" hidden="1" customHeight="1" x14ac:dyDescent="0.25">
      <c r="A30" s="39">
        <v>24</v>
      </c>
      <c r="B30" s="16"/>
      <c r="C3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6x46 /  / Diamètre 28mm</v>
      </c>
      <c r="D30" s="40" t="s">
        <v>372</v>
      </c>
      <c r="E30" s="40" t="s">
        <v>373</v>
      </c>
      <c r="F30" s="40" t="s">
        <v>400</v>
      </c>
      <c r="G30" s="40"/>
      <c r="H30" s="41" t="s">
        <v>401</v>
      </c>
      <c r="I30" s="36" t="s">
        <v>20</v>
      </c>
      <c r="J30" s="73"/>
      <c r="K30" s="85"/>
      <c r="L30" s="85"/>
      <c r="M30" s="85">
        <f>Tableau14[[#This Row],[quantité]]*Tableau14[[#This Row],[PRIX UNITAIRE
Fourniture
   en HT
 (F)]]</f>
        <v>0</v>
      </c>
      <c r="N30" s="85">
        <f>Tableau14[[#This Row],[quantité]]*Tableau14[[#This Row],[PRIX UNITAIRE
Fourniture et Pose en HT
 (F&amp;P)]]</f>
        <v>0</v>
      </c>
    </row>
    <row r="31" spans="1:14" s="20" customFormat="1" ht="63" hidden="1" customHeight="1" x14ac:dyDescent="0.25">
      <c r="A31" s="39">
        <v>25</v>
      </c>
      <c r="B31" s="16"/>
      <c r="C3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6x47 /  / Diamètre 30mm</v>
      </c>
      <c r="D31" s="40" t="s">
        <v>372</v>
      </c>
      <c r="E31" s="40" t="s">
        <v>373</v>
      </c>
      <c r="F31" s="40" t="s">
        <v>402</v>
      </c>
      <c r="G31" s="40"/>
      <c r="H31" s="41" t="s">
        <v>403</v>
      </c>
      <c r="I31" s="36" t="s">
        <v>20</v>
      </c>
      <c r="J31" s="73"/>
      <c r="K31" s="85"/>
      <c r="L31" s="85"/>
      <c r="M31" s="85">
        <f>Tableau14[[#This Row],[quantité]]*Tableau14[[#This Row],[PRIX UNITAIRE
Fourniture
   en HT
 (F)]]</f>
        <v>0</v>
      </c>
      <c r="N31" s="85">
        <f>Tableau14[[#This Row],[quantité]]*Tableau14[[#This Row],[PRIX UNITAIRE
Fourniture et Pose en HT
 (F&amp;P)]]</f>
        <v>0</v>
      </c>
    </row>
    <row r="32" spans="1:14" s="20" customFormat="1" ht="63" hidden="1" customHeight="1" x14ac:dyDescent="0.25">
      <c r="A32" s="39">
        <v>26</v>
      </c>
      <c r="B32" s="22"/>
      <c r="C3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6x48 /  / Diamètre 32mm</v>
      </c>
      <c r="D32" s="40" t="s">
        <v>372</v>
      </c>
      <c r="E32" s="40" t="s">
        <v>373</v>
      </c>
      <c r="F32" s="40" t="s">
        <v>404</v>
      </c>
      <c r="G32" s="40"/>
      <c r="H32" s="41" t="s">
        <v>405</v>
      </c>
      <c r="I32" s="36" t="s">
        <v>20</v>
      </c>
      <c r="J32" s="73"/>
      <c r="K32" s="85"/>
      <c r="L32" s="85"/>
      <c r="M32" s="85">
        <f>Tableau14[[#This Row],[quantité]]*Tableau14[[#This Row],[PRIX UNITAIRE
Fourniture
   en HT
 (F)]]</f>
        <v>0</v>
      </c>
      <c r="N32" s="85">
        <f>Tableau14[[#This Row],[quantité]]*Tableau14[[#This Row],[PRIX UNITAIRE
Fourniture et Pose en HT
 (F&amp;P)]]</f>
        <v>0</v>
      </c>
    </row>
    <row r="33" spans="1:14" s="20" customFormat="1" ht="63" hidden="1" customHeight="1" x14ac:dyDescent="0.25">
      <c r="A33" s="39">
        <v>27</v>
      </c>
      <c r="B33" s="22"/>
      <c r="C3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6x49 /  / Diamètre 34mm</v>
      </c>
      <c r="D33" s="40" t="s">
        <v>372</v>
      </c>
      <c r="E33" s="40" t="s">
        <v>373</v>
      </c>
      <c r="F33" s="40" t="s">
        <v>406</v>
      </c>
      <c r="G33" s="40"/>
      <c r="H33" s="41" t="s">
        <v>407</v>
      </c>
      <c r="I33" s="36" t="s">
        <v>20</v>
      </c>
      <c r="J33" s="73"/>
      <c r="K33" s="85"/>
      <c r="L33" s="85"/>
      <c r="M33" s="85">
        <f>Tableau14[[#This Row],[quantité]]*Tableau14[[#This Row],[PRIX UNITAIRE
Fourniture
   en HT
 (F)]]</f>
        <v>0</v>
      </c>
      <c r="N33" s="85">
        <f>Tableau14[[#This Row],[quantité]]*Tableau14[[#This Row],[PRIX UNITAIRE
Fourniture et Pose en HT
 (F&amp;P)]]</f>
        <v>0</v>
      </c>
    </row>
    <row r="34" spans="1:14" s="20" customFormat="1" ht="63" hidden="1" customHeight="1" x14ac:dyDescent="0.25">
      <c r="A34" s="39">
        <v>28</v>
      </c>
      <c r="B34" s="22"/>
      <c r="C3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6x50 /  / Diamètre 36mm</v>
      </c>
      <c r="D34" s="40" t="s">
        <v>372</v>
      </c>
      <c r="E34" s="40" t="s">
        <v>373</v>
      </c>
      <c r="F34" s="40" t="s">
        <v>408</v>
      </c>
      <c r="G34" s="40"/>
      <c r="H34" s="41" t="s">
        <v>409</v>
      </c>
      <c r="I34" s="36" t="s">
        <v>20</v>
      </c>
      <c r="J34" s="73"/>
      <c r="K34" s="85"/>
      <c r="L34" s="85"/>
      <c r="M34" s="85">
        <f>Tableau14[[#This Row],[quantité]]*Tableau14[[#This Row],[PRIX UNITAIRE
Fourniture
   en HT
 (F)]]</f>
        <v>0</v>
      </c>
      <c r="N34" s="85">
        <f>Tableau14[[#This Row],[quantité]]*Tableau14[[#This Row],[PRIX UNITAIRE
Fourniture et Pose en HT
 (F&amp;P)]]</f>
        <v>0</v>
      </c>
    </row>
    <row r="35" spans="1:14" s="20" customFormat="1" ht="63" hidden="1" customHeight="1" x14ac:dyDescent="0.25">
      <c r="A35" s="39">
        <v>29</v>
      </c>
      <c r="B35" s="22"/>
      <c r="C3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6x51 /  / Diamètre 38mm</v>
      </c>
      <c r="D35" s="40" t="s">
        <v>372</v>
      </c>
      <c r="E35" s="40" t="s">
        <v>373</v>
      </c>
      <c r="F35" s="40" t="s">
        <v>410</v>
      </c>
      <c r="G35" s="40"/>
      <c r="H35" s="41" t="s">
        <v>411</v>
      </c>
      <c r="I35" s="36" t="s">
        <v>20</v>
      </c>
      <c r="J35" s="73"/>
      <c r="K35" s="85"/>
      <c r="L35" s="85"/>
      <c r="M35" s="85">
        <f>Tableau14[[#This Row],[quantité]]*Tableau14[[#This Row],[PRIX UNITAIRE
Fourniture
   en HT
 (F)]]</f>
        <v>0</v>
      </c>
      <c r="N35" s="85">
        <f>Tableau14[[#This Row],[quantité]]*Tableau14[[#This Row],[PRIX UNITAIRE
Fourniture et Pose en HT
 (F&amp;P)]]</f>
        <v>0</v>
      </c>
    </row>
    <row r="36" spans="1:14" s="20" customFormat="1" ht="63" hidden="1" customHeight="1" x14ac:dyDescent="0.25">
      <c r="A36" s="39">
        <v>30</v>
      </c>
      <c r="B36" s="22"/>
      <c r="C3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6x52 /  / Diamètre 40mm</v>
      </c>
      <c r="D36" s="40" t="s">
        <v>372</v>
      </c>
      <c r="E36" s="40" t="s">
        <v>373</v>
      </c>
      <c r="F36" s="40" t="s">
        <v>412</v>
      </c>
      <c r="G36" s="40"/>
      <c r="H36" s="41" t="s">
        <v>253</v>
      </c>
      <c r="I36" s="36" t="s">
        <v>20</v>
      </c>
      <c r="J36" s="73"/>
      <c r="K36" s="85"/>
      <c r="L36" s="85"/>
      <c r="M36" s="85">
        <f>Tableau14[[#This Row],[quantité]]*Tableau14[[#This Row],[PRIX UNITAIRE
Fourniture
   en HT
 (F)]]</f>
        <v>0</v>
      </c>
      <c r="N36" s="85">
        <f>Tableau14[[#This Row],[quantité]]*Tableau14[[#This Row],[PRIX UNITAIRE
Fourniture et Pose en HT
 (F&amp;P)]]</f>
        <v>0</v>
      </c>
    </row>
    <row r="37" spans="1:14" s="20" customFormat="1" ht="63" hidden="1" customHeight="1" x14ac:dyDescent="0.25">
      <c r="A37" s="39">
        <v>31</v>
      </c>
      <c r="B37" s="22"/>
      <c r="C3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4mm</v>
      </c>
      <c r="D37" s="40" t="s">
        <v>372</v>
      </c>
      <c r="E37" s="40" t="s">
        <v>373</v>
      </c>
      <c r="F37" s="40" t="s">
        <v>413</v>
      </c>
      <c r="G37" s="40"/>
      <c r="H37" s="41" t="s">
        <v>375</v>
      </c>
      <c r="I37" s="36" t="s">
        <v>20</v>
      </c>
      <c r="J37" s="73"/>
      <c r="K37" s="85"/>
      <c r="L37" s="85"/>
      <c r="M37" s="85">
        <f>Tableau14[[#This Row],[quantité]]*Tableau14[[#This Row],[PRIX UNITAIRE
Fourniture
   en HT
 (F)]]</f>
        <v>0</v>
      </c>
      <c r="N37" s="85">
        <f>Tableau14[[#This Row],[quantité]]*Tableau14[[#This Row],[PRIX UNITAIRE
Fourniture et Pose en HT
 (F&amp;P)]]</f>
        <v>0</v>
      </c>
    </row>
    <row r="38" spans="1:14" s="20" customFormat="1" ht="63" hidden="1" customHeight="1" x14ac:dyDescent="0.25">
      <c r="A38" s="39">
        <v>32</v>
      </c>
      <c r="B38" s="22"/>
      <c r="C3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5mm</v>
      </c>
      <c r="D38" s="40" t="s">
        <v>372</v>
      </c>
      <c r="E38" s="40" t="s">
        <v>373</v>
      </c>
      <c r="F38" s="40" t="s">
        <v>413</v>
      </c>
      <c r="G38" s="40"/>
      <c r="H38" s="41" t="s">
        <v>376</v>
      </c>
      <c r="I38" s="36" t="s">
        <v>20</v>
      </c>
      <c r="J38" s="73"/>
      <c r="K38" s="85"/>
      <c r="L38" s="85"/>
      <c r="M38" s="85">
        <f>Tableau14[[#This Row],[quantité]]*Tableau14[[#This Row],[PRIX UNITAIRE
Fourniture
   en HT
 (F)]]</f>
        <v>0</v>
      </c>
      <c r="N38" s="85">
        <f>Tableau14[[#This Row],[quantité]]*Tableau14[[#This Row],[PRIX UNITAIRE
Fourniture et Pose en HT
 (F&amp;P)]]</f>
        <v>0</v>
      </c>
    </row>
    <row r="39" spans="1:14" s="20" customFormat="1" ht="63" hidden="1" customHeight="1" x14ac:dyDescent="0.25">
      <c r="A39" s="39">
        <v>33</v>
      </c>
      <c r="B39" s="22"/>
      <c r="C3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6mm</v>
      </c>
      <c r="D39" s="40" t="s">
        <v>372</v>
      </c>
      <c r="E39" s="40" t="s">
        <v>373</v>
      </c>
      <c r="F39" s="40" t="s">
        <v>413</v>
      </c>
      <c r="G39" s="40"/>
      <c r="H39" s="41" t="s">
        <v>377</v>
      </c>
      <c r="I39" s="36" t="s">
        <v>20</v>
      </c>
      <c r="J39" s="73"/>
      <c r="K39" s="85"/>
      <c r="L39" s="85"/>
      <c r="M39" s="85">
        <f>Tableau14[[#This Row],[quantité]]*Tableau14[[#This Row],[PRIX UNITAIRE
Fourniture
   en HT
 (F)]]</f>
        <v>0</v>
      </c>
      <c r="N39" s="85">
        <f>Tableau14[[#This Row],[quantité]]*Tableau14[[#This Row],[PRIX UNITAIRE
Fourniture et Pose en HT
 (F&amp;P)]]</f>
        <v>0</v>
      </c>
    </row>
    <row r="40" spans="1:14" s="20" customFormat="1" ht="63" hidden="1" customHeight="1" x14ac:dyDescent="0.25">
      <c r="A40" s="39">
        <v>34</v>
      </c>
      <c r="B40" s="22"/>
      <c r="C4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7mm</v>
      </c>
      <c r="D40" s="40" t="s">
        <v>372</v>
      </c>
      <c r="E40" s="40" t="s">
        <v>373</v>
      </c>
      <c r="F40" s="40" t="s">
        <v>413</v>
      </c>
      <c r="G40" s="40"/>
      <c r="H40" s="41" t="s">
        <v>378</v>
      </c>
      <c r="I40" s="36" t="s">
        <v>20</v>
      </c>
      <c r="J40" s="73"/>
      <c r="K40" s="85"/>
      <c r="L40" s="85"/>
      <c r="M40" s="85">
        <f>Tableau14[[#This Row],[quantité]]*Tableau14[[#This Row],[PRIX UNITAIRE
Fourniture
   en HT
 (F)]]</f>
        <v>0</v>
      </c>
      <c r="N40" s="85">
        <f>Tableau14[[#This Row],[quantité]]*Tableau14[[#This Row],[PRIX UNITAIRE
Fourniture et Pose en HT
 (F&amp;P)]]</f>
        <v>0</v>
      </c>
    </row>
    <row r="41" spans="1:14" s="20" customFormat="1" ht="63" hidden="1" customHeight="1" x14ac:dyDescent="0.25">
      <c r="A41" s="39">
        <v>35</v>
      </c>
      <c r="B41" s="22"/>
      <c r="C4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8mm</v>
      </c>
      <c r="D41" s="40" t="s">
        <v>372</v>
      </c>
      <c r="E41" s="40" t="s">
        <v>373</v>
      </c>
      <c r="F41" s="40" t="s">
        <v>413</v>
      </c>
      <c r="G41" s="40"/>
      <c r="H41" s="41" t="s">
        <v>379</v>
      </c>
      <c r="I41" s="36" t="s">
        <v>20</v>
      </c>
      <c r="J41" s="73"/>
      <c r="K41" s="85"/>
      <c r="L41" s="85"/>
      <c r="M41" s="85">
        <f>Tableau14[[#This Row],[quantité]]*Tableau14[[#This Row],[PRIX UNITAIRE
Fourniture
   en HT
 (F)]]</f>
        <v>0</v>
      </c>
      <c r="N41" s="85">
        <f>Tableau14[[#This Row],[quantité]]*Tableau14[[#This Row],[PRIX UNITAIRE
Fourniture et Pose en HT
 (F&amp;P)]]</f>
        <v>0</v>
      </c>
    </row>
    <row r="42" spans="1:14" s="20" customFormat="1" ht="63" hidden="1" customHeight="1" x14ac:dyDescent="0.25">
      <c r="A42" s="39">
        <v>36</v>
      </c>
      <c r="B42" s="22"/>
      <c r="C4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9mm</v>
      </c>
      <c r="D42" s="40" t="s">
        <v>372</v>
      </c>
      <c r="E42" s="40" t="s">
        <v>373</v>
      </c>
      <c r="F42" s="40" t="s">
        <v>413</v>
      </c>
      <c r="G42" s="40"/>
      <c r="H42" s="41" t="s">
        <v>380</v>
      </c>
      <c r="I42" s="36" t="s">
        <v>20</v>
      </c>
      <c r="J42" s="73"/>
      <c r="K42" s="85"/>
      <c r="L42" s="85"/>
      <c r="M42" s="85">
        <f>Tableau14[[#This Row],[quantité]]*Tableau14[[#This Row],[PRIX UNITAIRE
Fourniture
   en HT
 (F)]]</f>
        <v>0</v>
      </c>
      <c r="N42" s="85">
        <f>Tableau14[[#This Row],[quantité]]*Tableau14[[#This Row],[PRIX UNITAIRE
Fourniture et Pose en HT
 (F&amp;P)]]</f>
        <v>0</v>
      </c>
    </row>
    <row r="43" spans="1:14" s="20" customFormat="1" ht="63" customHeight="1" x14ac:dyDescent="0.25">
      <c r="A43" s="39">
        <v>37</v>
      </c>
      <c r="B43" s="22"/>
      <c r="C4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10mm</v>
      </c>
      <c r="D43" s="40" t="s">
        <v>372</v>
      </c>
      <c r="E43" s="40" t="s">
        <v>373</v>
      </c>
      <c r="F43" s="40" t="s">
        <v>413</v>
      </c>
      <c r="G43" s="40"/>
      <c r="H43" s="41" t="s">
        <v>381</v>
      </c>
      <c r="I43" s="36" t="s">
        <v>20</v>
      </c>
      <c r="J43" s="73">
        <v>150</v>
      </c>
      <c r="K43" s="85"/>
      <c r="L43" s="85"/>
      <c r="M43" s="85">
        <f>Tableau14[[#This Row],[quantité]]*Tableau14[[#This Row],[PRIX UNITAIRE
Fourniture
   en HT
 (F)]]</f>
        <v>0</v>
      </c>
      <c r="N43" s="85">
        <f>Tableau14[[#This Row],[quantité]]*Tableau14[[#This Row],[PRIX UNITAIRE
Fourniture et Pose en HT
 (F&amp;P)]]</f>
        <v>0</v>
      </c>
    </row>
    <row r="44" spans="1:14" s="20" customFormat="1" ht="63" hidden="1" customHeight="1" x14ac:dyDescent="0.25">
      <c r="A44" s="39">
        <v>38</v>
      </c>
      <c r="B44" s="22"/>
      <c r="C4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11mm</v>
      </c>
      <c r="D44" s="40" t="s">
        <v>372</v>
      </c>
      <c r="E44" s="40" t="s">
        <v>373</v>
      </c>
      <c r="F44" s="40" t="s">
        <v>413</v>
      </c>
      <c r="G44" s="40"/>
      <c r="H44" s="41" t="s">
        <v>382</v>
      </c>
      <c r="I44" s="36" t="s">
        <v>20</v>
      </c>
      <c r="J44" s="73"/>
      <c r="K44" s="85"/>
      <c r="L44" s="85"/>
      <c r="M44" s="85">
        <f>Tableau14[[#This Row],[quantité]]*Tableau14[[#This Row],[PRIX UNITAIRE
Fourniture
   en HT
 (F)]]</f>
        <v>0</v>
      </c>
      <c r="N44" s="85">
        <f>Tableau14[[#This Row],[quantité]]*Tableau14[[#This Row],[PRIX UNITAIRE
Fourniture et Pose en HT
 (F&amp;P)]]</f>
        <v>0</v>
      </c>
    </row>
    <row r="45" spans="1:14" s="20" customFormat="1" ht="63" customHeight="1" x14ac:dyDescent="0.25">
      <c r="A45" s="39">
        <v>39</v>
      </c>
      <c r="B45" s="22"/>
      <c r="C4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12mm</v>
      </c>
      <c r="D45" s="40" t="s">
        <v>372</v>
      </c>
      <c r="E45" s="40" t="s">
        <v>373</v>
      </c>
      <c r="F45" s="40" t="s">
        <v>413</v>
      </c>
      <c r="G45" s="40"/>
      <c r="H45" s="41" t="s">
        <v>383</v>
      </c>
      <c r="I45" s="36" t="s">
        <v>20</v>
      </c>
      <c r="J45" s="73">
        <v>150</v>
      </c>
      <c r="K45" s="85"/>
      <c r="L45" s="85"/>
      <c r="M45" s="85">
        <f>Tableau14[[#This Row],[quantité]]*Tableau14[[#This Row],[PRIX UNITAIRE
Fourniture
   en HT
 (F)]]</f>
        <v>0</v>
      </c>
      <c r="N45" s="85">
        <f>Tableau14[[#This Row],[quantité]]*Tableau14[[#This Row],[PRIX UNITAIRE
Fourniture et Pose en HT
 (F&amp;P)]]</f>
        <v>0</v>
      </c>
    </row>
    <row r="46" spans="1:14" s="20" customFormat="1" ht="63" hidden="1" customHeight="1" x14ac:dyDescent="0.25">
      <c r="A46" s="39">
        <v>40</v>
      </c>
      <c r="B46" s="16"/>
      <c r="C4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14mm</v>
      </c>
      <c r="D46" s="40" t="s">
        <v>372</v>
      </c>
      <c r="E46" s="40" t="s">
        <v>373</v>
      </c>
      <c r="F46" s="40" t="s">
        <v>413</v>
      </c>
      <c r="G46" s="40"/>
      <c r="H46" s="41" t="s">
        <v>385</v>
      </c>
      <c r="I46" s="36" t="s">
        <v>20</v>
      </c>
      <c r="J46" s="73"/>
      <c r="K46" s="85"/>
      <c r="L46" s="85"/>
      <c r="M46" s="85">
        <f>Tableau14[[#This Row],[quantité]]*Tableau14[[#This Row],[PRIX UNITAIRE
Fourniture
   en HT
 (F)]]</f>
        <v>0</v>
      </c>
      <c r="N46" s="85">
        <f>Tableau14[[#This Row],[quantité]]*Tableau14[[#This Row],[PRIX UNITAIRE
Fourniture et Pose en HT
 (F&amp;P)]]</f>
        <v>0</v>
      </c>
    </row>
    <row r="47" spans="1:14" s="20" customFormat="1" ht="63" hidden="1" customHeight="1" x14ac:dyDescent="0.25">
      <c r="A47" s="39">
        <v>41</v>
      </c>
      <c r="B47" s="22"/>
      <c r="C4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16mm</v>
      </c>
      <c r="D47" s="40" t="s">
        <v>372</v>
      </c>
      <c r="E47" s="40" t="s">
        <v>373</v>
      </c>
      <c r="F47" s="40" t="s">
        <v>413</v>
      </c>
      <c r="G47" s="40"/>
      <c r="H47" s="41" t="s">
        <v>249</v>
      </c>
      <c r="I47" s="36" t="s">
        <v>20</v>
      </c>
      <c r="J47" s="73"/>
      <c r="K47" s="85"/>
      <c r="L47" s="85"/>
      <c r="M47" s="85">
        <f>Tableau14[[#This Row],[quantité]]*Tableau14[[#This Row],[PRIX UNITAIRE
Fourniture
   en HT
 (F)]]</f>
        <v>0</v>
      </c>
      <c r="N47" s="85">
        <f>Tableau14[[#This Row],[quantité]]*Tableau14[[#This Row],[PRIX UNITAIRE
Fourniture et Pose en HT
 (F&amp;P)]]</f>
        <v>0</v>
      </c>
    </row>
    <row r="48" spans="1:14" s="20" customFormat="1" ht="63" hidden="1" customHeight="1" x14ac:dyDescent="0.25">
      <c r="A48" s="39">
        <v>42</v>
      </c>
      <c r="B48" s="16"/>
      <c r="C4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18mm</v>
      </c>
      <c r="D48" s="40" t="s">
        <v>372</v>
      </c>
      <c r="E48" s="40" t="s">
        <v>373</v>
      </c>
      <c r="F48" s="40" t="s">
        <v>413</v>
      </c>
      <c r="G48" s="40"/>
      <c r="H48" s="41" t="s">
        <v>392</v>
      </c>
      <c r="I48" s="36" t="s">
        <v>20</v>
      </c>
      <c r="J48" s="73"/>
      <c r="K48" s="85"/>
      <c r="L48" s="85"/>
      <c r="M48" s="85">
        <f>Tableau14[[#This Row],[quantité]]*Tableau14[[#This Row],[PRIX UNITAIRE
Fourniture
   en HT
 (F)]]</f>
        <v>0</v>
      </c>
      <c r="N48" s="85">
        <f>Tableau14[[#This Row],[quantité]]*Tableau14[[#This Row],[PRIX UNITAIRE
Fourniture et Pose en HT
 (F&amp;P)]]</f>
        <v>0</v>
      </c>
    </row>
    <row r="49" spans="1:14" s="20" customFormat="1" ht="63" customHeight="1" x14ac:dyDescent="0.25">
      <c r="A49" s="39">
        <v>43</v>
      </c>
      <c r="B49" s="22"/>
      <c r="C4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20mm</v>
      </c>
      <c r="D49" s="40" t="s">
        <v>372</v>
      </c>
      <c r="E49" s="40" t="s">
        <v>373</v>
      </c>
      <c r="F49" s="40" t="s">
        <v>413</v>
      </c>
      <c r="G49" s="40"/>
      <c r="H49" s="41" t="s">
        <v>250</v>
      </c>
      <c r="I49" s="36" t="s">
        <v>20</v>
      </c>
      <c r="J49" s="73">
        <v>150</v>
      </c>
      <c r="K49" s="85"/>
      <c r="L49" s="85"/>
      <c r="M49" s="85">
        <f>Tableau14[[#This Row],[quantité]]*Tableau14[[#This Row],[PRIX UNITAIRE
Fourniture
   en HT
 (F)]]</f>
        <v>0</v>
      </c>
      <c r="N49" s="85">
        <f>Tableau14[[#This Row],[quantité]]*Tableau14[[#This Row],[PRIX UNITAIRE
Fourniture et Pose en HT
 (F&amp;P)]]</f>
        <v>0</v>
      </c>
    </row>
    <row r="50" spans="1:14" s="20" customFormat="1" ht="63" hidden="1" customHeight="1" x14ac:dyDescent="0.25">
      <c r="A50" s="39">
        <v>44</v>
      </c>
      <c r="B50" s="22"/>
      <c r="C5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2mm</v>
      </c>
      <c r="D50" s="40" t="s">
        <v>372</v>
      </c>
      <c r="E50" s="40" t="s">
        <v>373</v>
      </c>
      <c r="F50" s="40" t="s">
        <v>414</v>
      </c>
      <c r="G50" s="40"/>
      <c r="H50" s="41" t="s">
        <v>415</v>
      </c>
      <c r="I50" s="36" t="s">
        <v>20</v>
      </c>
      <c r="J50" s="73"/>
      <c r="K50" s="85"/>
      <c r="L50" s="85"/>
      <c r="M50" s="85">
        <f>Tableau14[[#This Row],[quantité]]*Tableau14[[#This Row],[PRIX UNITAIRE
Fourniture
   en HT
 (F)]]</f>
        <v>0</v>
      </c>
      <c r="N50" s="85">
        <f>Tableau14[[#This Row],[quantité]]*Tableau14[[#This Row],[PRIX UNITAIRE
Fourniture et Pose en HT
 (F&amp;P)]]</f>
        <v>0</v>
      </c>
    </row>
    <row r="51" spans="1:14" s="20" customFormat="1" ht="63" hidden="1" customHeight="1" x14ac:dyDescent="0.25">
      <c r="A51" s="39">
        <v>45</v>
      </c>
      <c r="B51" s="22"/>
      <c r="C5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3mm</v>
      </c>
      <c r="D51" s="40" t="s">
        <v>372</v>
      </c>
      <c r="E51" s="40" t="s">
        <v>373</v>
      </c>
      <c r="F51" s="40" t="s">
        <v>414</v>
      </c>
      <c r="G51" s="40"/>
      <c r="H51" s="41" t="s">
        <v>416</v>
      </c>
      <c r="I51" s="36" t="s">
        <v>20</v>
      </c>
      <c r="J51" s="73"/>
      <c r="K51" s="85"/>
      <c r="L51" s="85"/>
      <c r="M51" s="85">
        <f>Tableau14[[#This Row],[quantité]]*Tableau14[[#This Row],[PRIX UNITAIRE
Fourniture
   en HT
 (F)]]</f>
        <v>0</v>
      </c>
      <c r="N51" s="85">
        <f>Tableau14[[#This Row],[quantité]]*Tableau14[[#This Row],[PRIX UNITAIRE
Fourniture et Pose en HT
 (F&amp;P)]]</f>
        <v>0</v>
      </c>
    </row>
    <row r="52" spans="1:14" s="20" customFormat="1" ht="63" hidden="1" customHeight="1" x14ac:dyDescent="0.25">
      <c r="A52" s="39">
        <v>46</v>
      </c>
      <c r="B52" s="22"/>
      <c r="C5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4mm</v>
      </c>
      <c r="D52" s="40" t="s">
        <v>372</v>
      </c>
      <c r="E52" s="40" t="s">
        <v>373</v>
      </c>
      <c r="F52" s="40" t="s">
        <v>414</v>
      </c>
      <c r="G52" s="40"/>
      <c r="H52" s="41" t="s">
        <v>375</v>
      </c>
      <c r="I52" s="36" t="s">
        <v>20</v>
      </c>
      <c r="J52" s="73"/>
      <c r="K52" s="85"/>
      <c r="L52" s="85"/>
      <c r="M52" s="85">
        <f>Tableau14[[#This Row],[quantité]]*Tableau14[[#This Row],[PRIX UNITAIRE
Fourniture
   en HT
 (F)]]</f>
        <v>0</v>
      </c>
      <c r="N52" s="85">
        <f>Tableau14[[#This Row],[quantité]]*Tableau14[[#This Row],[PRIX UNITAIRE
Fourniture et Pose en HT
 (F&amp;P)]]</f>
        <v>0</v>
      </c>
    </row>
    <row r="53" spans="1:14" s="20" customFormat="1" ht="63" hidden="1" customHeight="1" x14ac:dyDescent="0.25">
      <c r="A53" s="39">
        <v>47</v>
      </c>
      <c r="B53" s="22"/>
      <c r="C5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5mm</v>
      </c>
      <c r="D53" s="40" t="s">
        <v>372</v>
      </c>
      <c r="E53" s="40" t="s">
        <v>373</v>
      </c>
      <c r="F53" s="40" t="s">
        <v>414</v>
      </c>
      <c r="G53" s="40"/>
      <c r="H53" s="41" t="s">
        <v>376</v>
      </c>
      <c r="I53" s="36" t="s">
        <v>20</v>
      </c>
      <c r="J53" s="73"/>
      <c r="K53" s="85"/>
      <c r="L53" s="85"/>
      <c r="M53" s="85">
        <f>Tableau14[[#This Row],[quantité]]*Tableau14[[#This Row],[PRIX UNITAIRE
Fourniture
   en HT
 (F)]]</f>
        <v>0</v>
      </c>
      <c r="N53" s="85">
        <f>Tableau14[[#This Row],[quantité]]*Tableau14[[#This Row],[PRIX UNITAIRE
Fourniture et Pose en HT
 (F&amp;P)]]</f>
        <v>0</v>
      </c>
    </row>
    <row r="54" spans="1:14" s="20" customFormat="1" ht="63" customHeight="1" x14ac:dyDescent="0.25">
      <c r="A54" s="39">
        <v>48</v>
      </c>
      <c r="B54" s="22"/>
      <c r="C5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6mm</v>
      </c>
      <c r="D54" s="40" t="s">
        <v>372</v>
      </c>
      <c r="E54" s="40" t="s">
        <v>373</v>
      </c>
      <c r="F54" s="40" t="s">
        <v>414</v>
      </c>
      <c r="G54" s="40"/>
      <c r="H54" s="41" t="s">
        <v>377</v>
      </c>
      <c r="I54" s="36" t="s">
        <v>20</v>
      </c>
      <c r="J54" s="73">
        <v>150</v>
      </c>
      <c r="K54" s="85"/>
      <c r="L54" s="85"/>
      <c r="M54" s="85">
        <f>Tableau14[[#This Row],[quantité]]*Tableau14[[#This Row],[PRIX UNITAIRE
Fourniture
   en HT
 (F)]]</f>
        <v>0</v>
      </c>
      <c r="N54" s="85">
        <f>Tableau14[[#This Row],[quantité]]*Tableau14[[#This Row],[PRIX UNITAIRE
Fourniture et Pose en HT
 (F&amp;P)]]</f>
        <v>0</v>
      </c>
    </row>
    <row r="55" spans="1:14" s="20" customFormat="1" ht="63" hidden="1" customHeight="1" x14ac:dyDescent="0.25">
      <c r="A55" s="39">
        <v>49</v>
      </c>
      <c r="B55" s="22"/>
      <c r="C5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 0 kg &lt; CMU&lt; 500 kg</v>
      </c>
      <c r="D55" s="40" t="s">
        <v>372</v>
      </c>
      <c r="E55" s="40" t="s">
        <v>417</v>
      </c>
      <c r="F55" s="40"/>
      <c r="G55" s="40"/>
      <c r="H55" s="41" t="s">
        <v>418</v>
      </c>
      <c r="I55" s="36" t="s">
        <v>419</v>
      </c>
      <c r="J55" s="73"/>
      <c r="K55" s="85"/>
      <c r="L55" s="85"/>
      <c r="M55" s="85">
        <f>Tableau14[[#This Row],[quantité]]*Tableau14[[#This Row],[PRIX UNITAIRE
Fourniture
   en HT
 (F)]]</f>
        <v>0</v>
      </c>
      <c r="N55" s="85">
        <f>Tableau14[[#This Row],[quantité]]*Tableau14[[#This Row],[PRIX UNITAIRE
Fourniture et Pose en HT
 (F&amp;P)]]</f>
        <v>0</v>
      </c>
    </row>
    <row r="56" spans="1:14" s="20" customFormat="1" ht="63" hidden="1" customHeight="1" x14ac:dyDescent="0.25">
      <c r="A56" s="39">
        <v>50</v>
      </c>
      <c r="B56" s="22"/>
      <c r="C5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0 kg &lt; CMU&lt; 500 kg</v>
      </c>
      <c r="D56" s="40" t="s">
        <v>372</v>
      </c>
      <c r="E56" s="40" t="s">
        <v>417</v>
      </c>
      <c r="F56" s="40"/>
      <c r="G56" s="40"/>
      <c r="H56" s="41" t="s">
        <v>420</v>
      </c>
      <c r="I56" s="36" t="s">
        <v>421</v>
      </c>
      <c r="J56" s="73"/>
      <c r="K56" s="85"/>
      <c r="L56" s="85"/>
      <c r="M56" s="85">
        <f>Tableau14[[#This Row],[quantité]]*Tableau14[[#This Row],[PRIX UNITAIRE
Fourniture
   en HT
 (F)]]</f>
        <v>0</v>
      </c>
      <c r="N56" s="85">
        <f>Tableau14[[#This Row],[quantité]]*Tableau14[[#This Row],[PRIX UNITAIRE
Fourniture et Pose en HT
 (F&amp;P)]]</f>
        <v>0</v>
      </c>
    </row>
    <row r="57" spans="1:14" s="20" customFormat="1" ht="63" hidden="1" customHeight="1" x14ac:dyDescent="0.25">
      <c r="A57" s="39">
        <v>51</v>
      </c>
      <c r="B57" s="22"/>
      <c r="C5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7" s="40" t="s">
        <v>372</v>
      </c>
      <c r="E57" s="40" t="s">
        <v>417</v>
      </c>
      <c r="F57" s="40"/>
      <c r="G57" s="40"/>
      <c r="H57" s="41" t="s">
        <v>422</v>
      </c>
      <c r="I57" s="36" t="s">
        <v>419</v>
      </c>
      <c r="J57" s="73"/>
      <c r="K57" s="85"/>
      <c r="L57" s="85"/>
      <c r="M57" s="85">
        <f>Tableau14[[#This Row],[quantité]]*Tableau14[[#This Row],[PRIX UNITAIRE
Fourniture
   en HT
 (F)]]</f>
        <v>0</v>
      </c>
      <c r="N57" s="85">
        <f>Tableau14[[#This Row],[quantité]]*Tableau14[[#This Row],[PRIX UNITAIRE
Fourniture et Pose en HT
 (F&amp;P)]]</f>
        <v>0</v>
      </c>
    </row>
    <row r="58" spans="1:14" s="20" customFormat="1" ht="63" hidden="1" customHeight="1" x14ac:dyDescent="0.25">
      <c r="A58" s="39">
        <v>52</v>
      </c>
      <c r="B58" s="22"/>
      <c r="C5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8" s="40" t="s">
        <v>372</v>
      </c>
      <c r="E58" s="40" t="s">
        <v>417</v>
      </c>
      <c r="F58" s="40"/>
      <c r="G58" s="40"/>
      <c r="H58" s="41" t="s">
        <v>422</v>
      </c>
      <c r="I58" s="36" t="s">
        <v>421</v>
      </c>
      <c r="J58" s="73"/>
      <c r="K58" s="85"/>
      <c r="L58" s="85"/>
      <c r="M58" s="85">
        <f>Tableau14[[#This Row],[quantité]]*Tableau14[[#This Row],[PRIX UNITAIRE
Fourniture
   en HT
 (F)]]</f>
        <v>0</v>
      </c>
      <c r="N58" s="85">
        <f>Tableau14[[#This Row],[quantité]]*Tableau14[[#This Row],[PRIX UNITAIRE
Fourniture et Pose en HT
 (F&amp;P)]]</f>
        <v>0</v>
      </c>
    </row>
    <row r="59" spans="1:14" s="20" customFormat="1" ht="63" hidden="1" customHeight="1" x14ac:dyDescent="0.25">
      <c r="A59" s="39">
        <v>53</v>
      </c>
      <c r="B59" s="22"/>
      <c r="C5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1500 kg &lt; CMU&lt; 2000 kg</v>
      </c>
      <c r="D59" s="40" t="s">
        <v>372</v>
      </c>
      <c r="E59" s="40" t="s">
        <v>417</v>
      </c>
      <c r="F59" s="40"/>
      <c r="G59" s="40"/>
      <c r="H59" s="41" t="s">
        <v>423</v>
      </c>
      <c r="I59" s="36" t="s">
        <v>419</v>
      </c>
      <c r="J59" s="73"/>
      <c r="K59" s="85"/>
      <c r="L59" s="85"/>
      <c r="M59" s="85">
        <f>Tableau14[[#This Row],[quantité]]*Tableau14[[#This Row],[PRIX UNITAIRE
Fourniture
   en HT
 (F)]]</f>
        <v>0</v>
      </c>
      <c r="N59" s="85">
        <f>Tableau14[[#This Row],[quantité]]*Tableau14[[#This Row],[PRIX UNITAIRE
Fourniture et Pose en HT
 (F&amp;P)]]</f>
        <v>0</v>
      </c>
    </row>
    <row r="60" spans="1:14" s="20" customFormat="1" ht="63" hidden="1" customHeight="1" x14ac:dyDescent="0.25">
      <c r="A60" s="39">
        <v>54</v>
      </c>
      <c r="B60" s="22"/>
      <c r="C6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0" s="40" t="s">
        <v>372</v>
      </c>
      <c r="E60" s="40" t="s">
        <v>417</v>
      </c>
      <c r="F60" s="40"/>
      <c r="G60" s="40"/>
      <c r="H60" s="41" t="s">
        <v>424</v>
      </c>
      <c r="I60" s="36" t="s">
        <v>419</v>
      </c>
      <c r="J60" s="73"/>
      <c r="K60" s="85"/>
      <c r="L60" s="85"/>
      <c r="M60" s="85">
        <f>Tableau14[[#This Row],[quantité]]*Tableau14[[#This Row],[PRIX UNITAIRE
Fourniture
   en HT
 (F)]]</f>
        <v>0</v>
      </c>
      <c r="N60" s="85">
        <f>Tableau14[[#This Row],[quantité]]*Tableau14[[#This Row],[PRIX UNITAIRE
Fourniture et Pose en HT
 (F&amp;P)]]</f>
        <v>0</v>
      </c>
    </row>
    <row r="61" spans="1:14" s="20" customFormat="1" ht="63" hidden="1" customHeight="1" x14ac:dyDescent="0.25">
      <c r="A61" s="39">
        <v>55</v>
      </c>
      <c r="B61" s="22"/>
      <c r="C6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1" s="40" t="s">
        <v>372</v>
      </c>
      <c r="E61" s="40" t="s">
        <v>417</v>
      </c>
      <c r="F61" s="40"/>
      <c r="G61" s="40"/>
      <c r="H61" s="41" t="s">
        <v>424</v>
      </c>
      <c r="I61" s="36" t="s">
        <v>421</v>
      </c>
      <c r="J61" s="73"/>
      <c r="K61" s="85"/>
      <c r="L61" s="85"/>
      <c r="M61" s="85">
        <f>Tableau14[[#This Row],[quantité]]*Tableau14[[#This Row],[PRIX UNITAIRE
Fourniture
   en HT
 (F)]]</f>
        <v>0</v>
      </c>
      <c r="N61" s="85">
        <f>Tableau14[[#This Row],[quantité]]*Tableau14[[#This Row],[PRIX UNITAIRE
Fourniture et Pose en HT
 (F&amp;P)]]</f>
        <v>0</v>
      </c>
    </row>
    <row r="62" spans="1:14" s="20" customFormat="1" ht="63" customHeight="1" x14ac:dyDescent="0.25">
      <c r="A62" s="39">
        <v>56</v>
      </c>
      <c r="B62" s="22"/>
      <c r="C6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ingénieur (barème horaire des salaires toutes charges comprises), pendant les heures légales sur n’importe quel site du marché</v>
      </c>
      <c r="D62" s="40" t="s">
        <v>372</v>
      </c>
      <c r="E62" s="40" t="s">
        <v>52</v>
      </c>
      <c r="F62" s="40"/>
      <c r="G62" s="40"/>
      <c r="H62" s="41" t="s">
        <v>262</v>
      </c>
      <c r="I62" s="36" t="s">
        <v>54</v>
      </c>
      <c r="J62" s="73">
        <v>15</v>
      </c>
      <c r="K62" s="85"/>
      <c r="L62" s="85"/>
      <c r="M62" s="85">
        <f>Tableau14[[#This Row],[quantité]]*Tableau14[[#This Row],[PRIX UNITAIRE
Fourniture
   en HT
 (F)]]</f>
        <v>0</v>
      </c>
      <c r="N62" s="85">
        <f>Tableau14[[#This Row],[quantité]]*Tableau14[[#This Row],[PRIX UNITAIRE
Fourniture et Pose en HT
 (F&amp;P)]]</f>
        <v>0</v>
      </c>
    </row>
    <row r="63" spans="1:14" s="20" customFormat="1" ht="63" customHeight="1" x14ac:dyDescent="0.25">
      <c r="A63" s="39">
        <v>57</v>
      </c>
      <c r="B63" s="16"/>
      <c r="C6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technicien (barème horaire des salaires toutes charges comprises), pendant les heures légales sur n’importe quel site du marché</v>
      </c>
      <c r="D63" s="40" t="s">
        <v>372</v>
      </c>
      <c r="E63" s="40" t="s">
        <v>52</v>
      </c>
      <c r="F63" s="40"/>
      <c r="G63" s="40"/>
      <c r="H63" s="41" t="s">
        <v>263</v>
      </c>
      <c r="I63" s="36" t="s">
        <v>54</v>
      </c>
      <c r="J63" s="73">
        <v>50</v>
      </c>
      <c r="K63" s="85"/>
      <c r="L63" s="85"/>
      <c r="M63" s="85">
        <f>Tableau14[[#This Row],[quantité]]*Tableau14[[#This Row],[PRIX UNITAIRE
Fourniture
   en HT
 (F)]]</f>
        <v>0</v>
      </c>
      <c r="N63" s="85">
        <f>Tableau14[[#This Row],[quantité]]*Tableau14[[#This Row],[PRIX UNITAIRE
Fourniture et Pose en HT
 (F&amp;P)]]</f>
        <v>0</v>
      </c>
    </row>
    <row r="64" spans="1:14" s="20" customFormat="1" ht="63" customHeight="1" x14ac:dyDescent="0.25">
      <c r="A64" s="39">
        <v>58</v>
      </c>
      <c r="B64" s="16"/>
      <c r="C6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hautement qualifié (barème horaire des salaires toutes charges comprises) pendant les heures légales sur n’importe quel site du marché</v>
      </c>
      <c r="D64" s="40" t="s">
        <v>372</v>
      </c>
      <c r="E64" s="40" t="s">
        <v>52</v>
      </c>
      <c r="F64" s="40"/>
      <c r="G64" s="40"/>
      <c r="H64" s="41" t="s">
        <v>264</v>
      </c>
      <c r="I64" s="36" t="s">
        <v>54</v>
      </c>
      <c r="J64" s="73">
        <v>50</v>
      </c>
      <c r="K64" s="85"/>
      <c r="L64" s="85"/>
      <c r="M64" s="85">
        <f>Tableau14[[#This Row],[quantité]]*Tableau14[[#This Row],[PRIX UNITAIRE
Fourniture
   en HT
 (F)]]</f>
        <v>0</v>
      </c>
      <c r="N64" s="85">
        <f>Tableau14[[#This Row],[quantité]]*Tableau14[[#This Row],[PRIX UNITAIRE
Fourniture et Pose en HT
 (F&amp;P)]]</f>
        <v>0</v>
      </c>
    </row>
    <row r="65" spans="1:14" s="20" customFormat="1" ht="63" customHeight="1" x14ac:dyDescent="0.25">
      <c r="A65" s="39">
        <v>59</v>
      </c>
      <c r="B65" s="22"/>
      <c r="C6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(barème horaire des salaires toutes charges comprises) pendant les heures légales sur n’importe quel site du marché</v>
      </c>
      <c r="D65" s="40" t="s">
        <v>372</v>
      </c>
      <c r="E65" s="40" t="s">
        <v>52</v>
      </c>
      <c r="F65" s="40"/>
      <c r="G65" s="40"/>
      <c r="H65" s="41" t="s">
        <v>265</v>
      </c>
      <c r="I65" s="36" t="s">
        <v>54</v>
      </c>
      <c r="J65" s="73">
        <v>50</v>
      </c>
      <c r="K65" s="85"/>
      <c r="L65" s="85"/>
      <c r="M65" s="85">
        <f>Tableau14[[#This Row],[quantité]]*Tableau14[[#This Row],[PRIX UNITAIRE
Fourniture
   en HT
 (F)]]</f>
        <v>0</v>
      </c>
      <c r="N65" s="85">
        <f>Tableau14[[#This Row],[quantité]]*Tableau14[[#This Row],[PRIX UNITAIRE
Fourniture et Pose en HT
 (F&amp;P)]]</f>
        <v>0</v>
      </c>
    </row>
    <row r="66" spans="1:14" s="20" customFormat="1" ht="63" customHeight="1" x14ac:dyDescent="0.25">
      <c r="A66" s="39">
        <v>60</v>
      </c>
      <c r="B66" s="22"/>
      <c r="C6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Boitier arrêt d'urgence</v>
      </c>
      <c r="D66" s="40" t="s">
        <v>372</v>
      </c>
      <c r="E66" s="40" t="s">
        <v>67</v>
      </c>
      <c r="F66" s="40"/>
      <c r="G66" s="40"/>
      <c r="H66" s="41" t="s">
        <v>425</v>
      </c>
      <c r="I66" s="36" t="s">
        <v>16</v>
      </c>
      <c r="J66" s="73">
        <v>30</v>
      </c>
      <c r="K66" s="85"/>
      <c r="L66" s="85"/>
      <c r="M66" s="85">
        <f>Tableau14[[#This Row],[quantité]]*Tableau14[[#This Row],[PRIX UNITAIRE
Fourniture
   en HT
 (F)]]</f>
        <v>0</v>
      </c>
      <c r="N66" s="85">
        <f>Tableau14[[#This Row],[quantité]]*Tableau14[[#This Row],[PRIX UNITAIRE
Fourniture et Pose en HT
 (F&amp;P)]]</f>
        <v>0</v>
      </c>
    </row>
    <row r="67" spans="1:14" s="20" customFormat="1" ht="63" customHeight="1" x14ac:dyDescent="0.25">
      <c r="A67" s="39">
        <v>61</v>
      </c>
      <c r="B67" s="22"/>
      <c r="C6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Girophare led clignotant 24V</v>
      </c>
      <c r="D67" s="40" t="s">
        <v>372</v>
      </c>
      <c r="E67" s="40" t="s">
        <v>67</v>
      </c>
      <c r="F67" s="40"/>
      <c r="G67" s="40"/>
      <c r="H67" s="41" t="s">
        <v>426</v>
      </c>
      <c r="I67" s="36" t="s">
        <v>16</v>
      </c>
      <c r="J67" s="73">
        <v>30</v>
      </c>
      <c r="K67" s="85"/>
      <c r="L67" s="85"/>
      <c r="M67" s="85">
        <f>Tableau14[[#This Row],[quantité]]*Tableau14[[#This Row],[PRIX UNITAIRE
Fourniture
   en HT
 (F)]]</f>
        <v>0</v>
      </c>
      <c r="N67" s="85">
        <f>Tableau14[[#This Row],[quantité]]*Tableau14[[#This Row],[PRIX UNITAIRE
Fourniture et Pose en HT
 (F&amp;P)]]</f>
        <v>0</v>
      </c>
    </row>
    <row r="68" spans="1:14" s="20" customFormat="1" ht="63" customHeight="1" x14ac:dyDescent="0.25">
      <c r="A68" s="39">
        <v>62</v>
      </c>
      <c r="B68" s="22"/>
      <c r="C6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Ensemble radio commande /  /  / Ensemble radio commande -tension d'alimentation du récepteur 48v ac - pour pont 3 mouvements et 2 vitesses</v>
      </c>
      <c r="D68" s="40" t="s">
        <v>372</v>
      </c>
      <c r="E68" s="40" t="s">
        <v>427</v>
      </c>
      <c r="F68" s="40"/>
      <c r="G68" s="40"/>
      <c r="H68" s="41" t="s">
        <v>428</v>
      </c>
      <c r="I68" s="36" t="s">
        <v>16</v>
      </c>
      <c r="J68" s="73">
        <v>10</v>
      </c>
      <c r="K68" s="85"/>
      <c r="L68" s="85"/>
      <c r="M68" s="85">
        <f>Tableau14[[#This Row],[quantité]]*Tableau14[[#This Row],[PRIX UNITAIRE
Fourniture
   en HT
 (F)]]</f>
        <v>0</v>
      </c>
      <c r="N68" s="85">
        <f>Tableau14[[#This Row],[quantité]]*Tableau14[[#This Row],[PRIX UNITAIRE
Fourniture et Pose en HT
 (F&amp;P)]]</f>
        <v>0</v>
      </c>
    </row>
    <row r="69" spans="1:14" s="20" customFormat="1" ht="63" customHeight="1" x14ac:dyDescent="0.25">
      <c r="A69" s="39">
        <v>63</v>
      </c>
      <c r="B69" s="22"/>
      <c r="C6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ingénieur, pendant les heures légales</v>
      </c>
      <c r="D69" s="40" t="s">
        <v>372</v>
      </c>
      <c r="E69" s="40" t="s">
        <v>88</v>
      </c>
      <c r="F69" s="40"/>
      <c r="G69" s="40"/>
      <c r="H69" s="41" t="s">
        <v>89</v>
      </c>
      <c r="I69" s="36" t="s">
        <v>90</v>
      </c>
      <c r="J69" s="73">
        <v>100</v>
      </c>
      <c r="K69" s="85"/>
      <c r="L69" s="85"/>
      <c r="M69" s="85">
        <f>Tableau14[[#This Row],[quantité]]*Tableau14[[#This Row],[PRIX UNITAIRE
Fourniture
   en HT
 (F)]]</f>
        <v>0</v>
      </c>
      <c r="N69" s="85">
        <f>Tableau14[[#This Row],[quantité]]*Tableau14[[#This Row],[PRIX UNITAIRE
Fourniture et Pose en HT
 (F&amp;P)]]</f>
        <v>0</v>
      </c>
    </row>
    <row r="70" spans="1:14" s="20" customFormat="1" ht="63" customHeight="1" x14ac:dyDescent="0.25">
      <c r="A70" s="39">
        <v>64</v>
      </c>
      <c r="B70" s="22"/>
      <c r="C7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technicien, pendant les heures légales</v>
      </c>
      <c r="D70" s="40" t="s">
        <v>372</v>
      </c>
      <c r="E70" s="40" t="s">
        <v>88</v>
      </c>
      <c r="F70" s="40"/>
      <c r="G70" s="40"/>
      <c r="H70" s="41" t="s">
        <v>91</v>
      </c>
      <c r="I70" s="36" t="s">
        <v>90</v>
      </c>
      <c r="J70" s="73">
        <v>350</v>
      </c>
      <c r="K70" s="85"/>
      <c r="L70" s="85"/>
      <c r="M70" s="85">
        <f>Tableau14[[#This Row],[quantité]]*Tableau14[[#This Row],[PRIX UNITAIRE
Fourniture
   en HT
 (F)]]</f>
        <v>0</v>
      </c>
      <c r="N70" s="85">
        <f>Tableau14[[#This Row],[quantité]]*Tableau14[[#This Row],[PRIX UNITAIRE
Fourniture et Pose en HT
 (F&amp;P)]]</f>
        <v>0</v>
      </c>
    </row>
    <row r="71" spans="1:14" s="20" customFormat="1" ht="63" customHeight="1" x14ac:dyDescent="0.25">
      <c r="A71" s="39">
        <v>65</v>
      </c>
      <c r="B71" s="22"/>
      <c r="C7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ouvrier hautement qualifié pendant les heures légales</v>
      </c>
      <c r="D71" s="40" t="s">
        <v>372</v>
      </c>
      <c r="E71" s="40" t="s">
        <v>88</v>
      </c>
      <c r="F71" s="40"/>
      <c r="G71" s="40"/>
      <c r="H71" s="41" t="s">
        <v>271</v>
      </c>
      <c r="I71" s="36" t="s">
        <v>90</v>
      </c>
      <c r="J71" s="73">
        <v>350</v>
      </c>
      <c r="K71" s="85"/>
      <c r="L71" s="85"/>
      <c r="M71" s="85">
        <f>Tableau14[[#This Row],[quantité]]*Tableau14[[#This Row],[PRIX UNITAIRE
Fourniture
   en HT
 (F)]]</f>
        <v>0</v>
      </c>
      <c r="N71" s="85">
        <f>Tableau14[[#This Row],[quantité]]*Tableau14[[#This Row],[PRIX UNITAIRE
Fourniture et Pose en HT
 (F&amp;P)]]</f>
        <v>0</v>
      </c>
    </row>
    <row r="72" spans="1:14" s="20" customFormat="1" ht="63" hidden="1" customHeight="1" x14ac:dyDescent="0.25">
      <c r="A72" s="39">
        <v>66</v>
      </c>
      <c r="B72" s="22"/>
      <c r="C7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- 500Kg - Hauteur de levage jusqu'à 8m - avec chariot motorisé pour poutre de 0 à 300mm de large</v>
      </c>
      <c r="D72" s="40" t="s">
        <v>372</v>
      </c>
      <c r="E72" s="40" t="s">
        <v>429</v>
      </c>
      <c r="F72" s="40"/>
      <c r="G72" s="40"/>
      <c r="H72" s="41" t="s">
        <v>430</v>
      </c>
      <c r="I72" s="36" t="s">
        <v>16</v>
      </c>
      <c r="J72" s="73"/>
      <c r="K72" s="85"/>
      <c r="L72" s="85"/>
      <c r="M72" s="85">
        <f>Tableau14[[#This Row],[quantité]]*Tableau14[[#This Row],[PRIX UNITAIRE
Fourniture
   en HT
 (F)]]</f>
        <v>0</v>
      </c>
      <c r="N72" s="85">
        <f>Tableau14[[#This Row],[quantité]]*Tableau14[[#This Row],[PRIX UNITAIRE
Fourniture et Pose en HT
 (F&amp;P)]]</f>
        <v>0</v>
      </c>
    </row>
    <row r="73" spans="1:14" s="20" customFormat="1" ht="63" hidden="1" customHeight="1" x14ac:dyDescent="0.25">
      <c r="A73" s="39">
        <v>67</v>
      </c>
      <c r="B73" s="16"/>
      <c r="C7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- 1000Kg - Hauteur de levage jusqu'à 8m - avec chariot motorisé pour poutre de 0 à 300mm de large</v>
      </c>
      <c r="D73" s="40" t="s">
        <v>372</v>
      </c>
      <c r="E73" s="40" t="s">
        <v>429</v>
      </c>
      <c r="F73" s="40"/>
      <c r="G73" s="40"/>
      <c r="H73" s="41" t="s">
        <v>431</v>
      </c>
      <c r="I73" s="36" t="s">
        <v>16</v>
      </c>
      <c r="J73" s="73"/>
      <c r="K73" s="85"/>
      <c r="L73" s="85"/>
      <c r="M73" s="85">
        <f>Tableau14[[#This Row],[quantité]]*Tableau14[[#This Row],[PRIX UNITAIRE
Fourniture
   en HT
 (F)]]</f>
        <v>0</v>
      </c>
      <c r="N73" s="85">
        <f>Tableau14[[#This Row],[quantité]]*Tableau14[[#This Row],[PRIX UNITAIRE
Fourniture et Pose en HT
 (F&amp;P)]]</f>
        <v>0</v>
      </c>
    </row>
    <row r="74" spans="1:14" s="20" customFormat="1" ht="63" hidden="1" customHeight="1" x14ac:dyDescent="0.25">
      <c r="A74" s="39">
        <v>68</v>
      </c>
      <c r="B74" s="22"/>
      <c r="C7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- 500Kg - Hauteur de levage jusqu'à 8m - avec chariot motorisé pour poutre de 0 à 300mm de large</v>
      </c>
      <c r="D74" s="40" t="s">
        <v>372</v>
      </c>
      <c r="E74" s="40" t="s">
        <v>432</v>
      </c>
      <c r="F74" s="40"/>
      <c r="G74" s="40"/>
      <c r="H74" s="41" t="s">
        <v>433</v>
      </c>
      <c r="I74" s="36" t="s">
        <v>16</v>
      </c>
      <c r="J74" s="73"/>
      <c r="K74" s="85"/>
      <c r="L74" s="85"/>
      <c r="M74" s="85">
        <f>Tableau14[[#This Row],[quantité]]*Tableau14[[#This Row],[PRIX UNITAIRE
Fourniture
   en HT
 (F)]]</f>
        <v>0</v>
      </c>
      <c r="N74" s="85">
        <f>Tableau14[[#This Row],[quantité]]*Tableau14[[#This Row],[PRIX UNITAIRE
Fourniture et Pose en HT
 (F&amp;P)]]</f>
        <v>0</v>
      </c>
    </row>
    <row r="75" spans="1:14" s="20" customFormat="1" ht="63" hidden="1" customHeight="1" x14ac:dyDescent="0.25">
      <c r="A75" s="39">
        <v>69</v>
      </c>
      <c r="B75" s="16"/>
      <c r="C7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- 1000Kg - Hauteur de levage jusqu'à 8m - avec chariot motorisé pour poutre de 0 à 300mm de large</v>
      </c>
      <c r="D75" s="40" t="s">
        <v>372</v>
      </c>
      <c r="E75" s="40" t="s">
        <v>432</v>
      </c>
      <c r="F75" s="40"/>
      <c r="G75" s="40"/>
      <c r="H75" s="41" t="s">
        <v>434</v>
      </c>
      <c r="I75" s="36" t="s">
        <v>16</v>
      </c>
      <c r="J75" s="73"/>
      <c r="K75" s="85"/>
      <c r="L75" s="85"/>
      <c r="M75" s="85">
        <f>Tableau14[[#This Row],[quantité]]*Tableau14[[#This Row],[PRIX UNITAIRE
Fourniture
   en HT
 (F)]]</f>
        <v>0</v>
      </c>
      <c r="N75" s="85">
        <f>Tableau14[[#This Row],[quantité]]*Tableau14[[#This Row],[PRIX UNITAIRE
Fourniture et Pose en HT
 (F&amp;P)]]</f>
        <v>0</v>
      </c>
    </row>
    <row r="76" spans="1:14" s="20" customFormat="1" ht="63" customHeight="1" x14ac:dyDescent="0.25">
      <c r="A76" s="39">
        <v>70</v>
      </c>
      <c r="B76" s="16"/>
      <c r="C7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Remplacement de boîtier de commande</v>
      </c>
      <c r="D76" s="40" t="s">
        <v>372</v>
      </c>
      <c r="E76" s="40" t="s">
        <v>435</v>
      </c>
      <c r="F76" s="40"/>
      <c r="G76" s="40"/>
      <c r="H76" s="41" t="s">
        <v>436</v>
      </c>
      <c r="I76" s="36" t="s">
        <v>16</v>
      </c>
      <c r="J76" s="73">
        <v>5</v>
      </c>
      <c r="K76" s="85"/>
      <c r="L76" s="85"/>
      <c r="M76" s="85">
        <f>Tableau14[[#This Row],[quantité]]*Tableau14[[#This Row],[PRIX UNITAIRE
Fourniture
   en HT
 (F)]]</f>
        <v>0</v>
      </c>
      <c r="N76" s="85">
        <f>Tableau14[[#This Row],[quantité]]*Tableau14[[#This Row],[PRIX UNITAIRE
Fourniture et Pose en HT
 (F&amp;P)]]</f>
        <v>0</v>
      </c>
    </row>
    <row r="77" spans="1:14" s="20" customFormat="1" ht="63" hidden="1" customHeight="1" x14ac:dyDescent="0.25">
      <c r="A77" s="39">
        <v>71</v>
      </c>
      <c r="B77" s="16"/>
      <c r="C7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Dispositif de coupure électrique</v>
      </c>
      <c r="D77" s="40" t="s">
        <v>372</v>
      </c>
      <c r="E77" s="40" t="s">
        <v>435</v>
      </c>
      <c r="F77" s="40"/>
      <c r="G77" s="40"/>
      <c r="H77" s="41" t="s">
        <v>437</v>
      </c>
      <c r="I77" s="36" t="s">
        <v>16</v>
      </c>
      <c r="J77" s="73"/>
      <c r="K77" s="85"/>
      <c r="L77" s="85"/>
      <c r="M77" s="85">
        <f>Tableau14[[#This Row],[quantité]]*Tableau14[[#This Row],[PRIX UNITAIRE
Fourniture
   en HT
 (F)]]</f>
        <v>0</v>
      </c>
      <c r="N77" s="85">
        <f>Tableau14[[#This Row],[quantité]]*Tableau14[[#This Row],[PRIX UNITAIRE
Fourniture et Pose en HT
 (F&amp;P)]]</f>
        <v>0</v>
      </c>
    </row>
    <row r="78" spans="1:14" s="20" customFormat="1" ht="63" customHeight="1" x14ac:dyDescent="0.25">
      <c r="A78" s="39">
        <v>72</v>
      </c>
      <c r="B78" s="16"/>
      <c r="C7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Dispositif de sécurité (limiteurs de mouvements horizontaux, limiteurs de charge et de couples,...)</v>
      </c>
      <c r="D78" s="40" t="s">
        <v>372</v>
      </c>
      <c r="E78" s="40" t="s">
        <v>438</v>
      </c>
      <c r="F78" s="40"/>
      <c r="G78" s="40"/>
      <c r="H78" s="41" t="s">
        <v>439</v>
      </c>
      <c r="I78" s="36" t="s">
        <v>16</v>
      </c>
      <c r="J78" s="73">
        <v>5</v>
      </c>
      <c r="K78" s="85"/>
      <c r="L78" s="85"/>
      <c r="M78" s="85">
        <f>Tableau14[[#This Row],[quantité]]*Tableau14[[#This Row],[PRIX UNITAIRE
Fourniture
   en HT
 (F)]]</f>
        <v>0</v>
      </c>
      <c r="N78" s="85">
        <f>Tableau14[[#This Row],[quantité]]*Tableau14[[#This Row],[PRIX UNITAIRE
Fourniture et Pose en HT
 (F&amp;P)]]</f>
        <v>0</v>
      </c>
    </row>
    <row r="79" spans="1:14" s="20" customFormat="1" ht="63" customHeight="1" x14ac:dyDescent="0.25">
      <c r="A79" s="39">
        <v>73</v>
      </c>
      <c r="B79" s="16"/>
      <c r="C7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Dipsositif de freinage (levages principal et auxiliaire, descente des charges, translation, immobilisation à l'arrêt)</v>
      </c>
      <c r="D79" s="40" t="s">
        <v>372</v>
      </c>
      <c r="E79" s="40" t="s">
        <v>438</v>
      </c>
      <c r="F79" s="40"/>
      <c r="G79" s="40"/>
      <c r="H79" s="41" t="s">
        <v>440</v>
      </c>
      <c r="I79" s="36" t="s">
        <v>16</v>
      </c>
      <c r="J79" s="73">
        <v>5</v>
      </c>
      <c r="K79" s="85"/>
      <c r="L79" s="85"/>
      <c r="M79" s="85">
        <f>Tableau14[[#This Row],[quantité]]*Tableau14[[#This Row],[PRIX UNITAIRE
Fourniture
   en HT
 (F)]]</f>
        <v>0</v>
      </c>
      <c r="N79" s="85">
        <f>Tableau14[[#This Row],[quantité]]*Tableau14[[#This Row],[PRIX UNITAIRE
Fourniture et Pose en HT
 (F&amp;P)]]</f>
        <v>0</v>
      </c>
    </row>
    <row r="80" spans="1:14" s="20" customFormat="1" ht="63" customHeight="1" x14ac:dyDescent="0.25">
      <c r="A80" s="39">
        <v>74</v>
      </c>
      <c r="B80" s="16"/>
      <c r="C8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sécurité (limiteurs de mouvements horizontaux, limiteurs de charge et de couples,...)</v>
      </c>
      <c r="D80" s="40" t="s">
        <v>372</v>
      </c>
      <c r="E80" s="40" t="s">
        <v>441</v>
      </c>
      <c r="F80" s="40"/>
      <c r="G80" s="40"/>
      <c r="H80" s="41" t="s">
        <v>439</v>
      </c>
      <c r="I80" s="36" t="s">
        <v>16</v>
      </c>
      <c r="J80" s="73">
        <v>5</v>
      </c>
      <c r="K80" s="85"/>
      <c r="L80" s="85"/>
      <c r="M80" s="85">
        <f>Tableau14[[#This Row],[quantité]]*Tableau14[[#This Row],[PRIX UNITAIRE
Fourniture
   en HT
 (F)]]</f>
        <v>0</v>
      </c>
      <c r="N80" s="85">
        <f>Tableau14[[#This Row],[quantité]]*Tableau14[[#This Row],[PRIX UNITAIRE
Fourniture et Pose en HT
 (F&amp;P)]]</f>
        <v>0</v>
      </c>
    </row>
    <row r="81" spans="1:14" s="20" customFormat="1" ht="63" customHeight="1" x14ac:dyDescent="0.25">
      <c r="A81" s="39">
        <v>75</v>
      </c>
      <c r="B81" s="22"/>
      <c r="C8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freinage (levages principal et auxiliaire, descente des charges, translation, immobilisation à l'arrêt)</v>
      </c>
      <c r="D81" s="40" t="s">
        <v>372</v>
      </c>
      <c r="E81" s="40" t="s">
        <v>441</v>
      </c>
      <c r="F81" s="40"/>
      <c r="G81" s="40"/>
      <c r="H81" s="41" t="s">
        <v>442</v>
      </c>
      <c r="I81" s="36" t="s">
        <v>16</v>
      </c>
      <c r="J81" s="73">
        <v>5</v>
      </c>
      <c r="K81" s="85"/>
      <c r="L81" s="85"/>
      <c r="M81" s="85">
        <f>Tableau14[[#This Row],[quantité]]*Tableau14[[#This Row],[PRIX UNITAIRE
Fourniture
   en HT
 (F)]]</f>
        <v>0</v>
      </c>
      <c r="N81" s="85">
        <f>Tableau14[[#This Row],[quantité]]*Tableau14[[#This Row],[PRIX UNITAIRE
Fourniture et Pose en HT
 (F&amp;P)]]</f>
        <v>0</v>
      </c>
    </row>
    <row r="82" spans="1:14" s="20" customFormat="1" ht="63" customHeight="1" x14ac:dyDescent="0.25">
      <c r="A82" s="39">
        <v>76</v>
      </c>
      <c r="B82" s="16"/>
      <c r="C8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sécurité (limiteurs de mouvements horizontaux, limiteurs de charge et de couples,...)</v>
      </c>
      <c r="D82" s="40" t="s">
        <v>372</v>
      </c>
      <c r="E82" s="40" t="s">
        <v>443</v>
      </c>
      <c r="F82" s="40"/>
      <c r="G82" s="40"/>
      <c r="H82" s="41" t="s">
        <v>439</v>
      </c>
      <c r="I82" s="36" t="s">
        <v>16</v>
      </c>
      <c r="J82" s="73">
        <v>5</v>
      </c>
      <c r="K82" s="85"/>
      <c r="L82" s="85"/>
      <c r="M82" s="85">
        <f>Tableau14[[#This Row],[quantité]]*Tableau14[[#This Row],[PRIX UNITAIRE
Fourniture
   en HT
 (F)]]</f>
        <v>0</v>
      </c>
      <c r="N82" s="85">
        <f>Tableau14[[#This Row],[quantité]]*Tableau14[[#This Row],[PRIX UNITAIRE
Fourniture et Pose en HT
 (F&amp;P)]]</f>
        <v>0</v>
      </c>
    </row>
    <row r="83" spans="1:14" s="20" customFormat="1" ht="63" customHeight="1" x14ac:dyDescent="0.25">
      <c r="A83" s="39">
        <v>77</v>
      </c>
      <c r="B83" s="16"/>
      <c r="C8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freinage (levages principal et auxiliaire, descente des charges, translation, immobilisation à l'arrêt)</v>
      </c>
      <c r="D83" s="40" t="s">
        <v>372</v>
      </c>
      <c r="E83" s="40" t="s">
        <v>443</v>
      </c>
      <c r="F83" s="40"/>
      <c r="G83" s="40"/>
      <c r="H83" s="41" t="s">
        <v>442</v>
      </c>
      <c r="I83" s="36" t="s">
        <v>16</v>
      </c>
      <c r="J83" s="73">
        <v>5</v>
      </c>
      <c r="K83" s="85"/>
      <c r="L83" s="85"/>
      <c r="M83" s="85">
        <f>Tableau14[[#This Row],[quantité]]*Tableau14[[#This Row],[PRIX UNITAIRE
Fourniture
   en HT
 (F)]]</f>
        <v>0</v>
      </c>
      <c r="N83" s="85">
        <f>Tableau14[[#This Row],[quantité]]*Tableau14[[#This Row],[PRIX UNITAIRE
Fourniture et Pose en HT
 (F&amp;P)]]</f>
        <v>0</v>
      </c>
    </row>
    <row r="84" spans="1:14" s="20" customFormat="1" ht="63" customHeight="1" x14ac:dyDescent="0.25">
      <c r="A84" s="39">
        <v>78</v>
      </c>
      <c r="B84" s="16"/>
      <c r="C8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sécurité (limiteurs de mouvements horizontaux, limiteurs de charge et de couples,...)</v>
      </c>
      <c r="D84" s="40" t="s">
        <v>372</v>
      </c>
      <c r="E84" s="40" t="s">
        <v>444</v>
      </c>
      <c r="F84" s="40"/>
      <c r="G84" s="40"/>
      <c r="H84" s="41" t="s">
        <v>439</v>
      </c>
      <c r="I84" s="36" t="s">
        <v>16</v>
      </c>
      <c r="J84" s="73">
        <v>5</v>
      </c>
      <c r="K84" s="85"/>
      <c r="L84" s="85"/>
      <c r="M84" s="85">
        <f>Tableau14[[#This Row],[quantité]]*Tableau14[[#This Row],[PRIX UNITAIRE
Fourniture
   en HT
 (F)]]</f>
        <v>0</v>
      </c>
      <c r="N84" s="85">
        <f>Tableau14[[#This Row],[quantité]]*Tableau14[[#This Row],[PRIX UNITAIRE
Fourniture et Pose en HT
 (F&amp;P)]]</f>
        <v>0</v>
      </c>
    </row>
    <row r="85" spans="1:14" s="20" customFormat="1" ht="63" customHeight="1" x14ac:dyDescent="0.25">
      <c r="A85" s="39">
        <v>79</v>
      </c>
      <c r="B85" s="16"/>
      <c r="C8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freinage (levages principal et auxiliaire, descente des charges, translation, immobilisation à l'arrêt)</v>
      </c>
      <c r="D85" s="40" t="s">
        <v>372</v>
      </c>
      <c r="E85" s="40" t="s">
        <v>444</v>
      </c>
      <c r="F85" s="40"/>
      <c r="G85" s="40"/>
      <c r="H85" s="41" t="s">
        <v>442</v>
      </c>
      <c r="I85" s="36" t="s">
        <v>16</v>
      </c>
      <c r="J85" s="73">
        <v>5</v>
      </c>
      <c r="K85" s="85"/>
      <c r="L85" s="85"/>
      <c r="M85" s="85">
        <f>Tableau14[[#This Row],[quantité]]*Tableau14[[#This Row],[PRIX UNITAIRE
Fourniture
   en HT
 (F)]]</f>
        <v>0</v>
      </c>
      <c r="N85" s="85">
        <f>Tableau14[[#This Row],[quantité]]*Tableau14[[#This Row],[PRIX UNITAIRE
Fourniture et Pose en HT
 (F&amp;P)]]</f>
        <v>0</v>
      </c>
    </row>
    <row r="86" spans="1:14" s="20" customFormat="1" ht="63" customHeight="1" x14ac:dyDescent="0.25">
      <c r="A86" s="39">
        <v>80</v>
      </c>
      <c r="B86" s="16"/>
      <c r="C8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sécurité (limiteurs de mouvements horizontaux, limiteurs de charge et de couples,...)</v>
      </c>
      <c r="D86" s="40" t="s">
        <v>372</v>
      </c>
      <c r="E86" s="40" t="s">
        <v>445</v>
      </c>
      <c r="F86" s="40"/>
      <c r="G86" s="40"/>
      <c r="H86" s="41" t="s">
        <v>439</v>
      </c>
      <c r="I86" s="36" t="s">
        <v>16</v>
      </c>
      <c r="J86" s="73">
        <v>5</v>
      </c>
      <c r="K86" s="85"/>
      <c r="L86" s="85"/>
      <c r="M86" s="85">
        <f>Tableau14[[#This Row],[quantité]]*Tableau14[[#This Row],[PRIX UNITAIRE
Fourniture
   en HT
 (F)]]</f>
        <v>0</v>
      </c>
      <c r="N86" s="85">
        <f>Tableau14[[#This Row],[quantité]]*Tableau14[[#This Row],[PRIX UNITAIRE
Fourniture et Pose en HT
 (F&amp;P)]]</f>
        <v>0</v>
      </c>
    </row>
    <row r="87" spans="1:14" s="20" customFormat="1" ht="63" customHeight="1" x14ac:dyDescent="0.25">
      <c r="A87" s="39">
        <v>81</v>
      </c>
      <c r="B87" s="16"/>
      <c r="C8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freinage (levages principal et auxiliaire, descente des charges, translation, immobilisation à l'arrêt)</v>
      </c>
      <c r="D87" s="40" t="s">
        <v>372</v>
      </c>
      <c r="E87" s="40" t="s">
        <v>445</v>
      </c>
      <c r="F87" s="40"/>
      <c r="G87" s="40"/>
      <c r="H87" s="41" t="s">
        <v>442</v>
      </c>
      <c r="I87" s="36" t="s">
        <v>16</v>
      </c>
      <c r="J87" s="73">
        <v>5</v>
      </c>
      <c r="K87" s="85"/>
      <c r="L87" s="85"/>
      <c r="M87" s="85">
        <f>Tableau14[[#This Row],[quantité]]*Tableau14[[#This Row],[PRIX UNITAIRE
Fourniture
   en HT
 (F)]]</f>
        <v>0</v>
      </c>
      <c r="N87" s="85">
        <f>Tableau14[[#This Row],[quantité]]*Tableau14[[#This Row],[PRIX UNITAIRE
Fourniture et Pose en HT
 (F&amp;P)]]</f>
        <v>0</v>
      </c>
    </row>
    <row r="88" spans="1:14" s="20" customFormat="1" ht="63" customHeight="1" x14ac:dyDescent="0.25">
      <c r="A88" s="39">
        <v>82</v>
      </c>
      <c r="B88" s="22"/>
      <c r="C8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sécurité (limiteurs de mouvements horizontaux, limiteurs de charge et de couples,...)</v>
      </c>
      <c r="D88" s="40" t="s">
        <v>372</v>
      </c>
      <c r="E88" s="40" t="s">
        <v>446</v>
      </c>
      <c r="F88" s="40"/>
      <c r="G88" s="40"/>
      <c r="H88" s="41" t="s">
        <v>439</v>
      </c>
      <c r="I88" s="36" t="s">
        <v>16</v>
      </c>
      <c r="J88" s="73">
        <v>5</v>
      </c>
      <c r="K88" s="85"/>
      <c r="L88" s="85"/>
      <c r="M88" s="85">
        <f>Tableau14[[#This Row],[quantité]]*Tableau14[[#This Row],[PRIX UNITAIRE
Fourniture
   en HT
 (F)]]</f>
        <v>0</v>
      </c>
      <c r="N88" s="85">
        <f>Tableau14[[#This Row],[quantité]]*Tableau14[[#This Row],[PRIX UNITAIRE
Fourniture et Pose en HT
 (F&amp;P)]]</f>
        <v>0</v>
      </c>
    </row>
    <row r="89" spans="1:14" s="20" customFormat="1" ht="63" customHeight="1" x14ac:dyDescent="0.25">
      <c r="A89" s="39">
        <v>83</v>
      </c>
      <c r="B89" s="16"/>
      <c r="C8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freinage (levages principal et auxiliaire, descente des charges, translation, immobilisation à l'arrêt)</v>
      </c>
      <c r="D89" s="40" t="s">
        <v>372</v>
      </c>
      <c r="E89" s="40" t="s">
        <v>446</v>
      </c>
      <c r="F89" s="40"/>
      <c r="G89" s="40"/>
      <c r="H89" s="41" t="s">
        <v>442</v>
      </c>
      <c r="I89" s="36" t="s">
        <v>16</v>
      </c>
      <c r="J89" s="73">
        <v>5</v>
      </c>
      <c r="K89" s="85"/>
      <c r="L89" s="85"/>
      <c r="M89" s="85">
        <f>Tableau14[[#This Row],[quantité]]*Tableau14[[#This Row],[PRIX UNITAIRE
Fourniture
   en HT
 (F)]]</f>
        <v>0</v>
      </c>
      <c r="N89" s="85">
        <f>Tableau14[[#This Row],[quantité]]*Tableau14[[#This Row],[PRIX UNITAIRE
Fourniture et Pose en HT
 (F&amp;P)]]</f>
        <v>0</v>
      </c>
    </row>
    <row r="90" spans="1:14" s="20" customFormat="1" ht="63" customHeight="1" x14ac:dyDescent="0.25">
      <c r="A90" s="39">
        <v>84</v>
      </c>
      <c r="B90" s="16"/>
      <c r="C9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limiteur de mouvements horizontaux</v>
      </c>
      <c r="D90" s="40" t="s">
        <v>372</v>
      </c>
      <c r="E90" s="40" t="s">
        <v>447</v>
      </c>
      <c r="F90" s="40" t="s">
        <v>448</v>
      </c>
      <c r="G90" s="40"/>
      <c r="H90" s="41" t="s">
        <v>449</v>
      </c>
      <c r="I90" s="36" t="s">
        <v>16</v>
      </c>
      <c r="J90" s="73">
        <v>5</v>
      </c>
      <c r="K90" s="85"/>
      <c r="L90" s="85"/>
      <c r="M90" s="85">
        <f>Tableau14[[#This Row],[quantité]]*Tableau14[[#This Row],[PRIX UNITAIRE
Fourniture
   en HT
 (F)]]</f>
        <v>0</v>
      </c>
      <c r="N90" s="85">
        <f>Tableau14[[#This Row],[quantité]]*Tableau14[[#This Row],[PRIX UNITAIRE
Fourniture et Pose en HT
 (F&amp;P)]]</f>
        <v>0</v>
      </c>
    </row>
    <row r="91" spans="1:14" s="20" customFormat="1" ht="63" customHeight="1" x14ac:dyDescent="0.25">
      <c r="A91" s="39">
        <v>85</v>
      </c>
      <c r="B91" s="16"/>
      <c r="C9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optique</v>
      </c>
      <c r="D91" s="40" t="s">
        <v>372</v>
      </c>
      <c r="E91" s="40" t="s">
        <v>447</v>
      </c>
      <c r="F91" s="40" t="s">
        <v>448</v>
      </c>
      <c r="G91" s="40"/>
      <c r="H91" s="41" t="s">
        <v>450</v>
      </c>
      <c r="I91" s="36" t="s">
        <v>16</v>
      </c>
      <c r="J91" s="73">
        <v>5</v>
      </c>
      <c r="K91" s="85"/>
      <c r="L91" s="85"/>
      <c r="M91" s="85">
        <f>Tableau14[[#This Row],[quantité]]*Tableau14[[#This Row],[PRIX UNITAIRE
Fourniture
   en HT
 (F)]]</f>
        <v>0</v>
      </c>
      <c r="N91" s="85">
        <f>Tableau14[[#This Row],[quantité]]*Tableau14[[#This Row],[PRIX UNITAIRE
Fourniture et Pose en HT
 (F&amp;P)]]</f>
        <v>0</v>
      </c>
    </row>
    <row r="92" spans="1:14" s="20" customFormat="1" ht="63" hidden="1" customHeight="1" x14ac:dyDescent="0.25">
      <c r="A92" s="39">
        <v>86</v>
      </c>
      <c r="B92" s="22"/>
      <c r="C9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Catadioptre pour capteur optique</v>
      </c>
      <c r="D92" s="40" t="s">
        <v>372</v>
      </c>
      <c r="E92" s="40" t="s">
        <v>447</v>
      </c>
      <c r="F92" s="40" t="s">
        <v>448</v>
      </c>
      <c r="G92" s="42"/>
      <c r="H92" s="43" t="s">
        <v>451</v>
      </c>
      <c r="I92" s="44" t="s">
        <v>16</v>
      </c>
      <c r="J92" s="73"/>
      <c r="K92" s="86"/>
      <c r="L92" s="86"/>
      <c r="M92" s="85">
        <f>Tableau14[[#This Row],[quantité]]*Tableau14[[#This Row],[PRIX UNITAIRE
Fourniture
   en HT
 (F)]]</f>
        <v>0</v>
      </c>
      <c r="N92" s="85">
        <f>Tableau14[[#This Row],[quantité]]*Tableau14[[#This Row],[PRIX UNITAIRE
Fourniture et Pose en HT
 (F&amp;P)]]</f>
        <v>0</v>
      </c>
    </row>
    <row r="93" spans="1:14" s="20" customFormat="1" ht="63" customHeight="1" x14ac:dyDescent="0.25">
      <c r="A93" s="39">
        <v>87</v>
      </c>
      <c r="B93" s="22"/>
      <c r="C9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mécanique</v>
      </c>
      <c r="D93" s="40" t="s">
        <v>372</v>
      </c>
      <c r="E93" s="40" t="s">
        <v>447</v>
      </c>
      <c r="F93" s="40" t="s">
        <v>448</v>
      </c>
      <c r="G93" s="40"/>
      <c r="H93" s="41" t="s">
        <v>452</v>
      </c>
      <c r="I93" s="36" t="s">
        <v>16</v>
      </c>
      <c r="J93" s="73">
        <v>5</v>
      </c>
      <c r="K93" s="85"/>
      <c r="L93" s="85"/>
      <c r="M93" s="85">
        <f>Tableau14[[#This Row],[quantité]]*Tableau14[[#This Row],[PRIX UNITAIRE
Fourniture
   en HT
 (F)]]</f>
        <v>0</v>
      </c>
      <c r="N93" s="85">
        <f>Tableau14[[#This Row],[quantité]]*Tableau14[[#This Row],[PRIX UNITAIRE
Fourniture et Pose en HT
 (F&amp;P)]]</f>
        <v>0</v>
      </c>
    </row>
    <row r="94" spans="1:14" s="20" customFormat="1" ht="63" customHeight="1" x14ac:dyDescent="0.25">
      <c r="A94" s="39">
        <v>88</v>
      </c>
      <c r="B94" s="16"/>
      <c r="C9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inductif</v>
      </c>
      <c r="D94" s="40" t="s">
        <v>372</v>
      </c>
      <c r="E94" s="40" t="s">
        <v>447</v>
      </c>
      <c r="F94" s="40" t="s">
        <v>448</v>
      </c>
      <c r="G94" s="40"/>
      <c r="H94" s="41" t="s">
        <v>453</v>
      </c>
      <c r="I94" s="36" t="s">
        <v>16</v>
      </c>
      <c r="J94" s="73">
        <v>5</v>
      </c>
      <c r="K94" s="85"/>
      <c r="L94" s="85"/>
      <c r="M94" s="85">
        <f>Tableau14[[#This Row],[quantité]]*Tableau14[[#This Row],[PRIX UNITAIRE
Fourniture
   en HT
 (F)]]</f>
        <v>0</v>
      </c>
      <c r="N94" s="85">
        <f>Tableau14[[#This Row],[quantité]]*Tableau14[[#This Row],[PRIX UNITAIRE
Fourniture et Pose en HT
 (F&amp;P)]]</f>
        <v>0</v>
      </c>
    </row>
    <row r="95" spans="1:14" s="20" customFormat="1" ht="63" customHeight="1" x14ac:dyDescent="0.25">
      <c r="A95" s="39">
        <v>89</v>
      </c>
      <c r="B95" s="16"/>
      <c r="C9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Boîtier de commande/telecommande</v>
      </c>
      <c r="D95" s="40" t="s">
        <v>372</v>
      </c>
      <c r="E95" s="40" t="s">
        <v>447</v>
      </c>
      <c r="F95" s="40"/>
      <c r="G95" s="40"/>
      <c r="H95" s="41" t="s">
        <v>454</v>
      </c>
      <c r="I95" s="36" t="s">
        <v>16</v>
      </c>
      <c r="J95" s="73">
        <v>5</v>
      </c>
      <c r="K95" s="85"/>
      <c r="L95" s="85"/>
      <c r="M95" s="85">
        <f>Tableau14[[#This Row],[quantité]]*Tableau14[[#This Row],[PRIX UNITAIRE
Fourniture
   en HT
 (F)]]</f>
        <v>0</v>
      </c>
      <c r="N95" s="85">
        <f>Tableau14[[#This Row],[quantité]]*Tableau14[[#This Row],[PRIX UNITAIRE
Fourniture et Pose en HT
 (F&amp;P)]]</f>
        <v>0</v>
      </c>
    </row>
    <row r="96" spans="1:14" s="20" customFormat="1" ht="63" hidden="1" customHeight="1" x14ac:dyDescent="0.25">
      <c r="A96" s="39">
        <v>90</v>
      </c>
      <c r="B96" s="16"/>
      <c r="C9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Dispositif de coupure électrique</v>
      </c>
      <c r="D96" s="40" t="s">
        <v>372</v>
      </c>
      <c r="E96" s="40" t="s">
        <v>447</v>
      </c>
      <c r="F96" s="40"/>
      <c r="G96" s="40"/>
      <c r="H96" s="41" t="s">
        <v>437</v>
      </c>
      <c r="I96" s="36" t="s">
        <v>16</v>
      </c>
      <c r="J96" s="73"/>
      <c r="K96" s="85"/>
      <c r="L96" s="85"/>
      <c r="M96" s="85">
        <f>Tableau14[[#This Row],[quantité]]*Tableau14[[#This Row],[PRIX UNITAIRE
Fourniture
   en HT
 (F)]]</f>
        <v>0</v>
      </c>
      <c r="N96" s="85">
        <f>Tableau14[[#This Row],[quantité]]*Tableau14[[#This Row],[PRIX UNITAIRE
Fourniture et Pose en HT
 (F&amp;P)]]</f>
        <v>0</v>
      </c>
    </row>
    <row r="97" spans="1:14" s="20" customFormat="1" ht="63" hidden="1" customHeight="1" x14ac:dyDescent="0.25">
      <c r="A97" s="39">
        <v>91</v>
      </c>
      <c r="B97" s="16"/>
      <c r="C9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Limiteur /  / Limiteur de charge</v>
      </c>
      <c r="D97" s="40" t="s">
        <v>372</v>
      </c>
      <c r="E97" s="40" t="s">
        <v>455</v>
      </c>
      <c r="F97" s="40" t="s">
        <v>456</v>
      </c>
      <c r="G97" s="40"/>
      <c r="H97" s="41" t="s">
        <v>457</v>
      </c>
      <c r="I97" s="36" t="s">
        <v>16</v>
      </c>
      <c r="J97" s="73"/>
      <c r="K97" s="85"/>
      <c r="L97" s="85"/>
      <c r="M97" s="85">
        <f>Tableau14[[#This Row],[quantité]]*Tableau14[[#This Row],[PRIX UNITAIRE
Fourniture
   en HT
 (F)]]</f>
        <v>0</v>
      </c>
      <c r="N97" s="85">
        <f>Tableau14[[#This Row],[quantité]]*Tableau14[[#This Row],[PRIX UNITAIRE
Fourniture et Pose en HT
 (F&amp;P)]]</f>
        <v>0</v>
      </c>
    </row>
    <row r="98" spans="1:14" s="20" customFormat="1" ht="63" customHeight="1" x14ac:dyDescent="0.25">
      <c r="A98" s="39">
        <v>92</v>
      </c>
      <c r="B98" s="16"/>
      <c r="C9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déplacement/translation horizontale du pont</v>
      </c>
      <c r="D98" s="40" t="s">
        <v>372</v>
      </c>
      <c r="E98" s="40" t="s">
        <v>455</v>
      </c>
      <c r="F98" s="40" t="s">
        <v>458</v>
      </c>
      <c r="G98" s="40"/>
      <c r="H98" s="41" t="s">
        <v>459</v>
      </c>
      <c r="I98" s="36" t="s">
        <v>16</v>
      </c>
      <c r="J98" s="73">
        <v>5</v>
      </c>
      <c r="K98" s="85"/>
      <c r="L98" s="85"/>
      <c r="M98" s="85">
        <f>Tableau14[[#This Row],[quantité]]*Tableau14[[#This Row],[PRIX UNITAIRE
Fourniture
   en HT
 (F)]]</f>
        <v>0</v>
      </c>
      <c r="N98" s="85">
        <f>Tableau14[[#This Row],[quantité]]*Tableau14[[#This Row],[PRIX UNITAIRE
Fourniture et Pose en HT
 (F&amp;P)]]</f>
        <v>0</v>
      </c>
    </row>
    <row r="99" spans="1:14" s="20" customFormat="1" ht="63" customHeight="1" x14ac:dyDescent="0.25">
      <c r="A99" s="39">
        <v>93</v>
      </c>
      <c r="B99" s="16"/>
      <c r="C9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montée/descente de charge</v>
      </c>
      <c r="D99" s="40" t="s">
        <v>372</v>
      </c>
      <c r="E99" s="40" t="s">
        <v>455</v>
      </c>
      <c r="F99" s="40" t="s">
        <v>458</v>
      </c>
      <c r="G99" s="40"/>
      <c r="H99" s="41" t="s">
        <v>460</v>
      </c>
      <c r="I99" s="36" t="s">
        <v>16</v>
      </c>
      <c r="J99" s="73">
        <v>5</v>
      </c>
      <c r="K99" s="85"/>
      <c r="L99" s="85"/>
      <c r="M99" s="85">
        <f>Tableau14[[#This Row],[quantité]]*Tableau14[[#This Row],[PRIX UNITAIRE
Fourniture
   en HT
 (F)]]</f>
        <v>0</v>
      </c>
      <c r="N99" s="85">
        <f>Tableau14[[#This Row],[quantité]]*Tableau14[[#This Row],[PRIX UNITAIRE
Fourniture et Pose en HT
 (F&amp;P)]]</f>
        <v>0</v>
      </c>
    </row>
    <row r="100" spans="1:14" s="20" customFormat="1" ht="63" customHeight="1" x14ac:dyDescent="0.25">
      <c r="A100" s="39">
        <v>94</v>
      </c>
      <c r="B100" s="16"/>
      <c r="C10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Limiteur /  / Limiteur de charge</v>
      </c>
      <c r="D100" s="40" t="s">
        <v>372</v>
      </c>
      <c r="E100" s="40" t="s">
        <v>461</v>
      </c>
      <c r="F100" s="40" t="s">
        <v>456</v>
      </c>
      <c r="G100" s="40"/>
      <c r="H100" s="41" t="s">
        <v>457</v>
      </c>
      <c r="I100" s="36" t="s">
        <v>16</v>
      </c>
      <c r="J100" s="73">
        <v>5</v>
      </c>
      <c r="K100" s="85"/>
      <c r="L100" s="85"/>
      <c r="M100" s="85">
        <f>Tableau14[[#This Row],[quantité]]*Tableau14[[#This Row],[PRIX UNITAIRE
Fourniture
   en HT
 (F)]]</f>
        <v>0</v>
      </c>
      <c r="N100" s="85">
        <f>Tableau14[[#This Row],[quantité]]*Tableau14[[#This Row],[PRIX UNITAIRE
Fourniture et Pose en HT
 (F&amp;P)]]</f>
        <v>0</v>
      </c>
    </row>
    <row r="101" spans="1:14" s="20" customFormat="1" ht="63" customHeight="1" x14ac:dyDescent="0.25">
      <c r="A101" s="39">
        <v>95</v>
      </c>
      <c r="B101" s="16"/>
      <c r="C10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déplacement/translation horizontale du pont</v>
      </c>
      <c r="D101" s="40" t="s">
        <v>372</v>
      </c>
      <c r="E101" s="40" t="s">
        <v>461</v>
      </c>
      <c r="F101" s="40" t="s">
        <v>458</v>
      </c>
      <c r="G101" s="40"/>
      <c r="H101" s="41" t="s">
        <v>459</v>
      </c>
      <c r="I101" s="36" t="s">
        <v>16</v>
      </c>
      <c r="J101" s="73">
        <v>5</v>
      </c>
      <c r="K101" s="85"/>
      <c r="L101" s="85"/>
      <c r="M101" s="85">
        <f>Tableau14[[#This Row],[quantité]]*Tableau14[[#This Row],[PRIX UNITAIRE
Fourniture
   en HT
 (F)]]</f>
        <v>0</v>
      </c>
      <c r="N101" s="85">
        <f>Tableau14[[#This Row],[quantité]]*Tableau14[[#This Row],[PRIX UNITAIRE
Fourniture et Pose en HT
 (F&amp;P)]]</f>
        <v>0</v>
      </c>
    </row>
    <row r="102" spans="1:14" s="20" customFormat="1" ht="63" customHeight="1" x14ac:dyDescent="0.25">
      <c r="A102" s="39">
        <v>96</v>
      </c>
      <c r="B102" s="16"/>
      <c r="C10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montée/descente de charge</v>
      </c>
      <c r="D102" s="40" t="s">
        <v>372</v>
      </c>
      <c r="E102" s="40" t="s">
        <v>461</v>
      </c>
      <c r="F102" s="40" t="s">
        <v>458</v>
      </c>
      <c r="G102" s="40"/>
      <c r="H102" s="41" t="s">
        <v>460</v>
      </c>
      <c r="I102" s="36" t="s">
        <v>16</v>
      </c>
      <c r="J102" s="73">
        <v>5</v>
      </c>
      <c r="K102" s="85"/>
      <c r="L102" s="85"/>
      <c r="M102" s="85">
        <f>Tableau14[[#This Row],[quantité]]*Tableau14[[#This Row],[PRIX UNITAIRE
Fourniture
   en HT
 (F)]]</f>
        <v>0</v>
      </c>
      <c r="N102" s="85">
        <f>Tableau14[[#This Row],[quantité]]*Tableau14[[#This Row],[PRIX UNITAIRE
Fourniture et Pose en HT
 (F&amp;P)]]</f>
        <v>0</v>
      </c>
    </row>
    <row r="103" spans="1:14" s="20" customFormat="1" ht="63" customHeight="1" x14ac:dyDescent="0.25">
      <c r="A103" s="39">
        <v>97</v>
      </c>
      <c r="B103" s="16"/>
      <c r="C10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Limiteur /  / Limiteur de charge</v>
      </c>
      <c r="D103" s="40" t="s">
        <v>372</v>
      </c>
      <c r="E103" s="40" t="s">
        <v>462</v>
      </c>
      <c r="F103" s="40" t="s">
        <v>456</v>
      </c>
      <c r="G103" s="40"/>
      <c r="H103" s="41" t="s">
        <v>457</v>
      </c>
      <c r="I103" s="36" t="s">
        <v>16</v>
      </c>
      <c r="J103" s="73">
        <v>5</v>
      </c>
      <c r="K103" s="85"/>
      <c r="L103" s="85"/>
      <c r="M103" s="85">
        <f>Tableau14[[#This Row],[quantité]]*Tableau14[[#This Row],[PRIX UNITAIRE
Fourniture
   en HT
 (F)]]</f>
        <v>0</v>
      </c>
      <c r="N103" s="85">
        <f>Tableau14[[#This Row],[quantité]]*Tableau14[[#This Row],[PRIX UNITAIRE
Fourniture et Pose en HT
 (F&amp;P)]]</f>
        <v>0</v>
      </c>
    </row>
    <row r="104" spans="1:14" s="20" customFormat="1" ht="63" customHeight="1" x14ac:dyDescent="0.25">
      <c r="A104" s="39">
        <v>98</v>
      </c>
      <c r="B104" s="16"/>
      <c r="C10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déplacement/translation horizontale du pont</v>
      </c>
      <c r="D104" s="40" t="s">
        <v>372</v>
      </c>
      <c r="E104" s="40" t="s">
        <v>462</v>
      </c>
      <c r="F104" s="40" t="s">
        <v>458</v>
      </c>
      <c r="G104" s="40"/>
      <c r="H104" s="41" t="s">
        <v>459</v>
      </c>
      <c r="I104" s="36" t="s">
        <v>16</v>
      </c>
      <c r="J104" s="73">
        <v>5</v>
      </c>
      <c r="K104" s="85"/>
      <c r="L104" s="85"/>
      <c r="M104" s="85">
        <f>Tableau14[[#This Row],[quantité]]*Tableau14[[#This Row],[PRIX UNITAIRE
Fourniture
   en HT
 (F)]]</f>
        <v>0</v>
      </c>
      <c r="N104" s="85">
        <f>Tableau14[[#This Row],[quantité]]*Tableau14[[#This Row],[PRIX UNITAIRE
Fourniture et Pose en HT
 (F&amp;P)]]</f>
        <v>0</v>
      </c>
    </row>
    <row r="105" spans="1:14" s="20" customFormat="1" ht="63" customHeight="1" x14ac:dyDescent="0.25">
      <c r="A105" s="39">
        <v>99</v>
      </c>
      <c r="B105" s="16"/>
      <c r="C10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montée/descente de charge</v>
      </c>
      <c r="D105" s="40" t="s">
        <v>372</v>
      </c>
      <c r="E105" s="40" t="s">
        <v>462</v>
      </c>
      <c r="F105" s="40" t="s">
        <v>458</v>
      </c>
      <c r="G105" s="40"/>
      <c r="H105" s="41" t="s">
        <v>460</v>
      </c>
      <c r="I105" s="36" t="s">
        <v>16</v>
      </c>
      <c r="J105" s="73">
        <v>5</v>
      </c>
      <c r="K105" s="85"/>
      <c r="L105" s="85"/>
      <c r="M105" s="85">
        <f>Tableau14[[#This Row],[quantité]]*Tableau14[[#This Row],[PRIX UNITAIRE
Fourniture
   en HT
 (F)]]</f>
        <v>0</v>
      </c>
      <c r="N105" s="85">
        <f>Tableau14[[#This Row],[quantité]]*Tableau14[[#This Row],[PRIX UNITAIRE
Fourniture et Pose en HT
 (F&amp;P)]]</f>
        <v>0</v>
      </c>
    </row>
    <row r="106" spans="1:14" s="20" customFormat="1" ht="63" hidden="1" customHeight="1" x14ac:dyDescent="0.25">
      <c r="A106" s="39">
        <v>100</v>
      </c>
      <c r="B106" s="16"/>
      <c r="C10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barrières HERAS ou équivalent, inclus pose, dépose et balisage éventuel</v>
      </c>
      <c r="D106" s="40" t="s">
        <v>372</v>
      </c>
      <c r="E106" s="40" t="s">
        <v>272</v>
      </c>
      <c r="F106" s="40"/>
      <c r="G106" s="40"/>
      <c r="H106" s="41" t="s">
        <v>93</v>
      </c>
      <c r="I106" s="36" t="s">
        <v>94</v>
      </c>
      <c r="J106" s="73"/>
      <c r="K106" s="85"/>
      <c r="L106" s="85"/>
      <c r="M106" s="85">
        <f>Tableau14[[#This Row],[quantité]]*Tableau14[[#This Row],[PRIX UNITAIRE
Fourniture
   en HT
 (F)]]</f>
        <v>0</v>
      </c>
      <c r="N106" s="85">
        <f>Tableau14[[#This Row],[quantité]]*Tableau14[[#This Row],[PRIX UNITAIRE
Fourniture et Pose en HT
 (F&amp;P)]]</f>
        <v>0</v>
      </c>
    </row>
    <row r="107" spans="1:14" s="20" customFormat="1" ht="63" hidden="1" customHeight="1" x14ac:dyDescent="0.25">
      <c r="A107" s="39">
        <v>101</v>
      </c>
      <c r="B107" s="16"/>
      <c r="C10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RUBALISE ou équivalent, inclus pose, dépose et balisage éventuel</v>
      </c>
      <c r="D107" s="40" t="s">
        <v>372</v>
      </c>
      <c r="E107" s="40" t="s">
        <v>272</v>
      </c>
      <c r="F107" s="40"/>
      <c r="G107" s="40"/>
      <c r="H107" s="41" t="s">
        <v>95</v>
      </c>
      <c r="I107" s="36" t="s">
        <v>94</v>
      </c>
      <c r="J107" s="73"/>
      <c r="K107" s="85"/>
      <c r="L107" s="85"/>
      <c r="M107" s="85">
        <f>Tableau14[[#This Row],[quantité]]*Tableau14[[#This Row],[PRIX UNITAIRE
Fourniture
   en HT
 (F)]]</f>
        <v>0</v>
      </c>
      <c r="N107" s="85">
        <f>Tableau14[[#This Row],[quantité]]*Tableau14[[#This Row],[PRIX UNITAIRE
Fourniture et Pose en HT
 (F&amp;P)]]</f>
        <v>0</v>
      </c>
    </row>
  </sheetData>
  <mergeCells count="1">
    <mergeCell ref="A2:N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3"/>
  <sheetViews>
    <sheetView topLeftCell="E1" zoomScale="85" zoomScaleNormal="85" workbookViewId="0">
      <pane ySplit="6" topLeftCell="A7" activePane="bottomLeft" state="frozen"/>
      <selection pane="bottomLeft" activeCell="J5" sqref="J5:N6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1" max="11" width="18.85546875" customWidth="1"/>
    <col min="12" max="12" width="20.85546875" customWidth="1"/>
    <col min="13" max="14" width="19.42578125" customWidth="1"/>
  </cols>
  <sheetData>
    <row r="1" spans="1:136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8" customFormat="1" ht="24.95" customHeight="1" thickBot="1" x14ac:dyDescent="0.3">
      <c r="A2" s="59" t="s">
        <v>506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s="8" customFormat="1" ht="20.100000000000001" customHeight="1" x14ac:dyDescent="0.25">
      <c r="A3" s="4"/>
      <c r="B3" s="10"/>
      <c r="C3" s="4"/>
      <c r="D3" s="5"/>
      <c r="E3" s="5"/>
      <c r="F3" s="5"/>
      <c r="G3" s="5"/>
      <c r="H3" s="6"/>
      <c r="I3" s="7"/>
      <c r="J3" s="7"/>
      <c r="K3" s="7"/>
      <c r="L3" s="7"/>
      <c r="M3" s="7"/>
      <c r="N3" s="7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</row>
    <row r="4" spans="1:136" s="8" customFormat="1" ht="20.100000000000001" customHeight="1" x14ac:dyDescent="0.25">
      <c r="A4" s="11"/>
      <c r="B4" s="12"/>
      <c r="C4" s="4"/>
      <c r="D4" s="5"/>
      <c r="E4" s="5"/>
      <c r="F4" s="5"/>
      <c r="G4" s="5"/>
      <c r="H4" s="6"/>
      <c r="I4" s="7"/>
      <c r="J4" s="7"/>
      <c r="K4" s="7"/>
      <c r="L4" s="7"/>
      <c r="M4" s="7"/>
      <c r="N4" s="7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</row>
    <row r="5" spans="1:136" s="8" customFormat="1" ht="20.100000000000001" customHeight="1" x14ac:dyDescent="0.25">
      <c r="A5" s="28">
        <f>SUBTOTAL(3,D7:D1054)</f>
        <v>24</v>
      </c>
      <c r="B5" s="28">
        <f>SUBTOTAL(3,B7:B1054)</f>
        <v>0</v>
      </c>
      <c r="C5" s="5"/>
      <c r="D5" s="5"/>
      <c r="E5" s="5"/>
      <c r="F5" s="5"/>
      <c r="G5" s="5"/>
      <c r="H5" s="6"/>
      <c r="I5" s="62"/>
      <c r="J5" s="62"/>
      <c r="K5" s="62"/>
      <c r="L5" s="62" t="s">
        <v>3</v>
      </c>
      <c r="M5" s="69">
        <f>SUBTOTAL(9,M7:M1199)</f>
        <v>0</v>
      </c>
      <c r="N5" s="69">
        <f>SUBTOTAL(9,N7:N1199)</f>
        <v>0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</row>
    <row r="6" spans="1:136" s="8" customFormat="1" ht="77.25" customHeight="1" x14ac:dyDescent="0.25">
      <c r="A6" s="13" t="s">
        <v>4</v>
      </c>
      <c r="B6" s="30" t="s">
        <v>5</v>
      </c>
      <c r="C6" s="30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14" t="s">
        <v>12</v>
      </c>
      <c r="J6" s="63" t="s">
        <v>503</v>
      </c>
      <c r="K6" s="64" t="s">
        <v>499</v>
      </c>
      <c r="L6" s="67" t="s">
        <v>500</v>
      </c>
      <c r="M6" s="65" t="s">
        <v>504</v>
      </c>
      <c r="N6" s="66" t="s">
        <v>505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</row>
    <row r="7" spans="1:136" s="20" customFormat="1" ht="63" customHeight="1" x14ac:dyDescent="0.25">
      <c r="A7" s="45">
        <v>1</v>
      </c>
      <c r="B7" s="16"/>
      <c r="C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commande de la station carburant</v>
      </c>
      <c r="D7" s="40" t="s">
        <v>484</v>
      </c>
      <c r="E7" s="40" t="s">
        <v>463</v>
      </c>
      <c r="F7" s="40"/>
      <c r="G7" s="40"/>
      <c r="H7" s="41" t="s">
        <v>464</v>
      </c>
      <c r="I7" s="36" t="s">
        <v>16</v>
      </c>
      <c r="J7" s="73">
        <v>2</v>
      </c>
      <c r="K7" s="85"/>
      <c r="L7" s="85"/>
      <c r="M7" s="85">
        <f>Tableau15[[#This Row],[quantité]]*Tableau15[[#This Row],[PRIX UNITAIRE
Fourniture
   en HT
 (F)]]</f>
        <v>0</v>
      </c>
      <c r="N7" s="85">
        <f>Tableau15[[#This Row],[quantité]]*Tableau15[[#This Row],[PRIX UNITAIRE
Fourniture et Pose en HT
 (F&amp;P)]]</f>
        <v>0</v>
      </c>
    </row>
    <row r="8" spans="1:136" s="20" customFormat="1" ht="63" customHeight="1" x14ac:dyDescent="0.25">
      <c r="A8" s="45">
        <v>2</v>
      </c>
      <c r="B8" s="16"/>
      <c r="C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report et centralisation des alarmes de la station</v>
      </c>
      <c r="D8" s="40" t="s">
        <v>484</v>
      </c>
      <c r="E8" s="40" t="s">
        <v>463</v>
      </c>
      <c r="F8" s="40"/>
      <c r="G8" s="40"/>
      <c r="H8" s="41" t="s">
        <v>465</v>
      </c>
      <c r="I8" s="36" t="s">
        <v>16</v>
      </c>
      <c r="J8" s="73">
        <v>2</v>
      </c>
      <c r="K8" s="85"/>
      <c r="L8" s="85"/>
      <c r="M8" s="85">
        <f>Tableau15[[#This Row],[quantité]]*Tableau15[[#This Row],[PRIX UNITAIRE
Fourniture
   en HT
 (F)]]</f>
        <v>0</v>
      </c>
      <c r="N8" s="85">
        <f>Tableau15[[#This Row],[quantité]]*Tableau15[[#This Row],[PRIX UNITAIRE
Fourniture et Pose en HT
 (F&amp;P)]]</f>
        <v>0</v>
      </c>
    </row>
    <row r="9" spans="1:136" s="20" customFormat="1" ht="63" hidden="1" customHeight="1" x14ac:dyDescent="0.25">
      <c r="A9" s="45">
        <v>3</v>
      </c>
      <c r="B9" s="16"/>
      <c r="C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Event de cuve</v>
      </c>
      <c r="D9" s="40" t="s">
        <v>484</v>
      </c>
      <c r="E9" s="40" t="s">
        <v>466</v>
      </c>
      <c r="F9" s="40"/>
      <c r="G9" s="40"/>
      <c r="H9" s="41" t="s">
        <v>467</v>
      </c>
      <c r="I9" s="36" t="s">
        <v>16</v>
      </c>
      <c r="J9" s="73"/>
      <c r="K9" s="85"/>
      <c r="L9" s="85"/>
      <c r="M9" s="85">
        <f>Tableau15[[#This Row],[quantité]]*Tableau15[[#This Row],[PRIX UNITAIRE
Fourniture
   en HT
 (F)]]</f>
        <v>0</v>
      </c>
      <c r="N9" s="85">
        <f>Tableau15[[#This Row],[quantité]]*Tableau15[[#This Row],[PRIX UNITAIRE
Fourniture et Pose en HT
 (F&amp;P)]]</f>
        <v>0</v>
      </c>
    </row>
    <row r="10" spans="1:136" s="20" customFormat="1" ht="63" customHeight="1" x14ac:dyDescent="0.25">
      <c r="A10" s="45">
        <v>4</v>
      </c>
      <c r="B10" s="16"/>
      <c r="C1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Ensemble complet de détection des fuites sur une cuve</v>
      </c>
      <c r="D10" s="40" t="s">
        <v>484</v>
      </c>
      <c r="E10" s="40" t="s">
        <v>466</v>
      </c>
      <c r="F10" s="40"/>
      <c r="G10" s="40"/>
      <c r="H10" s="41" t="s">
        <v>468</v>
      </c>
      <c r="I10" s="36" t="s">
        <v>16</v>
      </c>
      <c r="J10" s="73">
        <v>5</v>
      </c>
      <c r="K10" s="85"/>
      <c r="L10" s="85"/>
      <c r="M10" s="85">
        <f>Tableau15[[#This Row],[quantité]]*Tableau15[[#This Row],[PRIX UNITAIRE
Fourniture
   en HT
 (F)]]</f>
        <v>0</v>
      </c>
      <c r="N10" s="85">
        <f>Tableau15[[#This Row],[quantité]]*Tableau15[[#This Row],[PRIX UNITAIRE
Fourniture et Pose en HT
 (F&amp;P)]]</f>
        <v>0</v>
      </c>
    </row>
    <row r="11" spans="1:136" s="20" customFormat="1" ht="63" customHeight="1" x14ac:dyDescent="0.25">
      <c r="A11" s="45">
        <v>5</v>
      </c>
      <c r="B11" s="22"/>
      <c r="C1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Limiteur sur remplissage</v>
      </c>
      <c r="D11" s="40" t="s">
        <v>484</v>
      </c>
      <c r="E11" s="40" t="s">
        <v>466</v>
      </c>
      <c r="F11" s="40"/>
      <c r="G11" s="40"/>
      <c r="H11" s="41" t="s">
        <v>469</v>
      </c>
      <c r="I11" s="36" t="s">
        <v>16</v>
      </c>
      <c r="J11" s="73">
        <v>5</v>
      </c>
      <c r="K11" s="85"/>
      <c r="L11" s="85"/>
      <c r="M11" s="85">
        <f>Tableau15[[#This Row],[quantité]]*Tableau15[[#This Row],[PRIX UNITAIRE
Fourniture
   en HT
 (F)]]</f>
        <v>0</v>
      </c>
      <c r="N11" s="85">
        <f>Tableau15[[#This Row],[quantité]]*Tableau15[[#This Row],[PRIX UNITAIRE
Fourniture et Pose en HT
 (F&amp;P)]]</f>
        <v>0</v>
      </c>
    </row>
    <row r="12" spans="1:136" s="20" customFormat="1" ht="63" customHeight="1" x14ac:dyDescent="0.25">
      <c r="A12" s="45">
        <v>6</v>
      </c>
      <c r="B12" s="22"/>
      <c r="C1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Anti siphon</v>
      </c>
      <c r="D12" s="40" t="s">
        <v>484</v>
      </c>
      <c r="E12" s="40" t="s">
        <v>466</v>
      </c>
      <c r="F12" s="40"/>
      <c r="G12" s="40"/>
      <c r="H12" s="41" t="s">
        <v>470</v>
      </c>
      <c r="I12" s="36" t="s">
        <v>16</v>
      </c>
      <c r="J12" s="73">
        <v>10</v>
      </c>
      <c r="K12" s="85"/>
      <c r="L12" s="85"/>
      <c r="M12" s="85">
        <f>Tableau15[[#This Row],[quantité]]*Tableau15[[#This Row],[PRIX UNITAIRE
Fourniture
   en HT
 (F)]]</f>
        <v>0</v>
      </c>
      <c r="N12" s="85">
        <f>Tableau15[[#This Row],[quantité]]*Tableau15[[#This Row],[PRIX UNITAIRE
Fourniture et Pose en HT
 (F&amp;P)]]</f>
        <v>0</v>
      </c>
    </row>
    <row r="13" spans="1:136" s="20" customFormat="1" ht="63" customHeight="1" x14ac:dyDescent="0.25">
      <c r="A13" s="45">
        <v>7</v>
      </c>
      <c r="B13" s="22"/>
      <c r="C1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10m3</v>
      </c>
      <c r="D13" s="40" t="s">
        <v>484</v>
      </c>
      <c r="E13" s="40" t="s">
        <v>466</v>
      </c>
      <c r="F13" s="40"/>
      <c r="G13" s="40"/>
      <c r="H13" s="41" t="s">
        <v>471</v>
      </c>
      <c r="I13" s="36" t="s">
        <v>16</v>
      </c>
      <c r="J13" s="73">
        <v>5</v>
      </c>
      <c r="K13" s="85"/>
      <c r="L13" s="85"/>
      <c r="M13" s="85">
        <f>Tableau15[[#This Row],[quantité]]*Tableau15[[#This Row],[PRIX UNITAIRE
Fourniture
   en HT
 (F)]]</f>
        <v>0</v>
      </c>
      <c r="N13" s="85">
        <f>Tableau15[[#This Row],[quantité]]*Tableau15[[#This Row],[PRIX UNITAIRE
Fourniture et Pose en HT
 (F&amp;P)]]</f>
        <v>0</v>
      </c>
    </row>
    <row r="14" spans="1:136" s="20" customFormat="1" ht="63" customHeight="1" x14ac:dyDescent="0.25">
      <c r="A14" s="45">
        <v>8</v>
      </c>
      <c r="B14" s="16"/>
      <c r="C1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20m3</v>
      </c>
      <c r="D14" s="40" t="s">
        <v>484</v>
      </c>
      <c r="E14" s="40" t="s">
        <v>466</v>
      </c>
      <c r="F14" s="40"/>
      <c r="G14" s="40"/>
      <c r="H14" s="41" t="s">
        <v>472</v>
      </c>
      <c r="I14" s="36" t="s">
        <v>16</v>
      </c>
      <c r="J14" s="73">
        <v>5</v>
      </c>
      <c r="K14" s="85"/>
      <c r="L14" s="85"/>
      <c r="M14" s="85">
        <f>Tableau15[[#This Row],[quantité]]*Tableau15[[#This Row],[PRIX UNITAIRE
Fourniture
   en HT
 (F)]]</f>
        <v>0</v>
      </c>
      <c r="N14" s="85">
        <f>Tableau15[[#This Row],[quantité]]*Tableau15[[#This Row],[PRIX UNITAIRE
Fourniture et Pose en HT
 (F&amp;P)]]</f>
        <v>0</v>
      </c>
    </row>
    <row r="15" spans="1:136" s="20" customFormat="1" ht="63" customHeight="1" x14ac:dyDescent="0.25">
      <c r="A15" s="45">
        <v>9</v>
      </c>
      <c r="B15" s="22"/>
      <c r="C1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30m3</v>
      </c>
      <c r="D15" s="40" t="s">
        <v>484</v>
      </c>
      <c r="E15" s="40" t="s">
        <v>466</v>
      </c>
      <c r="F15" s="40"/>
      <c r="G15" s="40"/>
      <c r="H15" s="41" t="s">
        <v>473</v>
      </c>
      <c r="I15" s="36" t="s">
        <v>16</v>
      </c>
      <c r="J15" s="73">
        <v>5</v>
      </c>
      <c r="K15" s="85"/>
      <c r="L15" s="85"/>
      <c r="M15" s="85">
        <f>Tableau15[[#This Row],[quantité]]*Tableau15[[#This Row],[PRIX UNITAIRE
Fourniture
   en HT
 (F)]]</f>
        <v>0</v>
      </c>
      <c r="N15" s="85">
        <f>Tableau15[[#This Row],[quantité]]*Tableau15[[#This Row],[PRIX UNITAIRE
Fourniture et Pose en HT
 (F&amp;P)]]</f>
        <v>0</v>
      </c>
    </row>
    <row r="16" spans="1:136" s="20" customFormat="1" ht="63" customHeight="1" x14ac:dyDescent="0.25">
      <c r="A16" s="45">
        <v>10</v>
      </c>
      <c r="B16" s="16"/>
      <c r="C1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50m3</v>
      </c>
      <c r="D16" s="40" t="s">
        <v>484</v>
      </c>
      <c r="E16" s="40" t="s">
        <v>466</v>
      </c>
      <c r="F16" s="40"/>
      <c r="G16" s="40"/>
      <c r="H16" s="41" t="s">
        <v>474</v>
      </c>
      <c r="I16" s="36" t="s">
        <v>16</v>
      </c>
      <c r="J16" s="73">
        <v>5</v>
      </c>
      <c r="K16" s="85"/>
      <c r="L16" s="85"/>
      <c r="M16" s="85">
        <f>Tableau15[[#This Row],[quantité]]*Tableau15[[#This Row],[PRIX UNITAIRE
Fourniture
   en HT
 (F)]]</f>
        <v>0</v>
      </c>
      <c r="N16" s="85">
        <f>Tableau15[[#This Row],[quantité]]*Tableau15[[#This Row],[PRIX UNITAIRE
Fourniture et Pose en HT
 (F&amp;P)]]</f>
        <v>0</v>
      </c>
    </row>
    <row r="17" spans="1:14" s="20" customFormat="1" ht="63" customHeight="1" x14ac:dyDescent="0.25">
      <c r="A17" s="45">
        <v>11</v>
      </c>
      <c r="B17" s="16"/>
      <c r="C1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100m3</v>
      </c>
      <c r="D17" s="40" t="s">
        <v>484</v>
      </c>
      <c r="E17" s="40" t="s">
        <v>466</v>
      </c>
      <c r="F17" s="40"/>
      <c r="G17" s="40"/>
      <c r="H17" s="41" t="s">
        <v>475</v>
      </c>
      <c r="I17" s="36" t="s">
        <v>16</v>
      </c>
      <c r="J17" s="73">
        <v>5</v>
      </c>
      <c r="K17" s="85"/>
      <c r="L17" s="85"/>
      <c r="M17" s="85">
        <f>Tableau15[[#This Row],[quantité]]*Tableau15[[#This Row],[PRIX UNITAIRE
Fourniture
   en HT
 (F)]]</f>
        <v>0</v>
      </c>
      <c r="N17" s="85">
        <f>Tableau15[[#This Row],[quantité]]*Tableau15[[#This Row],[PRIX UNITAIRE
Fourniture et Pose en HT
 (F&amp;P)]]</f>
        <v>0</v>
      </c>
    </row>
    <row r="18" spans="1:14" s="20" customFormat="1" ht="63" customHeight="1" x14ac:dyDescent="0.25">
      <c r="A18" s="45">
        <v>12</v>
      </c>
      <c r="B18" s="22"/>
      <c r="C1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ingénieur (barème horaire des salaires toutes charges comprises), pendant les heures légales sur n’importe quel site du marché</v>
      </c>
      <c r="D18" s="40" t="s">
        <v>484</v>
      </c>
      <c r="E18" s="40" t="s">
        <v>52</v>
      </c>
      <c r="F18" s="40"/>
      <c r="G18" s="40"/>
      <c r="H18" s="41" t="s">
        <v>262</v>
      </c>
      <c r="I18" s="36" t="s">
        <v>54</v>
      </c>
      <c r="J18" s="73">
        <v>10</v>
      </c>
      <c r="K18" s="85"/>
      <c r="L18" s="85"/>
      <c r="M18" s="85">
        <f>Tableau15[[#This Row],[quantité]]*Tableau15[[#This Row],[PRIX UNITAIRE
Fourniture
   en HT
 (F)]]</f>
        <v>0</v>
      </c>
      <c r="N18" s="85">
        <f>Tableau15[[#This Row],[quantité]]*Tableau15[[#This Row],[PRIX UNITAIRE
Fourniture et Pose en HT
 (F&amp;P)]]</f>
        <v>0</v>
      </c>
    </row>
    <row r="19" spans="1:14" s="20" customFormat="1" ht="63" customHeight="1" x14ac:dyDescent="0.25">
      <c r="A19" s="45">
        <v>13</v>
      </c>
      <c r="B19" s="22"/>
      <c r="C1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technicien (barème horaire des salaires toutes charges comprises), pendant les heures légales sur n’importe quel site du marché</v>
      </c>
      <c r="D19" s="40" t="s">
        <v>484</v>
      </c>
      <c r="E19" s="40" t="s">
        <v>52</v>
      </c>
      <c r="F19" s="40"/>
      <c r="G19" s="40"/>
      <c r="H19" s="41" t="s">
        <v>263</v>
      </c>
      <c r="I19" s="36" t="s">
        <v>54</v>
      </c>
      <c r="J19" s="73">
        <v>40</v>
      </c>
      <c r="K19" s="85"/>
      <c r="L19" s="85"/>
      <c r="M19" s="85">
        <f>Tableau15[[#This Row],[quantité]]*Tableau15[[#This Row],[PRIX UNITAIRE
Fourniture
   en HT
 (F)]]</f>
        <v>0</v>
      </c>
      <c r="N19" s="85">
        <f>Tableau15[[#This Row],[quantité]]*Tableau15[[#This Row],[PRIX UNITAIRE
Fourniture et Pose en HT
 (F&amp;P)]]</f>
        <v>0</v>
      </c>
    </row>
    <row r="20" spans="1:14" s="20" customFormat="1" ht="63" customHeight="1" x14ac:dyDescent="0.25">
      <c r="A20" s="45">
        <v>14</v>
      </c>
      <c r="B20" s="22"/>
      <c r="C2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hautement qualifié (barème horaire des salaires toutes charges comprises) pendant les heures légales sur n’importe quel site du marché</v>
      </c>
      <c r="D20" s="40" t="s">
        <v>484</v>
      </c>
      <c r="E20" s="40" t="s">
        <v>52</v>
      </c>
      <c r="F20" s="40"/>
      <c r="G20" s="40"/>
      <c r="H20" s="41" t="s">
        <v>264</v>
      </c>
      <c r="I20" s="36" t="s">
        <v>54</v>
      </c>
      <c r="J20" s="73">
        <v>40</v>
      </c>
      <c r="K20" s="85"/>
      <c r="L20" s="85"/>
      <c r="M20" s="85">
        <f>Tableau15[[#This Row],[quantité]]*Tableau15[[#This Row],[PRIX UNITAIRE
Fourniture
   en HT
 (F)]]</f>
        <v>0</v>
      </c>
      <c r="N20" s="85">
        <f>Tableau15[[#This Row],[quantité]]*Tableau15[[#This Row],[PRIX UNITAIRE
Fourniture et Pose en HT
 (F&amp;P)]]</f>
        <v>0</v>
      </c>
    </row>
    <row r="21" spans="1:14" s="20" customFormat="1" ht="63" customHeight="1" x14ac:dyDescent="0.25">
      <c r="A21" s="45">
        <v>15</v>
      </c>
      <c r="B21" s="16"/>
      <c r="C2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(barème horaire des salaires toutes charges comprises) pendant les heures légales sur n’importe quel site du marché</v>
      </c>
      <c r="D21" s="40" t="s">
        <v>484</v>
      </c>
      <c r="E21" s="40" t="s">
        <v>52</v>
      </c>
      <c r="F21" s="40"/>
      <c r="G21" s="40"/>
      <c r="H21" s="41" t="s">
        <v>265</v>
      </c>
      <c r="I21" s="36" t="s">
        <v>54</v>
      </c>
      <c r="J21" s="73">
        <v>40</v>
      </c>
      <c r="K21" s="85"/>
      <c r="L21" s="85"/>
      <c r="M21" s="85">
        <f>Tableau15[[#This Row],[quantité]]*Tableau15[[#This Row],[PRIX UNITAIRE
Fourniture
   en HT
 (F)]]</f>
        <v>0</v>
      </c>
      <c r="N21" s="85">
        <f>Tableau15[[#This Row],[quantité]]*Tableau15[[#This Row],[PRIX UNITAIRE
Fourniture et Pose en HT
 (F&amp;P)]]</f>
        <v>0</v>
      </c>
    </row>
    <row r="22" spans="1:14" s="20" customFormat="1" ht="63" customHeight="1" x14ac:dyDescent="0.25">
      <c r="A22" s="45">
        <v>16</v>
      </c>
      <c r="B22" s="22"/>
      <c r="C2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Divers /  /  / Ensemble informatique nécessaire pour pilotage de l'installation(PC, écran, clavier,etc…)</v>
      </c>
      <c r="D22" s="40" t="s">
        <v>484</v>
      </c>
      <c r="E22" s="40" t="s">
        <v>67</v>
      </c>
      <c r="F22" s="40"/>
      <c r="G22" s="40"/>
      <c r="H22" s="41" t="s">
        <v>476</v>
      </c>
      <c r="I22" s="36" t="s">
        <v>16</v>
      </c>
      <c r="J22" s="73">
        <v>2</v>
      </c>
      <c r="K22" s="85"/>
      <c r="L22" s="85"/>
      <c r="M22" s="85">
        <f>Tableau15[[#This Row],[quantité]]*Tableau15[[#This Row],[PRIX UNITAIRE
Fourniture
   en HT
 (F)]]</f>
        <v>0</v>
      </c>
      <c r="N22" s="85">
        <f>Tableau15[[#This Row],[quantité]]*Tableau15[[#This Row],[PRIX UNITAIRE
Fourniture et Pose en HT
 (F&amp;P)]]</f>
        <v>0</v>
      </c>
    </row>
    <row r="23" spans="1:14" s="20" customFormat="1" ht="63" customHeight="1" x14ac:dyDescent="0.25">
      <c r="A23" s="45">
        <v>17</v>
      </c>
      <c r="B23" s="22"/>
      <c r="C2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ingénieur, pendant les heures légales</v>
      </c>
      <c r="D23" s="40" t="s">
        <v>484</v>
      </c>
      <c r="E23" s="40" t="s">
        <v>88</v>
      </c>
      <c r="F23" s="40"/>
      <c r="G23" s="40"/>
      <c r="H23" s="41" t="s">
        <v>89</v>
      </c>
      <c r="I23" s="36" t="s">
        <v>90</v>
      </c>
      <c r="J23" s="73">
        <v>400</v>
      </c>
      <c r="K23" s="85"/>
      <c r="L23" s="85"/>
      <c r="M23" s="85">
        <f>Tableau15[[#This Row],[quantité]]*Tableau15[[#This Row],[PRIX UNITAIRE
Fourniture
   en HT
 (F)]]</f>
        <v>0</v>
      </c>
      <c r="N23" s="85">
        <f>Tableau15[[#This Row],[quantité]]*Tableau15[[#This Row],[PRIX UNITAIRE
Fourniture et Pose en HT
 (F&amp;P)]]</f>
        <v>0</v>
      </c>
    </row>
    <row r="24" spans="1:14" s="20" customFormat="1" ht="63" customHeight="1" x14ac:dyDescent="0.25">
      <c r="A24" s="45">
        <v>18</v>
      </c>
      <c r="B24" s="22"/>
      <c r="C2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technicien, pendant les heures légales</v>
      </c>
      <c r="D24" s="40" t="s">
        <v>484</v>
      </c>
      <c r="E24" s="40" t="s">
        <v>88</v>
      </c>
      <c r="F24" s="40"/>
      <c r="G24" s="40"/>
      <c r="H24" s="41" t="s">
        <v>91</v>
      </c>
      <c r="I24" s="36" t="s">
        <v>90</v>
      </c>
      <c r="J24" s="73">
        <v>450</v>
      </c>
      <c r="K24" s="85"/>
      <c r="L24" s="85"/>
      <c r="M24" s="85">
        <f>Tableau15[[#This Row],[quantité]]*Tableau15[[#This Row],[PRIX UNITAIRE
Fourniture
   en HT
 (F)]]</f>
        <v>0</v>
      </c>
      <c r="N24" s="85">
        <f>Tableau15[[#This Row],[quantité]]*Tableau15[[#This Row],[PRIX UNITAIRE
Fourniture et Pose en HT
 (F&amp;P)]]</f>
        <v>0</v>
      </c>
    </row>
    <row r="25" spans="1:14" s="20" customFormat="1" ht="63" customHeight="1" x14ac:dyDescent="0.25">
      <c r="A25" s="45">
        <v>19</v>
      </c>
      <c r="B25" s="22"/>
      <c r="C2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ouvrier hautement qualifié pendant les heures légales</v>
      </c>
      <c r="D25" s="40" t="s">
        <v>484</v>
      </c>
      <c r="E25" s="40" t="s">
        <v>88</v>
      </c>
      <c r="F25" s="40"/>
      <c r="G25" s="40"/>
      <c r="H25" s="41" t="s">
        <v>271</v>
      </c>
      <c r="I25" s="36" t="s">
        <v>90</v>
      </c>
      <c r="J25" s="73">
        <v>450</v>
      </c>
      <c r="K25" s="85"/>
      <c r="L25" s="85"/>
      <c r="M25" s="85">
        <f>Tableau15[[#This Row],[quantité]]*Tableau15[[#This Row],[PRIX UNITAIRE
Fourniture
   en HT
 (F)]]</f>
        <v>0</v>
      </c>
      <c r="N25" s="85">
        <f>Tableau15[[#This Row],[quantité]]*Tableau15[[#This Row],[PRIX UNITAIRE
Fourniture et Pose en HT
 (F&amp;P)]]</f>
        <v>0</v>
      </c>
    </row>
    <row r="26" spans="1:14" s="20" customFormat="1" ht="63" hidden="1" customHeight="1" x14ac:dyDescent="0.25">
      <c r="A26" s="45">
        <v>20</v>
      </c>
      <c r="B26" s="16"/>
      <c r="C2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barrières HERAS ou équivalent, inclus pose, dépose et balisage éventuel</v>
      </c>
      <c r="D26" s="40" t="s">
        <v>484</v>
      </c>
      <c r="E26" s="40" t="s">
        <v>272</v>
      </c>
      <c r="F26" s="40"/>
      <c r="G26" s="40"/>
      <c r="H26" s="41" t="s">
        <v>93</v>
      </c>
      <c r="I26" s="36" t="s">
        <v>94</v>
      </c>
      <c r="J26" s="73"/>
      <c r="K26" s="85"/>
      <c r="L26" s="85"/>
      <c r="M26" s="85">
        <f>Tableau15[[#This Row],[quantité]]*Tableau15[[#This Row],[PRIX UNITAIRE
Fourniture
   en HT
 (F)]]</f>
        <v>0</v>
      </c>
      <c r="N26" s="85">
        <f>Tableau15[[#This Row],[quantité]]*Tableau15[[#This Row],[PRIX UNITAIRE
Fourniture et Pose en HT
 (F&amp;P)]]</f>
        <v>0</v>
      </c>
    </row>
    <row r="27" spans="1:14" s="20" customFormat="1" ht="63" hidden="1" customHeight="1" x14ac:dyDescent="0.25">
      <c r="A27" s="45">
        <v>21</v>
      </c>
      <c r="B27" s="22"/>
      <c r="C2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RUBALISE ou équivalent, inclus pose, dépose et balisage éventuel</v>
      </c>
      <c r="D27" s="40" t="s">
        <v>484</v>
      </c>
      <c r="E27" s="40" t="s">
        <v>272</v>
      </c>
      <c r="F27" s="40"/>
      <c r="G27" s="40"/>
      <c r="H27" s="41" t="s">
        <v>95</v>
      </c>
      <c r="I27" s="36" t="s">
        <v>94</v>
      </c>
      <c r="J27" s="73"/>
      <c r="K27" s="85"/>
      <c r="L27" s="85"/>
      <c r="M27" s="85">
        <f>Tableau15[[#This Row],[quantité]]*Tableau15[[#This Row],[PRIX UNITAIRE
Fourniture
   en HT
 (F)]]</f>
        <v>0</v>
      </c>
      <c r="N27" s="85">
        <f>Tableau15[[#This Row],[quantité]]*Tableau15[[#This Row],[PRIX UNITAIRE
Fourniture et Pose en HT
 (F&amp;P)]]</f>
        <v>0</v>
      </c>
    </row>
    <row r="28" spans="1:14" s="20" customFormat="1" ht="63" customHeight="1" x14ac:dyDescent="0.25">
      <c r="A28" s="45">
        <v>22</v>
      </c>
      <c r="B28" s="22"/>
      <c r="C2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Flexibe de pistolet</v>
      </c>
      <c r="D28" s="40" t="s">
        <v>484</v>
      </c>
      <c r="E28" s="40" t="s">
        <v>477</v>
      </c>
      <c r="F28" s="40"/>
      <c r="G28" s="40"/>
      <c r="H28" s="41" t="s">
        <v>478</v>
      </c>
      <c r="I28" s="36" t="s">
        <v>20</v>
      </c>
      <c r="J28" s="73">
        <v>100</v>
      </c>
      <c r="K28" s="85"/>
      <c r="L28" s="85"/>
      <c r="M28" s="85">
        <f>Tableau15[[#This Row],[quantité]]*Tableau15[[#This Row],[PRIX UNITAIRE
Fourniture
   en HT
 (F)]]</f>
        <v>0</v>
      </c>
      <c r="N28" s="85">
        <f>Tableau15[[#This Row],[quantité]]*Tableau15[[#This Row],[PRIX UNITAIRE
Fourniture et Pose en HT
 (F&amp;P)]]</f>
        <v>0</v>
      </c>
    </row>
    <row r="29" spans="1:14" s="20" customFormat="1" ht="63" customHeight="1" x14ac:dyDescent="0.25">
      <c r="A29" s="45">
        <v>23</v>
      </c>
      <c r="B29" s="16"/>
      <c r="C2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Pistolet</v>
      </c>
      <c r="D29" s="40" t="s">
        <v>484</v>
      </c>
      <c r="E29" s="40" t="s">
        <v>477</v>
      </c>
      <c r="F29" s="40"/>
      <c r="G29" s="40"/>
      <c r="H29" s="41" t="s">
        <v>479</v>
      </c>
      <c r="I29" s="36" t="s">
        <v>16</v>
      </c>
      <c r="J29" s="73">
        <v>10</v>
      </c>
      <c r="K29" s="85"/>
      <c r="L29" s="85"/>
      <c r="M29" s="85">
        <f>Tableau15[[#This Row],[quantité]]*Tableau15[[#This Row],[PRIX UNITAIRE
Fourniture
   en HT
 (F)]]</f>
        <v>0</v>
      </c>
      <c r="N29" s="85">
        <f>Tableau15[[#This Row],[quantité]]*Tableau15[[#This Row],[PRIX UNITAIRE
Fourniture et Pose en HT
 (F&amp;P)]]</f>
        <v>0</v>
      </c>
    </row>
    <row r="30" spans="1:14" s="20" customFormat="1" ht="63" customHeight="1" x14ac:dyDescent="0.25">
      <c r="A30" s="45">
        <v>24</v>
      </c>
      <c r="B30" s="16"/>
      <c r="C3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simple pistolet avec systême de badgeage inclus</v>
      </c>
      <c r="D30" s="40" t="s">
        <v>484</v>
      </c>
      <c r="E30" s="40" t="s">
        <v>477</v>
      </c>
      <c r="F30" s="40"/>
      <c r="G30" s="40"/>
      <c r="H30" s="41" t="s">
        <v>480</v>
      </c>
      <c r="I30" s="36" t="s">
        <v>16</v>
      </c>
      <c r="J30" s="73">
        <v>2</v>
      </c>
      <c r="K30" s="85"/>
      <c r="L30" s="85"/>
      <c r="M30" s="85">
        <f>Tableau15[[#This Row],[quantité]]*Tableau15[[#This Row],[PRIX UNITAIRE
Fourniture
   en HT
 (F)]]</f>
        <v>0</v>
      </c>
      <c r="N30" s="85">
        <f>Tableau15[[#This Row],[quantité]]*Tableau15[[#This Row],[PRIX UNITAIRE
Fourniture et Pose en HT
 (F&amp;P)]]</f>
        <v>0</v>
      </c>
    </row>
    <row r="31" spans="1:14" s="20" customFormat="1" ht="63" customHeight="1" x14ac:dyDescent="0.25">
      <c r="A31" s="45">
        <v>25</v>
      </c>
      <c r="B31" s="16"/>
      <c r="C3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double pistolet avec systême de badgeage inclus</v>
      </c>
      <c r="D31" s="40" t="s">
        <v>484</v>
      </c>
      <c r="E31" s="40" t="s">
        <v>477</v>
      </c>
      <c r="F31" s="40"/>
      <c r="G31" s="40"/>
      <c r="H31" s="41" t="s">
        <v>481</v>
      </c>
      <c r="I31" s="36" t="s">
        <v>16</v>
      </c>
      <c r="J31" s="73">
        <v>2</v>
      </c>
      <c r="K31" s="85"/>
      <c r="L31" s="85"/>
      <c r="M31" s="85">
        <f>Tableau15[[#This Row],[quantité]]*Tableau15[[#This Row],[PRIX UNITAIRE
Fourniture
   en HT
 (F)]]</f>
        <v>0</v>
      </c>
      <c r="N31" s="85">
        <f>Tableau15[[#This Row],[quantité]]*Tableau15[[#This Row],[PRIX UNITAIRE
Fourniture et Pose en HT
 (F&amp;P)]]</f>
        <v>0</v>
      </c>
    </row>
    <row r="32" spans="1:14" s="20" customFormat="1" ht="63" customHeight="1" x14ac:dyDescent="0.25">
      <c r="A32" s="45">
        <v>26</v>
      </c>
      <c r="B32" s="22"/>
      <c r="C3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Systême de badgeage complet, interface incluse</v>
      </c>
      <c r="D32" s="40" t="s">
        <v>484</v>
      </c>
      <c r="E32" s="40" t="s">
        <v>477</v>
      </c>
      <c r="F32" s="40"/>
      <c r="G32" s="40"/>
      <c r="H32" s="41" t="s">
        <v>482</v>
      </c>
      <c r="I32" s="36" t="s">
        <v>16</v>
      </c>
      <c r="J32" s="73">
        <v>4</v>
      </c>
      <c r="K32" s="85"/>
      <c r="L32" s="85"/>
      <c r="M32" s="85">
        <f>Tableau15[[#This Row],[quantité]]*Tableau15[[#This Row],[PRIX UNITAIRE
Fourniture
   en HT
 (F)]]</f>
        <v>0</v>
      </c>
      <c r="N32" s="85">
        <f>Tableau15[[#This Row],[quantité]]*Tableau15[[#This Row],[PRIX UNITAIRE
Fourniture et Pose en HT
 (F&amp;P)]]</f>
        <v>0</v>
      </c>
    </row>
    <row r="33" spans="1:14" s="20" customFormat="1" ht="63" customHeight="1" x14ac:dyDescent="0.25">
      <c r="A33" s="45">
        <v>27</v>
      </c>
      <c r="B33" s="22"/>
      <c r="C3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 /  /  / Logiciel/licence de pilotage et exploitation de l'installation</v>
      </c>
      <c r="D33" s="40" t="s">
        <v>484</v>
      </c>
      <c r="E33" s="40"/>
      <c r="F33" s="40"/>
      <c r="G33" s="40"/>
      <c r="H33" s="41" t="s">
        <v>483</v>
      </c>
      <c r="I33" s="36" t="s">
        <v>16</v>
      </c>
      <c r="J33" s="73">
        <v>2</v>
      </c>
      <c r="K33" s="85"/>
      <c r="L33" s="85"/>
      <c r="M33" s="85">
        <f>Tableau15[[#This Row],[quantité]]*Tableau15[[#This Row],[PRIX UNITAIRE
Fourniture
   en HT
 (F)]]</f>
        <v>0</v>
      </c>
      <c r="N33" s="85">
        <f>Tableau15[[#This Row],[quantité]]*Tableau15[[#This Row],[PRIX UNITAIRE
Fourniture et Pose en HT
 (F&amp;P)]]</f>
        <v>0</v>
      </c>
    </row>
  </sheetData>
  <mergeCells count="1">
    <mergeCell ref="A2:N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4"/>
  <sheetViews>
    <sheetView tabSelected="1" zoomScale="85" zoomScaleNormal="85" workbookViewId="0">
      <pane ySplit="6" topLeftCell="A7" activePane="bottomLeft" state="frozen"/>
      <selection pane="bottomLeft" activeCell="C7" sqref="C7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1" max="11" width="17.140625" customWidth="1"/>
    <col min="12" max="12" width="16.42578125" customWidth="1"/>
    <col min="13" max="13" width="17" customWidth="1"/>
    <col min="14" max="14" width="18.28515625" customWidth="1"/>
  </cols>
  <sheetData>
    <row r="1" spans="1:136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8" customFormat="1" ht="24.95" customHeight="1" thickBot="1" x14ac:dyDescent="0.3">
      <c r="A2" s="59" t="s">
        <v>506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s="8" customFormat="1" ht="20.100000000000001" customHeight="1" x14ac:dyDescent="0.25">
      <c r="A3" s="4"/>
      <c r="B3" s="10"/>
      <c r="C3" s="4"/>
      <c r="D3" s="5"/>
      <c r="E3" s="5"/>
      <c r="F3" s="5"/>
      <c r="G3" s="5"/>
      <c r="H3" s="6"/>
      <c r="I3" s="7"/>
      <c r="J3" s="7"/>
      <c r="K3" s="7"/>
      <c r="L3" s="7"/>
      <c r="M3" s="7"/>
      <c r="N3" s="7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</row>
    <row r="4" spans="1:136" s="8" customFormat="1" ht="20.100000000000001" customHeight="1" x14ac:dyDescent="0.25">
      <c r="A4" s="11"/>
      <c r="B4" s="12"/>
      <c r="C4" s="4"/>
      <c r="D4" s="5"/>
      <c r="E4" s="5"/>
      <c r="F4" s="5"/>
      <c r="G4" s="5"/>
      <c r="H4" s="6"/>
      <c r="I4" s="7"/>
      <c r="J4" s="7"/>
      <c r="K4" s="7"/>
      <c r="L4" s="7"/>
      <c r="M4" s="7"/>
      <c r="N4" s="7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</row>
    <row r="5" spans="1:136" s="8" customFormat="1" ht="20.100000000000001" customHeight="1" x14ac:dyDescent="0.25">
      <c r="A5" s="28">
        <f>SUBTOTAL(3,D7:D1043)</f>
        <v>7</v>
      </c>
      <c r="B5" s="28">
        <f>SUBTOTAL(3,B7:B1043)</f>
        <v>0</v>
      </c>
      <c r="C5" s="5"/>
      <c r="D5" s="5"/>
      <c r="E5" s="5"/>
      <c r="F5" s="5"/>
      <c r="G5" s="5"/>
      <c r="H5" s="6"/>
      <c r="I5" s="62"/>
      <c r="J5" s="62"/>
      <c r="K5" s="62"/>
      <c r="L5" s="62" t="s">
        <v>3</v>
      </c>
      <c r="M5" s="69">
        <f>SUBTOTAL(9,M7:M1199)</f>
        <v>0</v>
      </c>
      <c r="N5" s="69">
        <f>SUBTOTAL(9,N7:N1199)</f>
        <v>0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</row>
    <row r="6" spans="1:136" s="8" customFormat="1" ht="75.75" customHeight="1" x14ac:dyDescent="0.25">
      <c r="A6" s="13" t="s">
        <v>4</v>
      </c>
      <c r="B6" s="30" t="s">
        <v>5</v>
      </c>
      <c r="C6" s="30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14" t="s">
        <v>12</v>
      </c>
      <c r="J6" s="63" t="s">
        <v>503</v>
      </c>
      <c r="K6" s="64" t="s">
        <v>499</v>
      </c>
      <c r="L6" s="67" t="s">
        <v>500</v>
      </c>
      <c r="M6" s="65" t="s">
        <v>504</v>
      </c>
      <c r="N6" s="66" t="s">
        <v>505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</row>
    <row r="7" spans="1:136" s="20" customFormat="1" ht="63" customHeight="1" x14ac:dyDescent="0.25">
      <c r="A7" s="46">
        <v>1</v>
      </c>
      <c r="B7" s="16"/>
      <c r="C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1 à 3T</v>
      </c>
      <c r="D7" s="40" t="s">
        <v>485</v>
      </c>
      <c r="E7" s="40" t="s">
        <v>486</v>
      </c>
      <c r="F7" s="40"/>
      <c r="G7" s="40"/>
      <c r="H7" s="47" t="s">
        <v>487</v>
      </c>
      <c r="I7" s="48" t="s">
        <v>488</v>
      </c>
      <c r="J7" s="73">
        <v>20</v>
      </c>
      <c r="K7" s="87"/>
      <c r="L7" s="87"/>
      <c r="M7" s="87">
        <f>Tableau16[[#This Row],[quantité]]*Tableau16[[#This Row],[PRIX UNITAIRE
Fourniture
   en HT
 (F)]]</f>
        <v>0</v>
      </c>
      <c r="N7" s="87">
        <f>Tableau16[[#This Row],[quantité]]*Tableau16[[#This Row],[PRIX UNITAIRE
Fourniture et Pose en HT
 (F&amp;P)]]</f>
        <v>0</v>
      </c>
    </row>
    <row r="8" spans="1:136" s="20" customFormat="1" ht="63" customHeight="1" x14ac:dyDescent="0.25">
      <c r="A8" s="46">
        <v>2</v>
      </c>
      <c r="B8" s="16"/>
      <c r="C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3,1 à 6T</v>
      </c>
      <c r="D8" s="40" t="s">
        <v>485</v>
      </c>
      <c r="E8" s="40" t="s">
        <v>486</v>
      </c>
      <c r="F8" s="40"/>
      <c r="G8" s="40"/>
      <c r="H8" s="47" t="s">
        <v>489</v>
      </c>
      <c r="I8" s="48" t="s">
        <v>488</v>
      </c>
      <c r="J8" s="73">
        <v>20</v>
      </c>
      <c r="K8" s="87"/>
      <c r="L8" s="87"/>
      <c r="M8" s="87">
        <f>Tableau16[[#This Row],[quantité]]*Tableau16[[#This Row],[PRIX UNITAIRE
Fourniture
   en HT
 (F)]]</f>
        <v>0</v>
      </c>
      <c r="N8" s="87">
        <f>Tableau16[[#This Row],[quantité]]*Tableau16[[#This Row],[PRIX UNITAIRE
Fourniture et Pose en HT
 (F&amp;P)]]</f>
        <v>0</v>
      </c>
    </row>
    <row r="9" spans="1:136" s="20" customFormat="1" ht="63" customHeight="1" x14ac:dyDescent="0.25">
      <c r="A9" s="46">
        <v>3</v>
      </c>
      <c r="B9" s="16"/>
      <c r="C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9" s="40" t="s">
        <v>485</v>
      </c>
      <c r="E9" s="40" t="s">
        <v>486</v>
      </c>
      <c r="F9" s="40"/>
      <c r="G9" s="40"/>
      <c r="H9" s="49" t="s">
        <v>490</v>
      </c>
      <c r="I9" s="48" t="s">
        <v>488</v>
      </c>
      <c r="J9" s="73">
        <v>20</v>
      </c>
      <c r="K9" s="87"/>
      <c r="L9" s="87"/>
      <c r="M9" s="87">
        <f>Tableau16[[#This Row],[quantité]]*Tableau16[[#This Row],[PRIX UNITAIRE
Fourniture
   en HT
 (F)]]</f>
        <v>0</v>
      </c>
      <c r="N9" s="87">
        <f>Tableau16[[#This Row],[quantité]]*Tableau16[[#This Row],[PRIX UNITAIRE
Fourniture et Pose en HT
 (F&amp;P)]]</f>
        <v>0</v>
      </c>
    </row>
    <row r="10" spans="1:136" s="20" customFormat="1" ht="63" hidden="1" customHeight="1" x14ac:dyDescent="0.25">
      <c r="A10" s="46">
        <v>4</v>
      </c>
      <c r="B10" s="16"/>
      <c r="C1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0" s="40" t="s">
        <v>485</v>
      </c>
      <c r="E10" s="40" t="s">
        <v>486</v>
      </c>
      <c r="F10" s="40"/>
      <c r="G10" s="40"/>
      <c r="H10" s="49" t="s">
        <v>490</v>
      </c>
      <c r="I10" s="48" t="s">
        <v>491</v>
      </c>
      <c r="J10" s="73"/>
      <c r="K10" s="87"/>
      <c r="L10" s="87"/>
      <c r="M10" s="87">
        <f>Tableau16[[#This Row],[quantité]]*Tableau16[[#This Row],[PRIX UNITAIRE
Fourniture
   en HT
 (F)]]</f>
        <v>0</v>
      </c>
      <c r="N10" s="87">
        <f>Tableau16[[#This Row],[quantité]]*Tableau16[[#This Row],[PRIX UNITAIRE
Fourniture et Pose en HT
 (F&amp;P)]]</f>
        <v>0</v>
      </c>
    </row>
    <row r="11" spans="1:136" s="20" customFormat="1" ht="63" hidden="1" customHeight="1" x14ac:dyDescent="0.25">
      <c r="A11" s="46">
        <v>5</v>
      </c>
      <c r="B11" s="22"/>
      <c r="C1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1" s="40" t="s">
        <v>485</v>
      </c>
      <c r="E11" s="40" t="s">
        <v>486</v>
      </c>
      <c r="F11" s="40"/>
      <c r="G11" s="40"/>
      <c r="H11" s="49" t="s">
        <v>490</v>
      </c>
      <c r="I11" s="48" t="s">
        <v>492</v>
      </c>
      <c r="J11" s="73"/>
      <c r="K11" s="87"/>
      <c r="L11" s="87"/>
      <c r="M11" s="87">
        <f>Tableau16[[#This Row],[quantité]]*Tableau16[[#This Row],[PRIX UNITAIRE
Fourniture
   en HT
 (F)]]</f>
        <v>0</v>
      </c>
      <c r="N11" s="87">
        <f>Tableau16[[#This Row],[quantité]]*Tableau16[[#This Row],[PRIX UNITAIRE
Fourniture et Pose en HT
 (F&amp;P)]]</f>
        <v>0</v>
      </c>
    </row>
    <row r="12" spans="1:136" s="20" customFormat="1" ht="63" customHeight="1" x14ac:dyDescent="0.25">
      <c r="A12" s="46">
        <v>6</v>
      </c>
      <c r="B12" s="22"/>
      <c r="C1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2" s="40" t="s">
        <v>485</v>
      </c>
      <c r="E12" s="40" t="s">
        <v>486</v>
      </c>
      <c r="F12" s="40"/>
      <c r="G12" s="40"/>
      <c r="H12" s="49" t="s">
        <v>493</v>
      </c>
      <c r="I12" s="48" t="s">
        <v>488</v>
      </c>
      <c r="J12" s="73">
        <v>20</v>
      </c>
      <c r="K12" s="87"/>
      <c r="L12" s="87"/>
      <c r="M12" s="87">
        <f>Tableau16[[#This Row],[quantité]]*Tableau16[[#This Row],[PRIX UNITAIRE
Fourniture
   en HT
 (F)]]</f>
        <v>0</v>
      </c>
      <c r="N12" s="87">
        <f>Tableau16[[#This Row],[quantité]]*Tableau16[[#This Row],[PRIX UNITAIRE
Fourniture et Pose en HT
 (F&amp;P)]]</f>
        <v>0</v>
      </c>
    </row>
    <row r="13" spans="1:136" s="20" customFormat="1" ht="63" hidden="1" customHeight="1" x14ac:dyDescent="0.25">
      <c r="A13" s="46">
        <v>7</v>
      </c>
      <c r="B13" s="22"/>
      <c r="C1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3" s="40" t="s">
        <v>485</v>
      </c>
      <c r="E13" s="40" t="s">
        <v>486</v>
      </c>
      <c r="F13" s="40"/>
      <c r="G13" s="40"/>
      <c r="H13" s="49" t="s">
        <v>493</v>
      </c>
      <c r="I13" s="48" t="s">
        <v>491</v>
      </c>
      <c r="J13" s="73"/>
      <c r="K13" s="87"/>
      <c r="L13" s="87"/>
      <c r="M13" s="87">
        <f>Tableau16[[#This Row],[quantité]]*Tableau16[[#This Row],[PRIX UNITAIRE
Fourniture
   en HT
 (F)]]</f>
        <v>0</v>
      </c>
      <c r="N13" s="87">
        <f>Tableau16[[#This Row],[quantité]]*Tableau16[[#This Row],[PRIX UNITAIRE
Fourniture et Pose en HT
 (F&amp;P)]]</f>
        <v>0</v>
      </c>
    </row>
    <row r="14" spans="1:136" s="20" customFormat="1" ht="63" hidden="1" customHeight="1" x14ac:dyDescent="0.25">
      <c r="A14" s="46">
        <v>8</v>
      </c>
      <c r="B14" s="16"/>
      <c r="C1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4" s="40" t="s">
        <v>485</v>
      </c>
      <c r="E14" s="40" t="s">
        <v>486</v>
      </c>
      <c r="F14" s="40"/>
      <c r="G14" s="40"/>
      <c r="H14" s="49" t="s">
        <v>493</v>
      </c>
      <c r="I14" s="48" t="s">
        <v>492</v>
      </c>
      <c r="J14" s="73"/>
      <c r="K14" s="87"/>
      <c r="L14" s="87"/>
      <c r="M14" s="87">
        <f>Tableau16[[#This Row],[quantité]]*Tableau16[[#This Row],[PRIX UNITAIRE
Fourniture
   en HT
 (F)]]</f>
        <v>0</v>
      </c>
      <c r="N14" s="87">
        <f>Tableau16[[#This Row],[quantité]]*Tableau16[[#This Row],[PRIX UNITAIRE
Fourniture et Pose en HT
 (F&amp;P)]]</f>
        <v>0</v>
      </c>
    </row>
    <row r="15" spans="1:136" s="20" customFormat="1" ht="63" customHeight="1" x14ac:dyDescent="0.25">
      <c r="A15" s="46">
        <v>9</v>
      </c>
      <c r="B15" s="22"/>
      <c r="C15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5" s="40" t="s">
        <v>485</v>
      </c>
      <c r="E15" s="40" t="s">
        <v>486</v>
      </c>
      <c r="F15" s="40"/>
      <c r="G15" s="40"/>
      <c r="H15" s="49" t="s">
        <v>494</v>
      </c>
      <c r="I15" s="48" t="s">
        <v>488</v>
      </c>
      <c r="J15" s="73">
        <v>20</v>
      </c>
      <c r="K15" s="87"/>
      <c r="L15" s="87"/>
      <c r="M15" s="87">
        <f>Tableau16[[#This Row],[quantité]]*Tableau16[[#This Row],[PRIX UNITAIRE
Fourniture
   en HT
 (F)]]</f>
        <v>0</v>
      </c>
      <c r="N15" s="87">
        <f>Tableau16[[#This Row],[quantité]]*Tableau16[[#This Row],[PRIX UNITAIRE
Fourniture et Pose en HT
 (F&amp;P)]]</f>
        <v>0</v>
      </c>
    </row>
    <row r="16" spans="1:136" s="20" customFormat="1" ht="63" hidden="1" customHeight="1" x14ac:dyDescent="0.25">
      <c r="A16" s="46">
        <v>10</v>
      </c>
      <c r="B16" s="16"/>
      <c r="C16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6" s="40" t="s">
        <v>485</v>
      </c>
      <c r="E16" s="40" t="s">
        <v>486</v>
      </c>
      <c r="F16" s="40"/>
      <c r="G16" s="40"/>
      <c r="H16" s="49" t="s">
        <v>494</v>
      </c>
      <c r="I16" s="48" t="s">
        <v>491</v>
      </c>
      <c r="J16" s="73"/>
      <c r="K16" s="87"/>
      <c r="L16" s="87"/>
      <c r="M16" s="87">
        <f>Tableau16[[#This Row],[quantité]]*Tableau16[[#This Row],[PRIX UNITAIRE
Fourniture
   en HT
 (F)]]</f>
        <v>0</v>
      </c>
      <c r="N16" s="87">
        <f>Tableau16[[#This Row],[quantité]]*Tableau16[[#This Row],[PRIX UNITAIRE
Fourniture et Pose en HT
 (F&amp;P)]]</f>
        <v>0</v>
      </c>
    </row>
    <row r="17" spans="1:14" s="20" customFormat="1" ht="63" hidden="1" customHeight="1" x14ac:dyDescent="0.25">
      <c r="A17" s="46">
        <v>11</v>
      </c>
      <c r="B17" s="16"/>
      <c r="C1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7" s="40" t="s">
        <v>485</v>
      </c>
      <c r="E17" s="40" t="s">
        <v>486</v>
      </c>
      <c r="F17" s="40"/>
      <c r="G17" s="40"/>
      <c r="H17" s="49" t="s">
        <v>494</v>
      </c>
      <c r="I17" s="48" t="s">
        <v>492</v>
      </c>
      <c r="J17" s="73"/>
      <c r="K17" s="87"/>
      <c r="L17" s="87"/>
      <c r="M17" s="87">
        <f>Tableau16[[#This Row],[quantité]]*Tableau16[[#This Row],[PRIX UNITAIRE
Fourniture
   en HT
 (F)]]</f>
        <v>0</v>
      </c>
      <c r="N17" s="87">
        <f>Tableau16[[#This Row],[quantité]]*Tableau16[[#This Row],[PRIX UNITAIRE
Fourniture et Pose en HT
 (F&amp;P)]]</f>
        <v>0</v>
      </c>
    </row>
    <row r="18" spans="1:14" s="20" customFormat="1" ht="63" hidden="1" customHeight="1" x14ac:dyDescent="0.25">
      <c r="A18" s="46">
        <v>12</v>
      </c>
      <c r="B18" s="22"/>
      <c r="C1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18" s="40" t="s">
        <v>485</v>
      </c>
      <c r="E18" s="40" t="s">
        <v>486</v>
      </c>
      <c r="F18" s="40"/>
      <c r="G18" s="40"/>
      <c r="H18" s="49" t="s">
        <v>495</v>
      </c>
      <c r="I18" s="48" t="s">
        <v>488</v>
      </c>
      <c r="J18" s="73"/>
      <c r="K18" s="87"/>
      <c r="L18" s="87"/>
      <c r="M18" s="87">
        <f>Tableau16[[#This Row],[quantité]]*Tableau16[[#This Row],[PRIX UNITAIRE
Fourniture
   en HT
 (F)]]</f>
        <v>0</v>
      </c>
      <c r="N18" s="87">
        <f>Tableau16[[#This Row],[quantité]]*Tableau16[[#This Row],[PRIX UNITAIRE
Fourniture et Pose en HT
 (F&amp;P)]]</f>
        <v>0</v>
      </c>
    </row>
    <row r="19" spans="1:14" s="20" customFormat="1" ht="63" customHeight="1" x14ac:dyDescent="0.25">
      <c r="A19" s="46">
        <v>13</v>
      </c>
      <c r="B19" s="22"/>
      <c r="C1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type 1 travaux interieurs Ht 6m</v>
      </c>
      <c r="D19" s="40" t="s">
        <v>485</v>
      </c>
      <c r="E19" s="40" t="s">
        <v>486</v>
      </c>
      <c r="F19" s="40"/>
      <c r="G19" s="40"/>
      <c r="H19" s="49" t="s">
        <v>496</v>
      </c>
      <c r="I19" s="44" t="s">
        <v>488</v>
      </c>
      <c r="J19" s="73">
        <v>20</v>
      </c>
      <c r="K19" s="84"/>
      <c r="L19" s="84"/>
      <c r="M19" s="84">
        <f>Tableau16[[#This Row],[quantité]]*Tableau16[[#This Row],[PRIX UNITAIRE
Fourniture
   en HT
 (F)]]</f>
        <v>0</v>
      </c>
      <c r="N19" s="84">
        <f>Tableau16[[#This Row],[quantité]]*Tableau16[[#This Row],[PRIX UNITAIRE
Fourniture et Pose en HT
 (F&amp;P)]]</f>
        <v>0</v>
      </c>
    </row>
    <row r="20" spans="1:14" s="20" customFormat="1" ht="63" hidden="1" customHeight="1" x14ac:dyDescent="0.25">
      <c r="A20" s="46">
        <v>14</v>
      </c>
      <c r="B20" s="22"/>
      <c r="C2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0" s="40" t="s">
        <v>485</v>
      </c>
      <c r="E20" s="40" t="s">
        <v>486</v>
      </c>
      <c r="F20" s="40"/>
      <c r="G20" s="40"/>
      <c r="H20" s="49" t="s">
        <v>495</v>
      </c>
      <c r="I20" s="48" t="s">
        <v>491</v>
      </c>
      <c r="J20" s="73"/>
      <c r="K20" s="87"/>
      <c r="L20" s="87"/>
      <c r="M20" s="87">
        <f>Tableau16[[#This Row],[quantité]]*Tableau16[[#This Row],[PRIX UNITAIRE
Fourniture
   en HT
 (F)]]</f>
        <v>0</v>
      </c>
      <c r="N20" s="87">
        <f>Tableau16[[#This Row],[quantité]]*Tableau16[[#This Row],[PRIX UNITAIRE
Fourniture et Pose en HT
 (F&amp;P)]]</f>
        <v>0</v>
      </c>
    </row>
    <row r="21" spans="1:14" s="20" customFormat="1" ht="63" hidden="1" customHeight="1" x14ac:dyDescent="0.25">
      <c r="A21" s="46">
        <v>15</v>
      </c>
      <c r="B21" s="16"/>
      <c r="C2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1" s="40" t="s">
        <v>485</v>
      </c>
      <c r="E21" s="40" t="s">
        <v>486</v>
      </c>
      <c r="F21" s="40"/>
      <c r="G21" s="40"/>
      <c r="H21" s="49" t="s">
        <v>495</v>
      </c>
      <c r="I21" s="48" t="s">
        <v>492</v>
      </c>
      <c r="J21" s="73"/>
      <c r="K21" s="87"/>
      <c r="L21" s="87"/>
      <c r="M21" s="87">
        <f>Tableau16[[#This Row],[quantité]]*Tableau16[[#This Row],[PRIX UNITAIRE
Fourniture
   en HT
 (F)]]</f>
        <v>0</v>
      </c>
      <c r="N21" s="87">
        <f>Tableau16[[#This Row],[quantité]]*Tableau16[[#This Row],[PRIX UNITAIRE
Fourniture et Pose en HT
 (F&amp;P)]]</f>
        <v>0</v>
      </c>
    </row>
    <row r="22" spans="1:14" s="20" customFormat="1" ht="63" customHeight="1" x14ac:dyDescent="0.25">
      <c r="A22" s="46">
        <v>16</v>
      </c>
      <c r="B22" s="22"/>
      <c r="C2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2" s="40" t="s">
        <v>485</v>
      </c>
      <c r="E22" s="40" t="s">
        <v>486</v>
      </c>
      <c r="F22" s="40"/>
      <c r="G22" s="40"/>
      <c r="H22" s="49" t="s">
        <v>497</v>
      </c>
      <c r="I22" s="48" t="s">
        <v>488</v>
      </c>
      <c r="J22" s="73">
        <v>20</v>
      </c>
      <c r="K22" s="87"/>
      <c r="L22" s="87"/>
      <c r="M22" s="87">
        <f>Tableau16[[#This Row],[quantité]]*Tableau16[[#This Row],[PRIX UNITAIRE
Fourniture
   en HT
 (F)]]</f>
        <v>0</v>
      </c>
      <c r="N22" s="87">
        <f>Tableau16[[#This Row],[quantité]]*Tableau16[[#This Row],[PRIX UNITAIRE
Fourniture et Pose en HT
 (F&amp;P)]]</f>
        <v>0</v>
      </c>
    </row>
    <row r="23" spans="1:14" s="20" customFormat="1" ht="63" hidden="1" customHeight="1" x14ac:dyDescent="0.25">
      <c r="A23" s="46">
        <v>17</v>
      </c>
      <c r="B23" s="22"/>
      <c r="C2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3" s="40" t="s">
        <v>485</v>
      </c>
      <c r="E23" s="40" t="s">
        <v>486</v>
      </c>
      <c r="F23" s="40"/>
      <c r="G23" s="40"/>
      <c r="H23" s="49" t="s">
        <v>497</v>
      </c>
      <c r="I23" s="48" t="s">
        <v>491</v>
      </c>
      <c r="J23" s="73"/>
      <c r="K23" s="87"/>
      <c r="L23" s="87"/>
      <c r="M23" s="87">
        <f>Tableau16[[#This Row],[quantité]]*Tableau16[[#This Row],[PRIX UNITAIRE
Fourniture
   en HT
 (F)]]</f>
        <v>0</v>
      </c>
      <c r="N23" s="87">
        <f>Tableau16[[#This Row],[quantité]]*Tableau16[[#This Row],[PRIX UNITAIRE
Fourniture et Pose en HT
 (F&amp;P)]]</f>
        <v>0</v>
      </c>
    </row>
    <row r="24" spans="1:14" s="20" customFormat="1" ht="63" hidden="1" customHeight="1" x14ac:dyDescent="0.25">
      <c r="A24" s="46">
        <v>18</v>
      </c>
      <c r="B24" s="22"/>
      <c r="C2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4" s="40" t="s">
        <v>485</v>
      </c>
      <c r="E24" s="40" t="s">
        <v>486</v>
      </c>
      <c r="F24" s="40"/>
      <c r="G24" s="40"/>
      <c r="H24" s="49" t="s">
        <v>497</v>
      </c>
      <c r="I24" s="48" t="s">
        <v>492</v>
      </c>
      <c r="J24" s="73"/>
      <c r="K24" s="87"/>
      <c r="L24" s="87"/>
      <c r="M24" s="87">
        <f>Tableau16[[#This Row],[quantité]]*Tableau16[[#This Row],[PRIX UNITAIRE
Fourniture
   en HT
 (F)]]</f>
        <v>0</v>
      </c>
      <c r="N24" s="87">
        <f>Tableau16[[#This Row],[quantité]]*Tableau16[[#This Row],[PRIX UNITAIRE
Fourniture et Pose en HT
 (F&amp;P)]]</f>
        <v>0</v>
      </c>
    </row>
  </sheetData>
  <mergeCells count="1">
    <mergeCell ref="A2:N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DQE Portes &amp; Portails</vt:lpstr>
      <vt:lpstr>DQE Compresseurs</vt:lpstr>
      <vt:lpstr>DQE Levage</vt:lpstr>
      <vt:lpstr>DQE Station carburant</vt:lpstr>
      <vt:lpstr>DQE Location de matériel</vt:lpstr>
      <vt:lpstr>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2025-02-27T10:20:23Z</dcterms:created>
  <dcterms:modified xsi:type="dcterms:W3CDTF">2025-02-27T13:12:59Z</dcterms:modified>
</cp:coreProperties>
</file>