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S:\UF-0020 Direction des Achats\MARCHES PUBLICS\ST-CHM-TVX SSI MAPAD LAKANAL 2025\DCE 03 2025 TVX SSI LAKANAL\"/>
    </mc:Choice>
  </mc:AlternateContent>
  <bookViews>
    <workbookView xWindow="0" yWindow="0" windowWidth="19200" windowHeight="10860"/>
  </bookViews>
  <sheets>
    <sheet name="Feuil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4" i="1" l="1"/>
  <c r="F34" i="1"/>
  <c r="E33" i="1"/>
  <c r="F33" i="1" s="1"/>
  <c r="E30" i="1"/>
  <c r="E25" i="1"/>
  <c r="E24" i="1"/>
  <c r="E17" i="1"/>
  <c r="E18" i="1"/>
  <c r="E19" i="1"/>
  <c r="E20" i="1"/>
  <c r="E21" i="1"/>
  <c r="E3" i="1"/>
  <c r="F3" i="1" s="1"/>
  <c r="E4" i="1"/>
  <c r="E5" i="1"/>
  <c r="E6" i="1"/>
  <c r="E7" i="1"/>
  <c r="E8" i="1"/>
  <c r="E9" i="1"/>
  <c r="E10" i="1"/>
  <c r="E11" i="1"/>
  <c r="F11" i="1" s="1"/>
  <c r="E12" i="1"/>
  <c r="E13" i="1"/>
  <c r="E14" i="1"/>
  <c r="F14" i="1" s="1"/>
  <c r="F13" i="1"/>
  <c r="E22" i="1" l="1"/>
  <c r="E35" i="1" s="1"/>
  <c r="E15" i="1"/>
  <c r="E27" i="1"/>
  <c r="F27" i="1" s="1"/>
  <c r="F10" i="1" l="1"/>
  <c r="F21" i="1"/>
  <c r="F9" i="1"/>
  <c r="F30" i="1" l="1"/>
  <c r="F31" i="1" s="1"/>
  <c r="E31" i="1"/>
  <c r="F7" i="1"/>
  <c r="F8" i="1"/>
  <c r="E43" i="1" l="1"/>
  <c r="E41" i="1"/>
  <c r="F41" i="1" s="1"/>
  <c r="E42" i="1"/>
  <c r="F42" i="1" s="1"/>
  <c r="E40" i="1"/>
  <c r="F40" i="1" s="1"/>
  <c r="F19" i="1"/>
  <c r="F20" i="1"/>
  <c r="F4" i="1"/>
  <c r="F6" i="1"/>
  <c r="E28" i="1" l="1"/>
  <c r="F28" i="1"/>
  <c r="F24" i="1"/>
  <c r="F25" i="1" s="1"/>
  <c r="E44" i="1"/>
  <c r="F15" i="1"/>
  <c r="F18" i="1"/>
  <c r="F22" i="1" s="1"/>
  <c r="F43" i="1"/>
  <c r="F44" i="1" s="1"/>
  <c r="F35" i="1" l="1"/>
</calcChain>
</file>

<file path=xl/sharedStrings.xml><?xml version="1.0" encoding="utf-8"?>
<sst xmlns="http://schemas.openxmlformats.org/spreadsheetml/2006/main" count="63" uniqueCount="42">
  <si>
    <t>MATERIEL OU PRESTATION</t>
  </si>
  <si>
    <t>Lot</t>
  </si>
  <si>
    <t>Quantité</t>
  </si>
  <si>
    <t>PRIX TOTAL € HT</t>
  </si>
  <si>
    <t>PRIX TOTAL € TTC</t>
  </si>
  <si>
    <t>Installation</t>
  </si>
  <si>
    <t>Fournitures</t>
  </si>
  <si>
    <t>SOUS TOTAL</t>
  </si>
  <si>
    <t>TOTAL</t>
  </si>
  <si>
    <t>Formations</t>
  </si>
  <si>
    <t xml:space="preserve">Forfait annuel de maintenance préventive </t>
  </si>
  <si>
    <t>Tarif horaire maintenance corrective (hors garantie)</t>
  </si>
  <si>
    <t>Forfait de déplacement (hors garantie)</t>
  </si>
  <si>
    <t>Formation à l'utilisation (Par session)</t>
  </si>
  <si>
    <t>Forfait d'hébergement (Hors garantie)</t>
  </si>
  <si>
    <t>Fourniture d'un Equipement de Contrôle et de Signalisation (ECS) et Centralisateur de Mise en Sécurité Incendie (CMSI)</t>
  </si>
  <si>
    <t>Fourniture d'un transmetteur téléphonique IP + GSM</t>
  </si>
  <si>
    <t xml:space="preserve">Fourniture de détecteurs ponctuel optique de fumées adressable </t>
  </si>
  <si>
    <t>Fourniture de détecteurs ponctuel thermovélocimétrique adressable</t>
  </si>
  <si>
    <t>Fourniture d'indicateurs d'action visuel</t>
  </si>
  <si>
    <t>Fourniture de déclencheurs manuel adressable</t>
  </si>
  <si>
    <t>Fourniture de tableau répétiteur d'exploitation</t>
  </si>
  <si>
    <t>Reprise détecteurs ioniques</t>
  </si>
  <si>
    <t>Reprise pour destruction de détecteurs ioniques</t>
  </si>
  <si>
    <t>Pose et raccodement de l'ensemble des matériels incendie</t>
  </si>
  <si>
    <t xml:space="preserve">Fourniture de diffuseur sonore </t>
  </si>
  <si>
    <t>Mise en service du SSI</t>
  </si>
  <si>
    <t>Pose câbles ,tubes et moulures</t>
  </si>
  <si>
    <t>Fourniture tube et moulure (CR1, C2…)</t>
  </si>
  <si>
    <t>ensemble</t>
  </si>
  <si>
    <t>PRIX UNIT/ENSEMBLE € HT</t>
  </si>
  <si>
    <t>Fourniture bloc d'ambiance dans le placard SSI</t>
  </si>
  <si>
    <t>Pose d'un bloc d'ambiance dans le placard SSI</t>
  </si>
  <si>
    <t>Fourniture d'un placard SSI</t>
  </si>
  <si>
    <t>Pose d'un placard SSI</t>
  </si>
  <si>
    <t>Fourniture de coffret de relayage</t>
  </si>
  <si>
    <t>Pose de coffret de relayage</t>
  </si>
  <si>
    <t>Mise en service et réception</t>
  </si>
  <si>
    <t>Travaux de reprise</t>
  </si>
  <si>
    <t>Percements, Rebouchages &amp; Calfeutrement que dans le cadre des travaux</t>
  </si>
  <si>
    <t>Maintenances</t>
  </si>
  <si>
    <t>A chiffrer à part, ne rentre pas dans la notation des candidats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</si>
</sst>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3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0.5"/>
      <color theme="1"/>
      <name val="Calibri"/>
      <family val="2"/>
      <scheme val="minor"/>
    </font>
    <font>
      <i/>
      <sz val="10.5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41">
    <border>
      <left/>
      <right/>
      <top/>
      <bottom/>
      <diagonal/>
    </border>
    <border>
      <left/>
      <right/>
      <top style="thin">
        <color auto="1"/>
      </top>
      <bottom style="hair">
        <color auto="1"/>
      </bottom>
      <diagonal/>
    </border>
    <border>
      <left style="double">
        <color auto="1"/>
      </left>
      <right/>
      <top style="thin">
        <color auto="1"/>
      </top>
      <bottom style="hair">
        <color auto="1"/>
      </bottom>
      <diagonal/>
    </border>
    <border>
      <left/>
      <right style="double">
        <color auto="1"/>
      </right>
      <top style="thin">
        <color auto="1"/>
      </top>
      <bottom style="hair">
        <color auto="1"/>
      </bottom>
      <diagonal/>
    </border>
    <border>
      <left style="double">
        <color auto="1"/>
      </left>
      <right/>
      <top style="double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double">
        <color auto="1"/>
      </top>
      <bottom style="thin">
        <color auto="1"/>
      </bottom>
      <diagonal/>
    </border>
    <border>
      <left/>
      <right/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double">
        <color auto="1"/>
      </top>
      <bottom style="thin">
        <color auto="1"/>
      </bottom>
      <diagonal/>
    </border>
    <border>
      <left style="double">
        <color auto="1"/>
      </left>
      <right/>
      <top style="hair">
        <color auto="1"/>
      </top>
      <bottom style="hair">
        <color auto="1"/>
      </bottom>
      <diagonal/>
    </border>
    <border>
      <left style="double">
        <color auto="1"/>
      </left>
      <right/>
      <top style="hair">
        <color auto="1"/>
      </top>
      <bottom/>
      <diagonal/>
    </border>
    <border>
      <left style="double">
        <color auto="1"/>
      </left>
      <right/>
      <top style="thin">
        <color auto="1"/>
      </top>
      <bottom style="thin">
        <color auto="1"/>
      </bottom>
      <diagonal/>
    </border>
    <border>
      <left style="double">
        <color auto="1"/>
      </left>
      <right/>
      <top style="thin">
        <color auto="1"/>
      </top>
      <bottom style="double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double">
        <color auto="1"/>
      </bottom>
      <diagonal/>
    </border>
    <border>
      <left style="medium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medium">
        <color auto="1"/>
      </right>
      <top style="hair">
        <color auto="1"/>
      </top>
      <bottom/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double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double">
        <color auto="1"/>
      </right>
      <top style="hair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double">
        <color auto="1"/>
      </bottom>
      <diagonal/>
    </border>
    <border>
      <left style="double">
        <color auto="1"/>
      </left>
      <right/>
      <top/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double">
        <color auto="1"/>
      </right>
      <top/>
      <bottom/>
      <diagonal/>
    </border>
    <border>
      <left style="double">
        <color auto="1"/>
      </left>
      <right/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double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70">
    <xf numFmtId="0" fontId="0" fillId="0" borderId="0" xfId="0"/>
    <xf numFmtId="0" fontId="4" fillId="0" borderId="11" xfId="0" applyFont="1" applyBorder="1" applyAlignment="1">
      <alignment horizontal="right"/>
    </xf>
    <xf numFmtId="0" fontId="5" fillId="0" borderId="12" xfId="0" applyFont="1" applyBorder="1" applyAlignment="1">
      <alignment horizontal="right"/>
    </xf>
    <xf numFmtId="0" fontId="0" fillId="0" borderId="14" xfId="0" applyBorder="1"/>
    <xf numFmtId="0" fontId="0" fillId="0" borderId="15" xfId="0" applyBorder="1"/>
    <xf numFmtId="44" fontId="0" fillId="0" borderId="17" xfId="1" applyFont="1" applyBorder="1"/>
    <xf numFmtId="44" fontId="0" fillId="0" borderId="18" xfId="1" applyFont="1" applyBorder="1"/>
    <xf numFmtId="44" fontId="0" fillId="0" borderId="19" xfId="1" applyFont="1" applyBorder="1"/>
    <xf numFmtId="44" fontId="0" fillId="0" borderId="20" xfId="1" applyFont="1" applyBorder="1"/>
    <xf numFmtId="0" fontId="0" fillId="2" borderId="16" xfId="0" applyFill="1" applyBorder="1"/>
    <xf numFmtId="0" fontId="6" fillId="0" borderId="9" xfId="0" applyFont="1" applyBorder="1"/>
    <xf numFmtId="0" fontId="6" fillId="0" borderId="10" xfId="0" applyFont="1" applyBorder="1"/>
    <xf numFmtId="0" fontId="7" fillId="0" borderId="11" xfId="0" applyFont="1" applyFill="1" applyBorder="1" applyAlignment="1">
      <alignment horizontal="right"/>
    </xf>
    <xf numFmtId="44" fontId="0" fillId="0" borderId="23" xfId="0" applyNumberFormat="1" applyBorder="1"/>
    <xf numFmtId="44" fontId="0" fillId="0" borderId="24" xfId="0" applyNumberFormat="1" applyBorder="1"/>
    <xf numFmtId="0" fontId="5" fillId="2" borderId="2" xfId="0" applyFont="1" applyFill="1" applyBorder="1" applyAlignment="1">
      <alignment horizontal="left"/>
    </xf>
    <xf numFmtId="0" fontId="5" fillId="2" borderId="1" xfId="0" applyFont="1" applyFill="1" applyBorder="1" applyAlignment="1">
      <alignment horizontal="left"/>
    </xf>
    <xf numFmtId="0" fontId="5" fillId="2" borderId="3" xfId="0" applyFont="1" applyFill="1" applyBorder="1" applyAlignment="1">
      <alignment horizontal="left"/>
    </xf>
    <xf numFmtId="0" fontId="0" fillId="2" borderId="22" xfId="0" applyFill="1" applyBorder="1"/>
    <xf numFmtId="0" fontId="6" fillId="0" borderId="9" xfId="0" applyFont="1" applyBorder="1" applyAlignment="1">
      <alignment wrapText="1"/>
    </xf>
    <xf numFmtId="0" fontId="6" fillId="0" borderId="10" xfId="0" applyFont="1" applyBorder="1" applyAlignment="1">
      <alignment wrapText="1"/>
    </xf>
    <xf numFmtId="0" fontId="6" fillId="0" borderId="28" xfId="0" applyFont="1" applyBorder="1" applyAlignment="1">
      <alignment wrapText="1"/>
    </xf>
    <xf numFmtId="0" fontId="6" fillId="3" borderId="9" xfId="0" applyFont="1" applyFill="1" applyBorder="1" applyAlignment="1">
      <alignment wrapText="1"/>
    </xf>
    <xf numFmtId="0" fontId="6" fillId="3" borderId="10" xfId="0" applyFont="1" applyFill="1" applyBorder="1" applyAlignment="1">
      <alignment wrapText="1"/>
    </xf>
    <xf numFmtId="0" fontId="6" fillId="3" borderId="28" xfId="0" applyFont="1" applyFill="1" applyBorder="1" applyAlignment="1">
      <alignment wrapText="1"/>
    </xf>
    <xf numFmtId="0" fontId="5" fillId="2" borderId="2" xfId="0" applyFont="1" applyFill="1" applyBorder="1" applyAlignment="1">
      <alignment horizontal="left"/>
    </xf>
    <xf numFmtId="0" fontId="5" fillId="2" borderId="1" xfId="0" applyFont="1" applyFill="1" applyBorder="1" applyAlignment="1">
      <alignment horizontal="left"/>
    </xf>
    <xf numFmtId="0" fontId="5" fillId="2" borderId="3" xfId="0" applyFont="1" applyFill="1" applyBorder="1" applyAlignment="1">
      <alignment horizontal="left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0" fillId="0" borderId="14" xfId="0" applyBorder="1" applyAlignment="1">
      <alignment horizontal="center"/>
    </xf>
    <xf numFmtId="44" fontId="0" fillId="0" borderId="17" xfId="1" applyFont="1" applyBorder="1" applyAlignment="1">
      <alignment horizontal="center"/>
    </xf>
    <xf numFmtId="44" fontId="0" fillId="0" borderId="19" xfId="1" applyFont="1" applyBorder="1" applyAlignment="1">
      <alignment horizontal="center"/>
    </xf>
    <xf numFmtId="0" fontId="0" fillId="2" borderId="16" xfId="0" applyFill="1" applyBorder="1" applyAlignment="1">
      <alignment horizontal="center"/>
    </xf>
    <xf numFmtId="44" fontId="0" fillId="2" borderId="22" xfId="1" applyFont="1" applyFill="1" applyBorder="1" applyAlignment="1">
      <alignment horizontal="center"/>
    </xf>
    <xf numFmtId="44" fontId="0" fillId="0" borderId="23" xfId="1" applyFont="1" applyBorder="1" applyAlignment="1">
      <alignment horizontal="center"/>
    </xf>
    <xf numFmtId="44" fontId="0" fillId="0" borderId="24" xfId="1" applyFont="1" applyBorder="1" applyAlignment="1">
      <alignment horizontal="center"/>
    </xf>
    <xf numFmtId="0" fontId="0" fillId="0" borderId="14" xfId="0" applyBorder="1" applyAlignment="1">
      <alignment horizontal="center" vertical="center"/>
    </xf>
    <xf numFmtId="44" fontId="0" fillId="0" borderId="17" xfId="1" applyFont="1" applyBorder="1" applyAlignment="1">
      <alignment horizontal="center" vertical="center"/>
    </xf>
    <xf numFmtId="44" fontId="0" fillId="0" borderId="31" xfId="1" applyNumberFormat="1" applyFont="1" applyBorder="1" applyAlignment="1">
      <alignment horizontal="center" vertical="center"/>
    </xf>
    <xf numFmtId="44" fontId="0" fillId="0" borderId="19" xfId="1" applyFont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44" fontId="0" fillId="0" borderId="20" xfId="1" applyFont="1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44" fontId="0" fillId="0" borderId="30" xfId="1" applyFont="1" applyBorder="1" applyAlignment="1">
      <alignment horizontal="center" vertical="center"/>
    </xf>
    <xf numFmtId="44" fontId="0" fillId="0" borderId="32" xfId="1" applyFont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44" fontId="0" fillId="2" borderId="22" xfId="1" applyFont="1" applyFill="1" applyBorder="1" applyAlignment="1">
      <alignment horizontal="center" vertical="center"/>
    </xf>
    <xf numFmtId="44" fontId="0" fillId="0" borderId="23" xfId="1" applyFont="1" applyBorder="1" applyAlignment="1">
      <alignment horizontal="center" vertical="center"/>
    </xf>
    <xf numFmtId="44" fontId="0" fillId="0" borderId="24" xfId="1" applyFont="1" applyBorder="1" applyAlignment="1">
      <alignment horizontal="center" vertical="center"/>
    </xf>
    <xf numFmtId="44" fontId="0" fillId="0" borderId="21" xfId="1" applyFont="1" applyBorder="1" applyAlignment="1">
      <alignment horizontal="center" vertical="center"/>
    </xf>
    <xf numFmtId="44" fontId="0" fillId="0" borderId="18" xfId="1" applyFont="1" applyBorder="1" applyAlignment="1">
      <alignment horizontal="center" vertical="center"/>
    </xf>
    <xf numFmtId="0" fontId="0" fillId="2" borderId="13" xfId="0" applyFill="1" applyBorder="1" applyAlignment="1">
      <alignment horizontal="center"/>
    </xf>
    <xf numFmtId="44" fontId="0" fillId="2" borderId="25" xfId="1" applyFont="1" applyFill="1" applyBorder="1" applyAlignment="1">
      <alignment horizontal="center"/>
    </xf>
    <xf numFmtId="44" fontId="2" fillId="0" borderId="26" xfId="1" applyFont="1" applyBorder="1" applyAlignment="1">
      <alignment horizontal="center"/>
    </xf>
    <xf numFmtId="44" fontId="2" fillId="0" borderId="27" xfId="1" applyFont="1" applyBorder="1" applyAlignment="1">
      <alignment horizontal="center"/>
    </xf>
    <xf numFmtId="0" fontId="3" fillId="2" borderId="33" xfId="0" applyFont="1" applyFill="1" applyBorder="1" applyAlignment="1">
      <alignment horizontal="center" vertical="center"/>
    </xf>
    <xf numFmtId="0" fontId="3" fillId="2" borderId="34" xfId="0" applyFont="1" applyFill="1" applyBorder="1" applyAlignment="1">
      <alignment horizontal="center" vertical="center"/>
    </xf>
    <xf numFmtId="0" fontId="3" fillId="2" borderId="35" xfId="0" applyFont="1" applyFill="1" applyBorder="1" applyAlignment="1">
      <alignment horizontal="center" vertical="center" wrapText="1"/>
    </xf>
    <xf numFmtId="0" fontId="3" fillId="2" borderId="36" xfId="0" applyFont="1" applyFill="1" applyBorder="1" applyAlignment="1">
      <alignment horizontal="center" vertical="center" wrapText="1"/>
    </xf>
    <xf numFmtId="0" fontId="3" fillId="2" borderId="37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left"/>
    </xf>
    <xf numFmtId="0" fontId="5" fillId="2" borderId="1" xfId="0" applyFont="1" applyFill="1" applyBorder="1" applyAlignment="1">
      <alignment horizontal="left"/>
    </xf>
    <xf numFmtId="0" fontId="5" fillId="2" borderId="3" xfId="0" applyFont="1" applyFill="1" applyBorder="1" applyAlignment="1">
      <alignment horizontal="left"/>
    </xf>
    <xf numFmtId="0" fontId="0" fillId="0" borderId="38" xfId="0" applyBorder="1" applyAlignment="1">
      <alignment horizontal="center"/>
    </xf>
    <xf numFmtId="0" fontId="0" fillId="0" borderId="39" xfId="0" applyBorder="1" applyAlignment="1">
      <alignment horizontal="center"/>
    </xf>
    <xf numFmtId="0" fontId="0" fillId="0" borderId="40" xfId="0" applyBorder="1" applyAlignment="1">
      <alignment horizontal="center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4"/>
  <sheetViews>
    <sheetView tabSelected="1" topLeftCell="A31" zoomScaleNormal="100" workbookViewId="0">
      <selection activeCell="H38" sqref="H38"/>
    </sheetView>
  </sheetViews>
  <sheetFormatPr baseColWidth="10" defaultColWidth="11.42578125" defaultRowHeight="15" x14ac:dyDescent="0.25"/>
  <cols>
    <col min="1" max="1" width="42" customWidth="1"/>
    <col min="2" max="2" width="5.28515625" bestFit="1" customWidth="1"/>
    <col min="3" max="3" width="11.140625" bestFit="1" customWidth="1"/>
    <col min="4" max="4" width="23.7109375" customWidth="1"/>
    <col min="5" max="5" width="13.7109375" bestFit="1" customWidth="1"/>
    <col min="6" max="6" width="10.28515625" bestFit="1" customWidth="1"/>
  </cols>
  <sheetData>
    <row r="1" spans="1:6" ht="52.5" thickTop="1" x14ac:dyDescent="0.25">
      <c r="A1" s="28" t="s">
        <v>0</v>
      </c>
      <c r="B1" s="29" t="s">
        <v>1</v>
      </c>
      <c r="C1" s="29" t="s">
        <v>2</v>
      </c>
      <c r="D1" s="30" t="s">
        <v>30</v>
      </c>
      <c r="E1" s="31" t="s">
        <v>3</v>
      </c>
      <c r="F1" s="32" t="s">
        <v>4</v>
      </c>
    </row>
    <row r="2" spans="1:6" x14ac:dyDescent="0.25">
      <c r="A2" s="64" t="s">
        <v>6</v>
      </c>
      <c r="B2" s="65"/>
      <c r="C2" s="65"/>
      <c r="D2" s="65"/>
      <c r="E2" s="65"/>
      <c r="F2" s="66"/>
    </row>
    <row r="3" spans="1:6" ht="42.75" x14ac:dyDescent="0.25">
      <c r="A3" s="22" t="s">
        <v>15</v>
      </c>
      <c r="B3" s="40">
        <v>1</v>
      </c>
      <c r="C3" s="40">
        <v>1</v>
      </c>
      <c r="D3" s="41"/>
      <c r="E3" s="42">
        <f t="shared" ref="E3:E13" si="0">IF(C3="ensemble",D3,D3*C3)</f>
        <v>0</v>
      </c>
      <c r="F3" s="43">
        <f>E3*1.1</f>
        <v>0</v>
      </c>
    </row>
    <row r="4" spans="1:6" ht="28.5" x14ac:dyDescent="0.25">
      <c r="A4" s="19" t="s">
        <v>16</v>
      </c>
      <c r="B4" s="40">
        <v>1</v>
      </c>
      <c r="C4" s="40">
        <v>1</v>
      </c>
      <c r="D4" s="41"/>
      <c r="E4" s="42">
        <f t="shared" si="0"/>
        <v>0</v>
      </c>
      <c r="F4" s="43">
        <f t="shared" ref="F4:F6" si="1">E4*1.2</f>
        <v>0</v>
      </c>
    </row>
    <row r="5" spans="1:6" ht="28.5" x14ac:dyDescent="0.25">
      <c r="A5" s="22" t="s">
        <v>17</v>
      </c>
      <c r="B5" s="40">
        <v>1</v>
      </c>
      <c r="C5" s="40" t="s">
        <v>29</v>
      </c>
      <c r="D5" s="41"/>
      <c r="E5" s="42">
        <f t="shared" si="0"/>
        <v>0</v>
      </c>
      <c r="F5" s="43"/>
    </row>
    <row r="6" spans="1:6" ht="28.5" x14ac:dyDescent="0.25">
      <c r="A6" s="20" t="s">
        <v>18</v>
      </c>
      <c r="B6" s="44">
        <v>1</v>
      </c>
      <c r="C6" s="44" t="s">
        <v>29</v>
      </c>
      <c r="D6" s="45"/>
      <c r="E6" s="42">
        <f t="shared" si="0"/>
        <v>0</v>
      </c>
      <c r="F6" s="43">
        <f t="shared" si="1"/>
        <v>0</v>
      </c>
    </row>
    <row r="7" spans="1:6" x14ac:dyDescent="0.25">
      <c r="A7" s="23" t="s">
        <v>19</v>
      </c>
      <c r="B7" s="44">
        <v>1</v>
      </c>
      <c r="C7" s="44" t="s">
        <v>29</v>
      </c>
      <c r="D7" s="45"/>
      <c r="E7" s="42">
        <f t="shared" si="0"/>
        <v>0</v>
      </c>
      <c r="F7" s="43">
        <f t="shared" ref="F7:F14" si="2">E7*1.2</f>
        <v>0</v>
      </c>
    </row>
    <row r="8" spans="1:6" x14ac:dyDescent="0.25">
      <c r="A8" s="23" t="s">
        <v>20</v>
      </c>
      <c r="B8" s="44">
        <v>1</v>
      </c>
      <c r="C8" s="44" t="s">
        <v>29</v>
      </c>
      <c r="D8" s="45"/>
      <c r="E8" s="42">
        <f t="shared" si="0"/>
        <v>0</v>
      </c>
      <c r="F8" s="43">
        <f t="shared" si="2"/>
        <v>0</v>
      </c>
    </row>
    <row r="9" spans="1:6" x14ac:dyDescent="0.25">
      <c r="A9" s="24" t="s">
        <v>21</v>
      </c>
      <c r="B9" s="46">
        <v>1</v>
      </c>
      <c r="C9" s="46" t="s">
        <v>29</v>
      </c>
      <c r="D9" s="47"/>
      <c r="E9" s="42">
        <f t="shared" si="0"/>
        <v>0</v>
      </c>
      <c r="F9" s="48">
        <f t="shared" si="2"/>
        <v>0</v>
      </c>
    </row>
    <row r="10" spans="1:6" x14ac:dyDescent="0.25">
      <c r="A10" s="24" t="s">
        <v>25</v>
      </c>
      <c r="B10" s="46">
        <v>1</v>
      </c>
      <c r="C10" s="46" t="s">
        <v>29</v>
      </c>
      <c r="D10" s="47"/>
      <c r="E10" s="42">
        <f t="shared" si="0"/>
        <v>0</v>
      </c>
      <c r="F10" s="48">
        <f t="shared" si="2"/>
        <v>0</v>
      </c>
    </row>
    <row r="11" spans="1:6" x14ac:dyDescent="0.25">
      <c r="A11" s="19" t="s">
        <v>28</v>
      </c>
      <c r="B11" s="46">
        <v>1</v>
      </c>
      <c r="C11" s="46" t="s">
        <v>29</v>
      </c>
      <c r="D11" s="47"/>
      <c r="E11" s="42">
        <f t="shared" si="0"/>
        <v>0</v>
      </c>
      <c r="F11" s="48">
        <f t="shared" si="2"/>
        <v>0</v>
      </c>
    </row>
    <row r="12" spans="1:6" x14ac:dyDescent="0.25">
      <c r="A12" s="20" t="s">
        <v>33</v>
      </c>
      <c r="B12" s="46"/>
      <c r="C12" s="46"/>
      <c r="D12" s="47"/>
      <c r="E12" s="42">
        <f t="shared" si="0"/>
        <v>0</v>
      </c>
      <c r="F12" s="48"/>
    </row>
    <row r="13" spans="1:6" x14ac:dyDescent="0.25">
      <c r="A13" s="21" t="s">
        <v>31</v>
      </c>
      <c r="B13" s="46">
        <v>1</v>
      </c>
      <c r="C13" s="46">
        <v>1</v>
      </c>
      <c r="D13" s="47"/>
      <c r="E13" s="42">
        <f t="shared" si="0"/>
        <v>0</v>
      </c>
      <c r="F13" s="48">
        <f t="shared" si="2"/>
        <v>0</v>
      </c>
    </row>
    <row r="14" spans="1:6" x14ac:dyDescent="0.25">
      <c r="A14" s="21" t="s">
        <v>35</v>
      </c>
      <c r="B14" s="46">
        <v>1</v>
      </c>
      <c r="C14" s="46">
        <v>3</v>
      </c>
      <c r="D14" s="47"/>
      <c r="E14" s="42">
        <f t="shared" ref="E14" si="3">IF(C14="ensemble",D14,D14*C14)</f>
        <v>0</v>
      </c>
      <c r="F14" s="48">
        <f t="shared" si="2"/>
        <v>0</v>
      </c>
    </row>
    <row r="15" spans="1:6" x14ac:dyDescent="0.25">
      <c r="A15" s="1" t="s">
        <v>7</v>
      </c>
      <c r="B15" s="49"/>
      <c r="C15" s="49"/>
      <c r="D15" s="50"/>
      <c r="E15" s="51">
        <f>SUM(E3:E11)</f>
        <v>0</v>
      </c>
      <c r="F15" s="52">
        <f>SUM(F3:F10)</f>
        <v>0</v>
      </c>
    </row>
    <row r="16" spans="1:6" x14ac:dyDescent="0.25">
      <c r="A16" s="64" t="s">
        <v>5</v>
      </c>
      <c r="B16" s="65"/>
      <c r="C16" s="65"/>
      <c r="D16" s="65"/>
      <c r="E16" s="65"/>
      <c r="F16" s="66"/>
    </row>
    <row r="17" spans="1:6" x14ac:dyDescent="0.25">
      <c r="A17" s="19" t="s">
        <v>27</v>
      </c>
      <c r="B17" s="40"/>
      <c r="C17" s="40"/>
      <c r="D17" s="41"/>
      <c r="E17" s="42">
        <f t="shared" ref="E17:E21" si="4">IF(C17="ensemble",D17,D17*C17)</f>
        <v>0</v>
      </c>
      <c r="F17" s="43"/>
    </row>
    <row r="18" spans="1:6" ht="28.5" x14ac:dyDescent="0.25">
      <c r="A18" s="19" t="s">
        <v>24</v>
      </c>
      <c r="B18" s="40">
        <v>1</v>
      </c>
      <c r="C18" s="40" t="s">
        <v>29</v>
      </c>
      <c r="D18" s="41"/>
      <c r="E18" s="42">
        <f t="shared" si="4"/>
        <v>0</v>
      </c>
      <c r="F18" s="43">
        <f>E18*1.2</f>
        <v>0</v>
      </c>
    </row>
    <row r="19" spans="1:6" x14ac:dyDescent="0.25">
      <c r="A19" s="19" t="s">
        <v>32</v>
      </c>
      <c r="B19" s="40">
        <v>1</v>
      </c>
      <c r="C19" s="40">
        <v>1</v>
      </c>
      <c r="D19" s="41"/>
      <c r="E19" s="42">
        <f t="shared" si="4"/>
        <v>0</v>
      </c>
      <c r="F19" s="43">
        <f t="shared" ref="F19:F21" si="5">E19*1.2</f>
        <v>0</v>
      </c>
    </row>
    <row r="20" spans="1:6" x14ac:dyDescent="0.25">
      <c r="A20" s="20" t="s">
        <v>34</v>
      </c>
      <c r="B20" s="44">
        <v>1</v>
      </c>
      <c r="C20" s="44">
        <v>1</v>
      </c>
      <c r="D20" s="45"/>
      <c r="E20" s="42">
        <f t="shared" si="4"/>
        <v>0</v>
      </c>
      <c r="F20" s="43">
        <f t="shared" si="5"/>
        <v>0</v>
      </c>
    </row>
    <row r="21" spans="1:6" x14ac:dyDescent="0.25">
      <c r="A21" s="21" t="s">
        <v>36</v>
      </c>
      <c r="B21" s="46">
        <v>1</v>
      </c>
      <c r="C21" s="46">
        <v>3</v>
      </c>
      <c r="D21" s="47"/>
      <c r="E21" s="42">
        <f t="shared" si="4"/>
        <v>0</v>
      </c>
      <c r="F21" s="48">
        <f t="shared" si="5"/>
        <v>0</v>
      </c>
    </row>
    <row r="22" spans="1:6" x14ac:dyDescent="0.25">
      <c r="A22" s="1" t="s">
        <v>7</v>
      </c>
      <c r="B22" s="49"/>
      <c r="C22" s="49"/>
      <c r="D22" s="50"/>
      <c r="E22" s="51">
        <f>SUM(E17:E21)</f>
        <v>0</v>
      </c>
      <c r="F22" s="52">
        <f>SUM(F17:F21)</f>
        <v>0</v>
      </c>
    </row>
    <row r="23" spans="1:6" x14ac:dyDescent="0.25">
      <c r="A23" s="15" t="s">
        <v>37</v>
      </c>
      <c r="B23" s="16"/>
      <c r="C23" s="16"/>
      <c r="D23" s="16"/>
      <c r="E23" s="16"/>
      <c r="F23" s="17"/>
    </row>
    <row r="24" spans="1:6" x14ac:dyDescent="0.25">
      <c r="A24" s="11" t="s">
        <v>26</v>
      </c>
      <c r="B24" s="44">
        <v>1</v>
      </c>
      <c r="C24" s="44" t="s">
        <v>29</v>
      </c>
      <c r="D24" s="45"/>
      <c r="E24" s="42">
        <f t="shared" ref="E24" si="6">IF(C24="ensemble",D24,D24*C24)</f>
        <v>0</v>
      </c>
      <c r="F24" s="53">
        <f>E24*1.2</f>
        <v>0</v>
      </c>
    </row>
    <row r="25" spans="1:6" x14ac:dyDescent="0.25">
      <c r="A25" s="1" t="s">
        <v>7</v>
      </c>
      <c r="B25" s="49"/>
      <c r="C25" s="49"/>
      <c r="D25" s="50"/>
      <c r="E25" s="51">
        <f>SUM(E24)</f>
        <v>0</v>
      </c>
      <c r="F25" s="52">
        <f>SUM(F24)</f>
        <v>0</v>
      </c>
    </row>
    <row r="26" spans="1:6" x14ac:dyDescent="0.25">
      <c r="A26" s="15" t="s">
        <v>9</v>
      </c>
      <c r="B26" s="16"/>
      <c r="C26" s="16"/>
      <c r="D26" s="16"/>
      <c r="E26" s="16"/>
      <c r="F26" s="17"/>
    </row>
    <row r="27" spans="1:6" x14ac:dyDescent="0.25">
      <c r="A27" s="10" t="s">
        <v>13</v>
      </c>
      <c r="B27" s="40">
        <v>1</v>
      </c>
      <c r="C27" s="40">
        <v>1</v>
      </c>
      <c r="D27" s="41"/>
      <c r="E27" s="54">
        <f>D27*C27</f>
        <v>0</v>
      </c>
      <c r="F27" s="43">
        <f>E27*1.2</f>
        <v>0</v>
      </c>
    </row>
    <row r="28" spans="1:6" x14ac:dyDescent="0.25">
      <c r="A28" s="1" t="s">
        <v>7</v>
      </c>
      <c r="B28" s="49"/>
      <c r="C28" s="49"/>
      <c r="D28" s="50"/>
      <c r="E28" s="51">
        <f>SUM(E27:E27)</f>
        <v>0</v>
      </c>
      <c r="F28" s="52">
        <f>SUM(F27:F27)</f>
        <v>0</v>
      </c>
    </row>
    <row r="29" spans="1:6" x14ac:dyDescent="0.25">
      <c r="A29" s="64" t="s">
        <v>22</v>
      </c>
      <c r="B29" s="65"/>
      <c r="C29" s="65"/>
      <c r="D29" s="65"/>
      <c r="E29" s="65"/>
      <c r="F29" s="66"/>
    </row>
    <row r="30" spans="1:6" x14ac:dyDescent="0.25">
      <c r="A30" s="22" t="s">
        <v>23</v>
      </c>
      <c r="B30" s="33">
        <v>1</v>
      </c>
      <c r="C30" s="33">
        <v>125</v>
      </c>
      <c r="D30" s="34"/>
      <c r="E30" s="42">
        <f t="shared" ref="E30" si="7">IF(C30="ensemble",D30,D30*C30)</f>
        <v>0</v>
      </c>
      <c r="F30" s="35">
        <f>E30*1.2</f>
        <v>0</v>
      </c>
    </row>
    <row r="31" spans="1:6" x14ac:dyDescent="0.25">
      <c r="A31" s="1" t="s">
        <v>7</v>
      </c>
      <c r="B31" s="36"/>
      <c r="C31" s="36"/>
      <c r="D31" s="37"/>
      <c r="E31" s="38">
        <f>SUM(E30:E30)</f>
        <v>0</v>
      </c>
      <c r="F31" s="39">
        <f>SUM(F30:F30)</f>
        <v>0</v>
      </c>
    </row>
    <row r="32" spans="1:6" x14ac:dyDescent="0.25">
      <c r="A32" s="64" t="s">
        <v>38</v>
      </c>
      <c r="B32" s="65"/>
      <c r="C32" s="65"/>
      <c r="D32" s="65"/>
      <c r="E32" s="65"/>
      <c r="F32" s="66"/>
    </row>
    <row r="33" spans="1:6" ht="28.5" x14ac:dyDescent="0.25">
      <c r="A33" s="22" t="s">
        <v>39</v>
      </c>
      <c r="B33" s="33">
        <v>1</v>
      </c>
      <c r="C33" s="33" t="s">
        <v>29</v>
      </c>
      <c r="D33" s="34"/>
      <c r="E33" s="42">
        <f t="shared" ref="E33" si="8">IF(C33="ensemble",D33,D33*C33)</f>
        <v>0</v>
      </c>
      <c r="F33" s="35">
        <f>E33*1.2</f>
        <v>0</v>
      </c>
    </row>
    <row r="34" spans="1:6" x14ac:dyDescent="0.25">
      <c r="A34" s="1" t="s">
        <v>7</v>
      </c>
      <c r="B34" s="36"/>
      <c r="C34" s="36"/>
      <c r="D34" s="37"/>
      <c r="E34" s="38">
        <f>SUM(E33:E33)</f>
        <v>0</v>
      </c>
      <c r="F34" s="39">
        <f>SUM(F33:F33)</f>
        <v>0</v>
      </c>
    </row>
    <row r="35" spans="1:6" ht="15.75" thickBot="1" x14ac:dyDescent="0.3">
      <c r="A35" s="2" t="s">
        <v>8</v>
      </c>
      <c r="B35" s="55"/>
      <c r="C35" s="55"/>
      <c r="D35" s="56"/>
      <c r="E35" s="57">
        <f>SUM(E15,E22,E25,E28,E44,E30,E34)</f>
        <v>0</v>
      </c>
      <c r="F35" s="58">
        <f>SUM(F15,F22,F25,,F28,F44)</f>
        <v>0</v>
      </c>
    </row>
    <row r="36" spans="1:6" ht="15.75" thickTop="1" x14ac:dyDescent="0.25"/>
    <row r="37" spans="1:6" x14ac:dyDescent="0.25">
      <c r="A37" s="67" t="s">
        <v>41</v>
      </c>
      <c r="B37" s="68"/>
      <c r="C37" s="68"/>
      <c r="D37" s="68"/>
      <c r="E37" s="68"/>
      <c r="F37" s="69"/>
    </row>
    <row r="38" spans="1:6" ht="51.75" x14ac:dyDescent="0.25">
      <c r="A38" s="59" t="s">
        <v>0</v>
      </c>
      <c r="B38" s="60" t="s">
        <v>1</v>
      </c>
      <c r="C38" s="60" t="s">
        <v>2</v>
      </c>
      <c r="D38" s="61" t="s">
        <v>30</v>
      </c>
      <c r="E38" s="62" t="s">
        <v>3</v>
      </c>
      <c r="F38" s="63" t="s">
        <v>4</v>
      </c>
    </row>
    <row r="39" spans="1:6" x14ac:dyDescent="0.25">
      <c r="A39" s="25" t="s">
        <v>40</v>
      </c>
      <c r="B39" s="26"/>
      <c r="C39" s="26"/>
      <c r="D39" s="26"/>
      <c r="E39" s="26"/>
      <c r="F39" s="27"/>
    </row>
    <row r="40" spans="1:6" x14ac:dyDescent="0.25">
      <c r="A40" s="10" t="s">
        <v>10</v>
      </c>
      <c r="B40" s="3">
        <v>1</v>
      </c>
      <c r="C40" s="3">
        <v>1</v>
      </c>
      <c r="D40" s="5"/>
      <c r="E40" s="6">
        <f>D40*C40</f>
        <v>0</v>
      </c>
      <c r="F40" s="7">
        <f>E40*1.2</f>
        <v>0</v>
      </c>
    </row>
    <row r="41" spans="1:6" x14ac:dyDescent="0.25">
      <c r="A41" s="10" t="s">
        <v>11</v>
      </c>
      <c r="B41" s="3">
        <v>1</v>
      </c>
      <c r="C41" s="3">
        <v>1</v>
      </c>
      <c r="D41" s="5"/>
      <c r="E41" s="6">
        <f t="shared" ref="E41:E43" si="9">D41*C41</f>
        <v>0</v>
      </c>
      <c r="F41" s="7">
        <f t="shared" ref="F41:F43" si="10">E41*1.2</f>
        <v>0</v>
      </c>
    </row>
    <row r="42" spans="1:6" x14ac:dyDescent="0.25">
      <c r="A42" s="10" t="s">
        <v>12</v>
      </c>
      <c r="B42" s="3">
        <v>1</v>
      </c>
      <c r="C42" s="3">
        <v>1</v>
      </c>
      <c r="D42" s="5"/>
      <c r="E42" s="6">
        <f t="shared" si="9"/>
        <v>0</v>
      </c>
      <c r="F42" s="7">
        <f t="shared" si="10"/>
        <v>0</v>
      </c>
    </row>
    <row r="43" spans="1:6" x14ac:dyDescent="0.25">
      <c r="A43" s="11" t="s">
        <v>14</v>
      </c>
      <c r="B43" s="4">
        <v>1</v>
      </c>
      <c r="C43" s="4">
        <v>1</v>
      </c>
      <c r="D43" s="8"/>
      <c r="E43" s="6">
        <f t="shared" si="9"/>
        <v>0</v>
      </c>
      <c r="F43" s="7">
        <f t="shared" si="10"/>
        <v>0</v>
      </c>
    </row>
    <row r="44" spans="1:6" x14ac:dyDescent="0.25">
      <c r="A44" s="12" t="s">
        <v>7</v>
      </c>
      <c r="B44" s="9"/>
      <c r="C44" s="9"/>
      <c r="D44" s="18"/>
      <c r="E44" s="13">
        <f>SUM(E40:E43)</f>
        <v>0</v>
      </c>
      <c r="F44" s="14">
        <f>SUM(F40:F43)</f>
        <v>0</v>
      </c>
    </row>
  </sheetData>
  <mergeCells count="5">
    <mergeCell ref="A2:F2"/>
    <mergeCell ref="A16:F16"/>
    <mergeCell ref="A29:F29"/>
    <mergeCell ref="A32:F32"/>
    <mergeCell ref="A37:F37"/>
  </mergeCells>
  <pageMargins left="0.47244094488188981" right="0.51181102362204722" top="1.1417322834645669" bottom="0.74803149606299213" header="0.31496062992125984" footer="0.31496062992125984"/>
  <pageSetup paperSize="9" scale="87" orientation="portrait" r:id="rId1"/>
  <headerFooter differentFirst="1">
    <oddFooter>&amp;LD. BERTHIER - Mai 2024</oddFooter>
    <firstHeader>&amp;C&amp;"-,Gras"&amp;14MARCHE DE TRAVAUX DE REMPLACEMENT DU SYSTEME DE SECURITE INCENDIE DE LA MAPAD LAKANAL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Administrateur</dc:creator>
  <cp:lastModifiedBy>Administrateur</cp:lastModifiedBy>
  <cp:lastPrinted>2025-03-12T07:59:00Z</cp:lastPrinted>
  <dcterms:created xsi:type="dcterms:W3CDTF">2024-04-30T12:06:18Z</dcterms:created>
  <dcterms:modified xsi:type="dcterms:W3CDTF">2025-03-12T07:59:54Z</dcterms:modified>
</cp:coreProperties>
</file>