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AF\Service achats marchés\FCS TIC PI\Multi Labs\25FCS017 Maintenance des autoclaves\0 PREPARATION\Docs VF\"/>
    </mc:Choice>
  </mc:AlternateContent>
  <bookViews>
    <workbookView xWindow="-120" yWindow="-120" windowWidth="25440" windowHeight="15276" tabRatio="901" activeTab="7"/>
  </bookViews>
  <sheets>
    <sheet name="lot 1" sheetId="6" r:id="rId1"/>
    <sheet name="lot 2" sheetId="38" r:id="rId2"/>
    <sheet name="lot 3" sheetId="39" r:id="rId3"/>
    <sheet name="lot 4" sheetId="40" r:id="rId4"/>
    <sheet name="lot 5" sheetId="41" r:id="rId5"/>
    <sheet name="lot 6" sheetId="42" r:id="rId6"/>
    <sheet name="lot 7" sheetId="43" r:id="rId7"/>
    <sheet name="lot 8" sheetId="44" r:id="rId8"/>
  </sheets>
  <definedNames>
    <definedName name="_xlnm.Print_Titles" localSheetId="0">'lot 1'!$1:$1</definedName>
    <definedName name="_xlnm.Print_Titles" localSheetId="1">'lot 2'!$1:$1</definedName>
    <definedName name="_xlnm.Print_Titles" localSheetId="2">'lot 3'!$1:$1</definedName>
    <definedName name="_xlnm.Print_Titles" localSheetId="3">'lot 4'!$1:$1</definedName>
    <definedName name="_xlnm.Print_Titles" localSheetId="4">'lot 5'!$1:$1</definedName>
    <definedName name="_xlnm.Print_Titles" localSheetId="5">'lot 6'!$1:$1</definedName>
    <definedName name="_xlnm.Print_Titles" localSheetId="6">'lot 7'!$1:$1</definedName>
    <definedName name="_xlnm.Print_Titles" localSheetId="7">'lot 8'!$1:$1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39" l="1"/>
  <c r="I12" i="39"/>
  <c r="F28" i="6"/>
  <c r="F27" i="6"/>
  <c r="P17" i="6"/>
  <c r="F21" i="39" l="1"/>
  <c r="N11" i="39"/>
  <c r="I11" i="39"/>
  <c r="I8" i="6" l="1"/>
  <c r="P8" i="6"/>
  <c r="I9" i="6"/>
  <c r="N10" i="39" l="1"/>
  <c r="N9" i="39"/>
  <c r="P20" i="6" l="1"/>
  <c r="L10" i="44"/>
  <c r="I10" i="44"/>
  <c r="F19" i="44"/>
  <c r="F18" i="44"/>
  <c r="F20" i="44" s="1"/>
  <c r="G9" i="44"/>
  <c r="L9" i="44" s="1"/>
  <c r="N10" i="43"/>
  <c r="N11" i="43"/>
  <c r="N9" i="43"/>
  <c r="F21" i="43"/>
  <c r="F20" i="43"/>
  <c r="F19" i="43"/>
  <c r="F22" i="43" s="1"/>
  <c r="I10" i="43"/>
  <c r="G9" i="43"/>
  <c r="F20" i="42"/>
  <c r="F19" i="42"/>
  <c r="F18" i="42"/>
  <c r="F17" i="42"/>
  <c r="F16" i="42"/>
  <c r="I8" i="42"/>
  <c r="I7" i="42"/>
  <c r="I10" i="41"/>
  <c r="F20" i="41"/>
  <c r="F19" i="41"/>
  <c r="F18" i="41"/>
  <c r="I9" i="41"/>
  <c r="I8" i="41"/>
  <c r="I7" i="41"/>
  <c r="N9" i="38"/>
  <c r="F19" i="40"/>
  <c r="F18" i="40"/>
  <c r="F20" i="40" s="1"/>
  <c r="I10" i="40"/>
  <c r="I9" i="40"/>
  <c r="L8" i="40"/>
  <c r="L11" i="40" s="1"/>
  <c r="F23" i="39"/>
  <c r="F22" i="39"/>
  <c r="F20" i="39"/>
  <c r="F24" i="39" s="1"/>
  <c r="I9" i="39"/>
  <c r="I10" i="39"/>
  <c r="G8" i="39"/>
  <c r="F23" i="38"/>
  <c r="F28" i="38"/>
  <c r="N13" i="38"/>
  <c r="N7" i="38"/>
  <c r="N8" i="38"/>
  <c r="N10" i="38"/>
  <c r="N11" i="38"/>
  <c r="N12" i="38"/>
  <c r="N14" i="38"/>
  <c r="N15" i="38"/>
  <c r="N16" i="38"/>
  <c r="F27" i="38"/>
  <c r="F26" i="38"/>
  <c r="F25" i="38"/>
  <c r="F24" i="38"/>
  <c r="I16" i="38"/>
  <c r="I15" i="38"/>
  <c r="I12" i="38"/>
  <c r="I11" i="38"/>
  <c r="I10" i="38"/>
  <c r="I9" i="38"/>
  <c r="I8" i="38"/>
  <c r="I7" i="38"/>
  <c r="I17" i="38" s="1"/>
  <c r="P14" i="6"/>
  <c r="P13" i="6"/>
  <c r="P12" i="6"/>
  <c r="P11" i="6"/>
  <c r="P10" i="6"/>
  <c r="P9" i="6"/>
  <c r="P7" i="6"/>
  <c r="F30" i="6"/>
  <c r="F32" i="6" s="1"/>
  <c r="F31" i="6"/>
  <c r="F29" i="6"/>
  <c r="N17" i="38" l="1"/>
  <c r="F21" i="42"/>
  <c r="P21" i="6"/>
  <c r="I8" i="39"/>
  <c r="I13" i="39" s="1"/>
  <c r="N8" i="39"/>
  <c r="N13" i="39" s="1"/>
  <c r="N12" i="43"/>
  <c r="L11" i="44"/>
  <c r="I9" i="44"/>
  <c r="I11" i="44" s="1"/>
  <c r="L15" i="44" s="1"/>
  <c r="I9" i="43"/>
  <c r="I9" i="42"/>
  <c r="M13" i="42" s="1"/>
  <c r="F21" i="41"/>
  <c r="I11" i="41"/>
  <c r="I8" i="40"/>
  <c r="F29" i="38"/>
  <c r="I10" i="6"/>
  <c r="I12" i="6"/>
  <c r="I13" i="6"/>
  <c r="I14" i="6"/>
  <c r="I15" i="6"/>
  <c r="I16" i="6"/>
  <c r="I17" i="6"/>
  <c r="I18" i="6"/>
  <c r="I19" i="6"/>
  <c r="N17" i="39" l="1"/>
  <c r="M20" i="38"/>
  <c r="M15" i="41"/>
  <c r="I12" i="43"/>
  <c r="L16" i="43" s="1"/>
  <c r="I11" i="40"/>
  <c r="L15" i="40" s="1"/>
  <c r="G11" i="6" l="1"/>
  <c r="I11" i="6" s="1"/>
  <c r="G7" i="6"/>
  <c r="I7" i="6" s="1"/>
  <c r="I21" i="6" s="1"/>
  <c r="N24" i="6" s="1"/>
</calcChain>
</file>

<file path=xl/comments1.xml><?xml version="1.0" encoding="utf-8"?>
<comments xmlns="http://schemas.openxmlformats.org/spreadsheetml/2006/main">
  <authors>
    <author>ORTAR Agnes</author>
  </authors>
  <commentList>
    <comment ref="H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M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O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L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prix sur 12 mois</t>
        </r>
      </text>
    </comment>
    <comment ref="D24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2.xml><?xml version="1.0" encoding="utf-8"?>
<comments xmlns="http://schemas.openxmlformats.org/spreadsheetml/2006/main">
  <authors>
    <author>ORTAR Agnes</author>
  </authors>
  <commentList>
    <comment ref="H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M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L</t>
        </r>
      </text>
    </comment>
    <comment ref="D20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3.xml><?xml version="1.0" encoding="utf-8"?>
<comments xmlns="http://schemas.openxmlformats.org/spreadsheetml/2006/main">
  <authors>
    <author>ORTAR Agnes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M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D1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4.xml><?xml version="1.0" encoding="utf-8"?>
<comments xmlns="http://schemas.openxmlformats.org/spreadsheetml/2006/main">
  <authors>
    <author>ORTAR Agnes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7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5.xml><?xml version="1.0" encoding="utf-8"?>
<comments xmlns="http://schemas.openxmlformats.org/spreadsheetml/2006/main">
  <authors>
    <author>ORTAR Agnes</author>
  </authors>
  <commentList>
    <comment ref="H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6.xml><?xml version="1.0" encoding="utf-8"?>
<comments xmlns="http://schemas.openxmlformats.org/spreadsheetml/2006/main">
  <authors>
    <author>ORTAR Agnes</author>
  </authors>
  <commentList>
    <comment ref="H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D13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7.xml><?xml version="1.0" encoding="utf-8"?>
<comments xmlns="http://schemas.openxmlformats.org/spreadsheetml/2006/main">
  <authors>
    <author>ORTAR Agnes</author>
  </authors>
  <commentList>
    <comment ref="H8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8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M8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L</t>
        </r>
      </text>
    </comment>
    <comment ref="D16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comments8.xml><?xml version="1.0" encoding="utf-8"?>
<comments xmlns="http://schemas.openxmlformats.org/spreadsheetml/2006/main">
  <authors>
    <author>ORTAR Agnes</author>
  </authors>
  <commentList>
    <comment ref="H8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J</t>
        </r>
      </text>
    </comment>
    <comment ref="K8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H</t>
        </r>
      </text>
    </comment>
    <comment ref="D15" authorId="0" shapeId="0">
      <text>
        <r>
          <rPr>
            <sz val="9"/>
            <color indexed="81"/>
            <rFont val="Tahoma"/>
            <family val="2"/>
          </rPr>
          <t>les prix renseignés doivent être identiques à ceux de l'annexe financière correspondante en colonne C</t>
        </r>
      </text>
    </comment>
  </commentList>
</comments>
</file>

<file path=xl/sharedStrings.xml><?xml version="1.0" encoding="utf-8"?>
<sst xmlns="http://schemas.openxmlformats.org/spreadsheetml/2006/main" count="466" uniqueCount="182">
  <si>
    <t>Prix unitaire HT</t>
  </si>
  <si>
    <t>Date :</t>
  </si>
  <si>
    <t>Société :</t>
  </si>
  <si>
    <t>Signature :</t>
  </si>
  <si>
    <t>Entités</t>
  </si>
  <si>
    <t>Unite Responsable</t>
  </si>
  <si>
    <t>Désignation instrument</t>
  </si>
  <si>
    <t>Modèle</t>
  </si>
  <si>
    <t>N° de série</t>
  </si>
  <si>
    <t>X</t>
  </si>
  <si>
    <t>VIRO</t>
  </si>
  <si>
    <t>Autoclave</t>
  </si>
  <si>
    <t>KL 51/132</t>
  </si>
  <si>
    <t>950805/953067</t>
  </si>
  <si>
    <t>UZB</t>
  </si>
  <si>
    <t>KL 60 80</t>
  </si>
  <si>
    <t>Virologie</t>
  </si>
  <si>
    <t>PLOUFRAGAN</t>
  </si>
  <si>
    <t>VIPAC</t>
  </si>
  <si>
    <t>AUTOCLAVE+COMPRESSEUR +GENERATEUR</t>
  </si>
  <si>
    <t xml:space="preserve">KL 51 </t>
  </si>
  <si>
    <t>HQPAP</t>
  </si>
  <si>
    <t>AUTOCLAVE</t>
  </si>
  <si>
    <t>KL 66-101</t>
  </si>
  <si>
    <t>990477 / 991015</t>
  </si>
  <si>
    <t>VIP</t>
  </si>
  <si>
    <t xml:space="preserve">AUTOCLAVE </t>
  </si>
  <si>
    <t>HL 55/100</t>
  </si>
  <si>
    <t xml:space="preserve">AUTOCLAVE à double ouverture </t>
  </si>
  <si>
    <t>210756301001
20065898</t>
  </si>
  <si>
    <t>Autoclave décontamination</t>
  </si>
  <si>
    <t>Avor 130</t>
  </si>
  <si>
    <t>Autoclave stérilisation</t>
  </si>
  <si>
    <t>Avor 90</t>
  </si>
  <si>
    <t>LYON</t>
  </si>
  <si>
    <t>Adoucisseur</t>
  </si>
  <si>
    <t>Compresseur</t>
  </si>
  <si>
    <t>AVB</t>
  </si>
  <si>
    <t>AUTOCLAVE BACTERIOLO -STERILISATEUR DOUBLE PORTE</t>
  </si>
  <si>
    <t>HS LAB 6613ERB2</t>
  </si>
  <si>
    <t>2105926-010-01</t>
  </si>
  <si>
    <t>CILIT</t>
  </si>
  <si>
    <t>DE VILBISS</t>
  </si>
  <si>
    <t>LSV LEMPDES</t>
  </si>
  <si>
    <t>LSV RENNES</t>
  </si>
  <si>
    <t>SERRES</t>
  </si>
  <si>
    <t xml:space="preserve"> Autoclave vertical </t>
  </si>
  <si>
    <t>LSV ANGERS</t>
  </si>
  <si>
    <t>MICR</t>
  </si>
  <si>
    <t>Coût horaire HT Main d'œuvre</t>
  </si>
  <si>
    <t xml:space="preserve">Remise sur pièces (%) </t>
  </si>
  <si>
    <t>Forfait HT déplacement MAISONS-ALFORT (94)</t>
  </si>
  <si>
    <t>Forfait HT déplacement PLOUFRAGAN (22)</t>
  </si>
  <si>
    <t>Forfait HT déplacement MALZEVILLE (54)</t>
  </si>
  <si>
    <t>Forfait HT déplacement LYON (69)</t>
  </si>
  <si>
    <t>Forfait HT déplacement LEMPDES (63)</t>
  </si>
  <si>
    <t>Forfait HT déplacement NIORT (79)</t>
  </si>
  <si>
    <t>Forfait HT déplacement LE RHEU (35)</t>
  </si>
  <si>
    <t>Forfait HT déplacement ANGERS (49)</t>
  </si>
  <si>
    <t>Forfait HT déplacement NANCY (54)</t>
  </si>
  <si>
    <t>E28576</t>
  </si>
  <si>
    <t>E28575</t>
  </si>
  <si>
    <t>EV-100</t>
  </si>
  <si>
    <t>PJ 190L 1PD</t>
  </si>
  <si>
    <t>MBA</t>
  </si>
  <si>
    <t>A LINE 460L</t>
  </si>
  <si>
    <t>PLOUZANE</t>
  </si>
  <si>
    <t>100L DX-100</t>
  </si>
  <si>
    <t>Forfait HT déplacement PLOUZANE (29)</t>
  </si>
  <si>
    <t>LAVE-VAISSELLE</t>
  </si>
  <si>
    <t>910 UP</t>
  </si>
  <si>
    <t xml:space="preserve">LAVE VAISSELLE sécheur </t>
  </si>
  <si>
    <t>Labexia Premium 1400LXP</t>
  </si>
  <si>
    <t>GVB</t>
  </si>
  <si>
    <t>Laveur Secheur désinfecteur de Laboratoire</t>
  </si>
  <si>
    <t>910 LX</t>
  </si>
  <si>
    <t>HYDRO</t>
  </si>
  <si>
    <t>MPO</t>
  </si>
  <si>
    <t>Machine à laver</t>
  </si>
  <si>
    <t>1300LX</t>
  </si>
  <si>
    <t>4B084867</t>
  </si>
  <si>
    <t>7E093382</t>
  </si>
  <si>
    <t>4B097751</t>
  </si>
  <si>
    <t>8C034712</t>
  </si>
  <si>
    <t>SATAL</t>
  </si>
  <si>
    <t>AUTOCLAVE AVEC PALAN</t>
  </si>
  <si>
    <t>FVG 2</t>
  </si>
  <si>
    <t>FVG 3</t>
  </si>
  <si>
    <t>NB3129AU</t>
  </si>
  <si>
    <t>NBA817AV</t>
  </si>
  <si>
    <t>LAVE VAISSELLE</t>
  </si>
  <si>
    <t>LAVEUR</t>
  </si>
  <si>
    <t>PG8593</t>
  </si>
  <si>
    <t>AUTOCLAVE double porte</t>
  </si>
  <si>
    <t>LAB 460L</t>
  </si>
  <si>
    <t>UMRBIPAR956</t>
  </si>
  <si>
    <t>Laveur- désinfecteur</t>
  </si>
  <si>
    <t>LAB 610</t>
  </si>
  <si>
    <t>FOUGERES</t>
  </si>
  <si>
    <t>0957018</t>
  </si>
  <si>
    <t>Forfait HT déplacement FOUGERES (35)</t>
  </si>
  <si>
    <t>Autoclave vertical avec sèchage</t>
  </si>
  <si>
    <t>VX-120</t>
  </si>
  <si>
    <t xml:space="preserve"> VE-150</t>
  </si>
  <si>
    <t>B7 PREPARATION MILIEUX</t>
  </si>
  <si>
    <t>VE 95</t>
  </si>
  <si>
    <t>5744</t>
  </si>
  <si>
    <t>V5625</t>
  </si>
  <si>
    <t>A LINE 325L</t>
  </si>
  <si>
    <t>A LINE 250L</t>
  </si>
  <si>
    <t>VIMEP</t>
  </si>
  <si>
    <r>
      <t xml:space="preserve">X
</t>
    </r>
    <r>
      <rPr>
        <sz val="10"/>
        <color rgb="FFFF0000"/>
        <rFont val="Arial"/>
        <family val="2"/>
      </rPr>
      <t>tous les 18 mois</t>
    </r>
  </si>
  <si>
    <r>
      <t xml:space="preserve">X
</t>
    </r>
    <r>
      <rPr>
        <sz val="10"/>
        <color rgb="FFFF0000"/>
        <rFont val="Arial"/>
        <family val="2"/>
      </rPr>
      <t>tous les 2 ans</t>
    </r>
  </si>
  <si>
    <t>SARS</t>
  </si>
  <si>
    <t>proHS EV-150L SA</t>
  </si>
  <si>
    <r>
      <t xml:space="preserve">X
</t>
    </r>
    <r>
      <rPr>
        <sz val="10"/>
        <color rgb="FFFF0000"/>
        <rFont val="Arial"/>
        <family val="2"/>
      </rPr>
      <t xml:space="preserve"> tous les 18 mois</t>
    </r>
    <r>
      <rPr>
        <sz val="10"/>
        <rFont val="Arial"/>
        <family val="2"/>
      </rPr>
      <t xml:space="preserve"> </t>
    </r>
  </si>
  <si>
    <t>Forfait HT déplacement GOUSTRANVILLE (14)</t>
  </si>
  <si>
    <t>LSANimale</t>
  </si>
  <si>
    <t>LSANimale / LSALiment</t>
  </si>
  <si>
    <t>LSV MALZEVILLE</t>
  </si>
  <si>
    <t>MATLD 100 E2</t>
  </si>
  <si>
    <t>L-005200</t>
  </si>
  <si>
    <t>ETNA</t>
  </si>
  <si>
    <t>LAVE VAISSELLE SECHEUR</t>
  </si>
  <si>
    <t>PG 8583 / type GG05</t>
  </si>
  <si>
    <t>018439880</t>
  </si>
  <si>
    <t>LA 500 SCDL</t>
  </si>
  <si>
    <t>1905510EU127</t>
  </si>
  <si>
    <t>HS/HC6613</t>
  </si>
  <si>
    <t>Mensuel</t>
  </si>
  <si>
    <t>vertical inox 
50 x 80</t>
  </si>
  <si>
    <t>Prix unitaire €HT</t>
  </si>
  <si>
    <t>LSANimale / LSAlLiment</t>
  </si>
  <si>
    <t>Autoclave de paillasse</t>
  </si>
  <si>
    <t>TS 25</t>
  </si>
  <si>
    <r>
      <t xml:space="preserve">X
 </t>
    </r>
    <r>
      <rPr>
        <sz val="10"/>
        <color rgb="FFFF0000"/>
        <rFont val="Arial"/>
        <family val="2"/>
      </rPr>
      <t>tous les 18 mois</t>
    </r>
  </si>
  <si>
    <r>
      <t xml:space="preserve">X 
</t>
    </r>
    <r>
      <rPr>
        <sz val="10"/>
        <color rgb="FFFF0000"/>
        <rFont val="Arial"/>
        <family val="2"/>
      </rPr>
      <t>tous les 18 mois</t>
    </r>
  </si>
  <si>
    <t>S-1000</t>
  </si>
  <si>
    <t>Forfait HT déplacement NANCY(54)</t>
  </si>
  <si>
    <t>00/074398405</t>
  </si>
  <si>
    <t>LSAliment</t>
  </si>
  <si>
    <r>
      <t xml:space="preserve">X
 </t>
    </r>
    <r>
      <rPr>
        <sz val="10"/>
        <color rgb="FFFF0000"/>
        <rFont val="Arial"/>
        <family val="2"/>
      </rPr>
      <t>tous les 18 mois</t>
    </r>
    <r>
      <rPr>
        <sz val="10"/>
        <rFont val="Arial"/>
        <family val="2"/>
      </rPr>
      <t xml:space="preserve"> </t>
    </r>
  </si>
  <si>
    <t>Forfait HT déplacement BOULOGNE/MER (62)</t>
  </si>
  <si>
    <t xml:space="preserve">2. Maintenance curative </t>
  </si>
  <si>
    <t>1 PM/an sauf mention contraire</t>
  </si>
  <si>
    <t>PRESTATIONS Appui Technique Autoclaves</t>
  </si>
  <si>
    <t>Nombre estimé de prestations sur 4 ans</t>
  </si>
  <si>
    <t>Prix unitaires €HT Maintenance préventive pièces/kit/petites fournitures inclus</t>
  </si>
  <si>
    <t>Nb appareils: site Anses</t>
  </si>
  <si>
    <t>TOTAL €HT 
sur 4 ans</t>
  </si>
  <si>
    <t>TOTAL</t>
  </si>
  <si>
    <r>
      <rPr>
        <b/>
        <sz val="12"/>
        <color indexed="8"/>
        <rFont val="Arial"/>
        <family val="2"/>
      </rPr>
      <t>Scénario</t>
    </r>
    <r>
      <rPr>
        <sz val="12"/>
        <color indexed="8"/>
        <rFont val="Arial"/>
        <family val="2"/>
      </rPr>
      <t xml:space="preserve"> : 2 visites curatives de 3h  / appareil sur 4 ans</t>
    </r>
  </si>
  <si>
    <t>TOTAL DQE sur 4 ans</t>
  </si>
  <si>
    <t>PRESTATIONS Maintenance préventive</t>
  </si>
  <si>
    <t>1. Maintenances préventives et Appui Technique</t>
  </si>
  <si>
    <r>
      <t xml:space="preserve">Nombre estimé de </t>
    </r>
    <r>
      <rPr>
        <b/>
        <sz val="10"/>
        <color rgb="FFFF0000"/>
        <rFont val="Arial"/>
        <family val="2"/>
      </rPr>
      <t>contrôles règlementaires</t>
    </r>
    <r>
      <rPr>
        <b/>
        <sz val="10"/>
        <color theme="1"/>
        <rFont val="Arial"/>
        <family val="2"/>
      </rPr>
      <t xml:space="preserve">  sur 4 ans</t>
    </r>
  </si>
  <si>
    <r>
      <t xml:space="preserve">Nombre estimé de </t>
    </r>
    <r>
      <rPr>
        <b/>
        <sz val="10"/>
        <color rgb="FFFF0000"/>
        <rFont val="Arial"/>
        <family val="2"/>
      </rPr>
      <t xml:space="preserve"> QOP </t>
    </r>
    <r>
      <rPr>
        <b/>
        <sz val="10"/>
        <rFont val="Arial"/>
        <family val="2"/>
      </rPr>
      <t>sur 4 ans</t>
    </r>
  </si>
  <si>
    <r>
      <t xml:space="preserve">Nombre estimé d' </t>
    </r>
    <r>
      <rPr>
        <b/>
        <sz val="10"/>
        <color rgb="FFFF0000"/>
        <rFont val="Arial"/>
        <family val="2"/>
      </rPr>
      <t xml:space="preserve">Epreuve décennale </t>
    </r>
    <r>
      <rPr>
        <b/>
        <sz val="10"/>
        <rFont val="Arial"/>
        <family val="2"/>
      </rPr>
      <t>sur 4 ans</t>
    </r>
  </si>
  <si>
    <r>
      <t xml:space="preserve">Nombre estimé de </t>
    </r>
    <r>
      <rPr>
        <b/>
        <sz val="10"/>
        <color rgb="FFFF0000"/>
        <rFont val="Arial"/>
        <family val="2"/>
      </rPr>
      <t xml:space="preserve">Epreuve décennale </t>
    </r>
    <r>
      <rPr>
        <b/>
        <sz val="10"/>
        <rFont val="Arial"/>
        <family val="2"/>
      </rPr>
      <t>sur 4 ans</t>
    </r>
  </si>
  <si>
    <t>Autoclave frontière</t>
  </si>
  <si>
    <r>
      <t xml:space="preserve">Nombre estimé de </t>
    </r>
    <r>
      <rPr>
        <b/>
        <sz val="10"/>
        <color rgb="FFFF0000"/>
        <rFont val="Arial"/>
        <family val="2"/>
      </rPr>
      <t>d'épreuve décennales</t>
    </r>
    <r>
      <rPr>
        <b/>
        <sz val="10"/>
        <color theme="1"/>
        <rFont val="Arial"/>
        <family val="2"/>
      </rPr>
      <t xml:space="preserve"> sur 4 ans</t>
    </r>
  </si>
  <si>
    <t>KL51/101</t>
  </si>
  <si>
    <t>Traitement effluent</t>
  </si>
  <si>
    <t>Lequeux type générateur de vapeur APHP</t>
  </si>
  <si>
    <t>BIPAR</t>
  </si>
  <si>
    <t>IDPA</t>
  </si>
  <si>
    <t>VE</t>
  </si>
  <si>
    <t>Animalerie</t>
  </si>
  <si>
    <t>LAVERIE</t>
  </si>
  <si>
    <t>S1008E1</t>
  </si>
  <si>
    <t>E-034633</t>
  </si>
  <si>
    <t>laveur desinfecteur</t>
  </si>
  <si>
    <t>MATLD60R</t>
  </si>
  <si>
    <t>2 850052 40716 0012 0312</t>
  </si>
  <si>
    <r>
      <t xml:space="preserve"> 25FCS017
DETAIL QUANTITATIF ESTIMATIF (DQE)   LOT 1 
Maintenance préventive et curative et Appui technique pour les équipements de marque </t>
    </r>
    <r>
      <rPr>
        <b/>
        <sz val="16"/>
        <rFont val="Arial"/>
        <family val="2"/>
      </rPr>
      <t>GETINGE - LEQUEUX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</si>
  <si>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
DETAIL QUANTITATIF ESTIMATIF (DQE)   LOT 2 
Maintenance préventive et curative et Appui technique pour les équipements de marque STEAM/ProHS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</si>
  <si>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
DETAIL QUANTITATIF ESTIMATIF (DQE)   LOT 3
Maintenance préventive et curative et Appui technique pour les équipements de marque MATACHANA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</si>
  <si>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
DETAIL QUANTITATIF ESTIMATIF (DQE)   LOT 4
Maintenance préventive et curative et Appui technique pour les équipements de marque STEELCO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</si>
  <si>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 
DETAIL QUANTITATIF ESTIMATIF (DQE)   LOT 5 
Maintenance préventive et curative pour les équipements de marque LANCER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</si>
  <si>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
DETAIL QUANTITATIF ESTIMATIF (DQE)   LOT 6 
Maintenance préventive et curative pour les équipements de marque MIELE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</si>
  <si>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
DETAIL QUANTITATIF ESTIMATIF (DQE)   LOT 7
Maintenance préventive et curative et Appui technique pour les équipements de marque SYSTEC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</si>
  <si>
    <r>
      <t xml:space="preserve"> 25FCS017 
DETAIL QUANTITATIF ESTIMATIF (DQE)   LOT 8
Maintenance préventive et curative et Appui technique pour les équipements de marque FEDEGARI
</t>
    </r>
    <r>
      <rPr>
        <b/>
        <sz val="14"/>
        <color rgb="FFFF0000"/>
        <rFont val="Arial"/>
        <family val="2"/>
      </rPr>
      <t xml:space="preserve">OFFRE DE BASE </t>
    </r>
    <r>
      <rPr>
        <b/>
        <i/>
        <sz val="14"/>
        <color rgb="FFFF0000"/>
        <rFont val="Arial"/>
        <family val="2"/>
      </rPr>
      <t>(Durée reconductible)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</si>
</sst>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€-40C]_-;\-* #,##0.00\ [$€-40C]_-;_-* &quot;-&quot;??\ [$€-40C]_-;_-@_-"/>
    <numFmt numFmtId="165" formatCode="_-* #,##0\ [$€-40C]_-;\-* #,##0\ [$€-40C]_-;_-* &quot;-&quot;??\ [$€-40C]_-;_-@_-"/>
    <numFmt numFmtId="166" formatCode="#,##0_ ;\-#,##0\ "/>
  </numFmts>
  <fonts count="2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i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rgb="FF00B0F0"/>
      <name val="Arial"/>
      <family val="2"/>
    </font>
    <font>
      <b/>
      <sz val="16"/>
      <name val="Arial"/>
      <family val="2"/>
    </font>
    <font>
      <sz val="11"/>
      <color rgb="FF00B0F0"/>
      <name val="Calibri"/>
      <family val="2"/>
      <scheme val="minor"/>
    </font>
    <font>
      <b/>
      <sz val="11"/>
      <color rgb="FF00B0F0"/>
      <name val="Arial"/>
      <family val="2"/>
    </font>
    <font>
      <sz val="9"/>
      <color indexed="81"/>
      <name val="Tahoma"/>
      <family val="2"/>
    </font>
    <font>
      <sz val="11"/>
      <color rgb="FF00B0F0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trike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C7F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9C9FF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  <fill>
      <patternFill patternType="gray0625">
        <bgColor rgb="FFCCCCFF"/>
      </patternFill>
    </fill>
    <fill>
      <patternFill patternType="solid">
        <fgColor rgb="FFCCCCFF"/>
        <bgColor indexed="64"/>
      </patternFill>
    </fill>
  </fills>
  <borders count="44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thin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/>
      <right/>
      <top/>
      <bottom style="medium">
        <color auto="1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hair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64"/>
      </top>
      <bottom/>
      <diagonal/>
    </border>
    <border>
      <left style="thin">
        <color indexed="8"/>
      </left>
      <right style="medium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64"/>
      </bottom>
      <diagonal/>
    </border>
    <border>
      <left style="thin">
        <color indexed="8"/>
      </left>
      <right style="medium">
        <color auto="1"/>
      </right>
      <top style="thin">
        <color indexed="64"/>
      </top>
      <bottom/>
      <diagonal/>
    </border>
    <border>
      <left style="thin">
        <color indexed="8"/>
      </left>
      <right style="medium">
        <color auto="1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/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/>
      <right/>
      <top style="hair">
        <color indexed="64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medium">
        <color auto="1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hair">
        <color indexed="8"/>
      </left>
      <right/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8"/>
      </top>
      <bottom style="medium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indexed="8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8"/>
      </left>
      <right style="thin">
        <color auto="1"/>
      </right>
      <top style="hair">
        <color auto="1"/>
      </top>
      <bottom style="hair">
        <color indexed="8"/>
      </bottom>
      <diagonal/>
    </border>
    <border>
      <left style="medium">
        <color indexed="8"/>
      </left>
      <right style="thin">
        <color auto="1"/>
      </right>
      <top/>
      <bottom style="hair">
        <color auto="1"/>
      </bottom>
      <diagonal/>
    </border>
    <border>
      <left style="medium">
        <color indexed="8"/>
      </left>
      <right style="thin">
        <color auto="1"/>
      </right>
      <top style="hair">
        <color auto="1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indexed="8"/>
      </top>
      <bottom style="medium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hair">
        <color indexed="8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/>
      <top/>
      <bottom style="medium">
        <color indexed="8"/>
      </bottom>
      <diagonal/>
    </border>
    <border>
      <left style="thin">
        <color indexed="8"/>
      </left>
      <right style="medium">
        <color auto="1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medium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hair">
        <color indexed="64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64"/>
      </top>
      <bottom style="medium">
        <color indexed="8"/>
      </bottom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auto="1"/>
      </right>
      <top style="hair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/>
      <top/>
      <bottom style="thin">
        <color auto="1"/>
      </bottom>
      <diagonal/>
    </border>
    <border>
      <left style="thin">
        <color indexed="8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indexed="8"/>
      </right>
      <top style="thin">
        <color indexed="64"/>
      </top>
      <bottom/>
      <diagonal/>
    </border>
    <border>
      <left style="medium">
        <color auto="1"/>
      </left>
      <right style="hair">
        <color indexed="8"/>
      </right>
      <top/>
      <bottom/>
      <diagonal/>
    </border>
    <border>
      <left style="medium">
        <color auto="1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medium">
        <color auto="1"/>
      </right>
      <top style="thin">
        <color auto="1"/>
      </top>
      <bottom/>
      <diagonal/>
    </border>
    <border>
      <left style="hair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indexed="8"/>
      </bottom>
      <diagonal/>
    </border>
    <border>
      <left style="hair">
        <color indexed="8"/>
      </left>
      <right/>
      <top style="hair">
        <color auto="1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auto="1"/>
      </top>
      <bottom style="hair">
        <color indexed="8"/>
      </bottom>
      <diagonal/>
    </border>
    <border>
      <left/>
      <right style="thin">
        <color indexed="8"/>
      </right>
      <top style="hair">
        <color auto="1"/>
      </top>
      <bottom style="hair">
        <color indexed="8"/>
      </bottom>
      <diagonal/>
    </border>
    <border>
      <left/>
      <right/>
      <top style="hair">
        <color auto="1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 style="hair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hair">
        <color auto="1"/>
      </right>
      <top style="thin">
        <color indexed="8"/>
      </top>
      <bottom style="medium">
        <color indexed="8"/>
      </bottom>
      <diagonal/>
    </border>
    <border>
      <left style="hair">
        <color auto="1"/>
      </left>
      <right style="hair">
        <color auto="1"/>
      </right>
      <top style="thin">
        <color indexed="8"/>
      </top>
      <bottom style="medium">
        <color indexed="8"/>
      </bottom>
      <diagonal/>
    </border>
    <border>
      <left style="hair">
        <color auto="1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 style="hair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auto="1"/>
      </right>
      <top style="thin">
        <color auto="1"/>
      </top>
      <bottom style="medium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auto="1"/>
      </right>
      <top style="thin">
        <color indexed="8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</cellStyleXfs>
  <cellXfs count="696">
    <xf numFmtId="0" fontId="0" fillId="0" borderId="0" xfId="0"/>
    <xf numFmtId="0" fontId="11" fillId="0" borderId="0" xfId="2" applyFont="1" applyFill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7" fillId="0" borderId="0" xfId="0" applyFont="1"/>
    <xf numFmtId="0" fontId="2" fillId="0" borderId="0" xfId="2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right" vertical="center"/>
    </xf>
    <xf numFmtId="0" fontId="16" fillId="0" borderId="0" xfId="0" applyFont="1"/>
    <xf numFmtId="0" fontId="16" fillId="0" borderId="0" xfId="0" applyFont="1" applyBorder="1"/>
    <xf numFmtId="49" fontId="6" fillId="4" borderId="7" xfId="0" applyNumberFormat="1" applyFont="1" applyFill="1" applyBorder="1" applyAlignment="1">
      <alignment horizontal="center" vertical="center" wrapText="1"/>
    </xf>
    <xf numFmtId="0" fontId="16" fillId="0" borderId="0" xfId="0" applyFont="1" applyBorder="1" applyProtection="1">
      <protection locked="0"/>
    </xf>
    <xf numFmtId="0" fontId="0" fillId="0" borderId="0" xfId="0" applyBorder="1"/>
    <xf numFmtId="0" fontId="0" fillId="5" borderId="11" xfId="0" applyFont="1" applyFill="1" applyBorder="1" applyAlignment="1">
      <alignment horizontal="right" vertical="center"/>
    </xf>
    <xf numFmtId="164" fontId="4" fillId="3" borderId="11" xfId="0" applyNumberFormat="1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/>
    <xf numFmtId="164" fontId="4" fillId="3" borderId="9" xfId="0" applyNumberFormat="1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>
      <alignment horizontal="left" vertical="center"/>
    </xf>
    <xf numFmtId="0" fontId="4" fillId="0" borderId="14" xfId="4" applyFont="1" applyFill="1" applyBorder="1" applyAlignment="1" applyProtection="1">
      <alignment horizontal="center" vertical="center"/>
      <protection locked="0"/>
    </xf>
    <xf numFmtId="164" fontId="5" fillId="0" borderId="0" xfId="2" applyNumberFormat="1" applyFont="1" applyBorder="1" applyAlignment="1">
      <alignment horizontal="center" vertical="center"/>
    </xf>
    <xf numFmtId="0" fontId="3" fillId="2" borderId="18" xfId="2" applyFont="1" applyFill="1" applyBorder="1" applyAlignment="1">
      <alignment horizontal="left" vertical="center"/>
    </xf>
    <xf numFmtId="0" fontId="4" fillId="0" borderId="20" xfId="4" applyFont="1" applyFill="1" applyBorder="1" applyAlignment="1" applyProtection="1">
      <alignment horizontal="center" vertical="center"/>
      <protection locked="0"/>
    </xf>
    <xf numFmtId="0" fontId="17" fillId="0" borderId="0" xfId="0" applyFont="1" applyBorder="1"/>
    <xf numFmtId="0" fontId="8" fillId="0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10" xfId="0" applyBorder="1"/>
    <xf numFmtId="0" fontId="20" fillId="0" borderId="0" xfId="2" applyFont="1" applyAlignment="1">
      <alignment horizontal="center" vertical="center"/>
    </xf>
    <xf numFmtId="0" fontId="21" fillId="0" borderId="0" xfId="2" applyFont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vertical="center"/>
    </xf>
    <xf numFmtId="0" fontId="16" fillId="0" borderId="32" xfId="0" applyFont="1" applyBorder="1"/>
    <xf numFmtId="0" fontId="4" fillId="5" borderId="33" xfId="0" applyFont="1" applyFill="1" applyBorder="1" applyAlignment="1">
      <alignment horizontal="right" vertical="center"/>
    </xf>
    <xf numFmtId="164" fontId="4" fillId="3" borderId="34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/>
    <xf numFmtId="0" fontId="4" fillId="0" borderId="36" xfId="4" applyFont="1" applyFill="1" applyBorder="1" applyAlignment="1" applyProtection="1">
      <alignment vertical="center" wrapText="1"/>
      <protection locked="0"/>
    </xf>
    <xf numFmtId="0" fontId="0" fillId="0" borderId="36" xfId="0" applyFont="1" applyFill="1" applyBorder="1" applyAlignment="1">
      <alignment horizontal="center" vertical="center"/>
    </xf>
    <xf numFmtId="0" fontId="4" fillId="0" borderId="37" xfId="4" applyFont="1" applyFill="1" applyBorder="1" applyAlignment="1" applyProtection="1">
      <alignment horizontal="center" vertical="center"/>
      <protection locked="0"/>
    </xf>
    <xf numFmtId="0" fontId="4" fillId="0" borderId="38" xfId="4" applyFont="1" applyFill="1" applyBorder="1" applyAlignment="1" applyProtection="1">
      <alignment vertical="center" wrapText="1"/>
      <protection locked="0"/>
    </xf>
    <xf numFmtId="0" fontId="4" fillId="0" borderId="38" xfId="4" applyFont="1" applyFill="1" applyBorder="1" applyAlignment="1" applyProtection="1">
      <alignment horizontal="center" vertical="center"/>
      <protection locked="0"/>
    </xf>
    <xf numFmtId="0" fontId="4" fillId="0" borderId="4" xfId="4" applyFont="1" applyFill="1" applyBorder="1" applyAlignment="1" applyProtection="1">
      <alignment horizontal="center" vertical="center"/>
      <protection locked="0"/>
    </xf>
    <xf numFmtId="0" fontId="4" fillId="0" borderId="4" xfId="4" applyFont="1" applyFill="1" applyBorder="1" applyAlignment="1" applyProtection="1">
      <alignment vertical="center" wrapText="1"/>
      <protection locked="0"/>
    </xf>
    <xf numFmtId="0" fontId="4" fillId="0" borderId="13" xfId="4" applyFont="1" applyFill="1" applyBorder="1" applyAlignment="1" applyProtection="1">
      <alignment horizontal="center" vertical="center"/>
      <protection locked="0"/>
    </xf>
    <xf numFmtId="0" fontId="4" fillId="0" borderId="39" xfId="4" applyFont="1" applyFill="1" applyBorder="1" applyAlignment="1" applyProtection="1">
      <alignment horizontal="center" vertical="center"/>
      <protection locked="0"/>
    </xf>
    <xf numFmtId="0" fontId="16" fillId="0" borderId="41" xfId="0" applyFont="1" applyBorder="1"/>
    <xf numFmtId="0" fontId="4" fillId="5" borderId="42" xfId="0" applyFont="1" applyFill="1" applyBorder="1" applyAlignment="1">
      <alignment horizontal="right" vertical="center"/>
    </xf>
    <xf numFmtId="9" fontId="4" fillId="3" borderId="43" xfId="1" applyFont="1" applyFill="1" applyBorder="1" applyAlignment="1" applyProtection="1">
      <alignment horizontal="center" vertical="center"/>
      <protection locked="0"/>
    </xf>
    <xf numFmtId="0" fontId="0" fillId="5" borderId="43" xfId="0" applyFont="1" applyFill="1" applyBorder="1" applyAlignment="1">
      <alignment horizontal="right" vertical="center"/>
    </xf>
    <xf numFmtId="164" fontId="4" fillId="3" borderId="43" xfId="0" applyNumberFormat="1" applyFont="1" applyFill="1" applyBorder="1" applyAlignment="1" applyProtection="1">
      <alignment horizontal="center" vertical="center"/>
      <protection locked="0"/>
    </xf>
    <xf numFmtId="0" fontId="4" fillId="0" borderId="13" xfId="4" applyNumberFormat="1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center" vertical="center"/>
    </xf>
    <xf numFmtId="0" fontId="4" fillId="0" borderId="47" xfId="4" applyFont="1" applyFill="1" applyBorder="1" applyAlignment="1" applyProtection="1">
      <alignment vertical="center" wrapText="1"/>
      <protection locked="0"/>
    </xf>
    <xf numFmtId="0" fontId="4" fillId="0" borderId="47" xfId="4" applyFont="1" applyFill="1" applyBorder="1" applyAlignment="1" applyProtection="1">
      <alignment horizontal="center" vertical="center"/>
      <protection locked="0"/>
    </xf>
    <xf numFmtId="0" fontId="4" fillId="0" borderId="24" xfId="4" applyFont="1" applyFill="1" applyBorder="1" applyAlignment="1" applyProtection="1">
      <alignment horizontal="center" vertical="center" wrapText="1"/>
      <protection locked="0"/>
    </xf>
    <xf numFmtId="17" fontId="16" fillId="0" borderId="0" xfId="0" applyNumberFormat="1" applyFont="1" applyFill="1" applyBorder="1"/>
    <xf numFmtId="0" fontId="4" fillId="0" borderId="51" xfId="4" applyFont="1" applyFill="1" applyBorder="1" applyAlignment="1" applyProtection="1">
      <alignment vertical="center" wrapText="1"/>
      <protection locked="0"/>
    </xf>
    <xf numFmtId="0" fontId="4" fillId="0" borderId="51" xfId="4" applyFont="1" applyFill="1" applyBorder="1" applyAlignment="1" applyProtection="1">
      <alignment horizontal="center" vertical="center" wrapText="1"/>
      <protection locked="0"/>
    </xf>
    <xf numFmtId="0" fontId="4" fillId="0" borderId="45" xfId="4" applyFont="1" applyFill="1" applyBorder="1" applyAlignment="1" applyProtection="1">
      <alignment horizontal="center" vertical="center" wrapText="1"/>
      <protection locked="0"/>
    </xf>
    <xf numFmtId="0" fontId="4" fillId="0" borderId="53" xfId="4" applyFont="1" applyFill="1" applyBorder="1" applyAlignment="1" applyProtection="1">
      <alignment vertical="center" wrapText="1"/>
      <protection locked="0"/>
    </xf>
    <xf numFmtId="0" fontId="4" fillId="0" borderId="54" xfId="4" applyFont="1" applyFill="1" applyBorder="1" applyAlignment="1" applyProtection="1">
      <alignment horizontal="center" vertical="center"/>
      <protection locked="0"/>
    </xf>
    <xf numFmtId="0" fontId="4" fillId="0" borderId="53" xfId="4" applyFont="1" applyFill="1" applyBorder="1" applyAlignment="1" applyProtection="1">
      <alignment horizontal="center" vertical="center" wrapText="1"/>
      <protection locked="0"/>
    </xf>
    <xf numFmtId="0" fontId="4" fillId="0" borderId="58" xfId="4" applyFont="1" applyFill="1" applyBorder="1" applyAlignment="1" applyProtection="1">
      <alignment horizontal="center" vertical="center"/>
      <protection locked="0"/>
    </xf>
    <xf numFmtId="0" fontId="4" fillId="0" borderId="40" xfId="4" applyFont="1" applyFill="1" applyBorder="1" applyAlignment="1" applyProtection="1">
      <alignment horizontal="center" vertical="center"/>
      <protection locked="0"/>
    </xf>
    <xf numFmtId="0" fontId="4" fillId="0" borderId="56" xfId="4" applyFont="1" applyFill="1" applyBorder="1" applyAlignment="1" applyProtection="1">
      <alignment horizontal="center" vertical="center" wrapText="1"/>
      <protection locked="0"/>
    </xf>
    <xf numFmtId="0" fontId="0" fillId="0" borderId="57" xfId="0" applyFont="1" applyFill="1" applyBorder="1" applyAlignment="1">
      <alignment horizontal="center" vertical="center"/>
    </xf>
    <xf numFmtId="0" fontId="4" fillId="0" borderId="59" xfId="4" applyFont="1" applyFill="1" applyBorder="1" applyAlignment="1" applyProtection="1">
      <alignment horizontal="center" vertical="center" wrapText="1"/>
      <protection locked="0"/>
    </xf>
    <xf numFmtId="0" fontId="4" fillId="0" borderId="60" xfId="4" applyFont="1" applyFill="1" applyBorder="1" applyAlignment="1" applyProtection="1">
      <alignment vertical="center" wrapText="1"/>
      <protection locked="0"/>
    </xf>
    <xf numFmtId="0" fontId="4" fillId="0" borderId="61" xfId="0" applyFont="1" applyBorder="1" applyAlignment="1">
      <alignment horizontal="center" vertical="center" wrapText="1"/>
    </xf>
    <xf numFmtId="0" fontId="4" fillId="0" borderId="62" xfId="4" applyFont="1" applyFill="1" applyBorder="1" applyAlignment="1" applyProtection="1">
      <alignment horizontal="center" vertical="center" wrapText="1"/>
      <protection locked="0"/>
    </xf>
    <xf numFmtId="0" fontId="4" fillId="0" borderId="63" xfId="4" applyFont="1" applyFill="1" applyBorder="1" applyAlignment="1" applyProtection="1">
      <alignment horizontal="center" vertical="center" wrapText="1"/>
      <protection locked="0"/>
    </xf>
    <xf numFmtId="0" fontId="0" fillId="0" borderId="51" xfId="0" applyFont="1" applyFill="1" applyBorder="1" applyAlignment="1">
      <alignment horizontal="left" vertical="center"/>
    </xf>
    <xf numFmtId="0" fontId="4" fillId="0" borderId="58" xfId="0" applyFont="1" applyBorder="1" applyAlignment="1">
      <alignment horizontal="left" vertical="center" wrapText="1"/>
    </xf>
    <xf numFmtId="0" fontId="4" fillId="0" borderId="44" xfId="4" applyFont="1" applyFill="1" applyBorder="1" applyAlignment="1" applyProtection="1">
      <alignment horizontal="center" vertical="center"/>
      <protection locked="0"/>
    </xf>
    <xf numFmtId="0" fontId="4" fillId="0" borderId="60" xfId="4" applyFont="1" applyFill="1" applyBorder="1" applyAlignment="1" applyProtection="1">
      <alignment horizontal="center" vertical="center"/>
      <protection locked="0"/>
    </xf>
    <xf numFmtId="0" fontId="0" fillId="0" borderId="51" xfId="0" applyFont="1" applyFill="1" applyBorder="1" applyAlignment="1">
      <alignment horizontal="center" vertical="center"/>
    </xf>
    <xf numFmtId="0" fontId="4" fillId="0" borderId="60" xfId="4" applyFont="1" applyFill="1" applyBorder="1" applyAlignment="1" applyProtection="1">
      <alignment horizontal="center" vertical="center" wrapText="1"/>
      <protection locked="0"/>
    </xf>
    <xf numFmtId="0" fontId="0" fillId="5" borderId="65" xfId="0" applyFont="1" applyFill="1" applyBorder="1" applyAlignment="1">
      <alignment horizontal="right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7" xfId="0" applyFont="1" applyFill="1" applyBorder="1" applyAlignment="1">
      <alignment horizontal="center" vertical="center"/>
    </xf>
    <xf numFmtId="0" fontId="4" fillId="0" borderId="69" xfId="4" applyFont="1" applyFill="1" applyBorder="1" applyAlignment="1" applyProtection="1">
      <alignment horizontal="center" vertical="center" wrapText="1"/>
      <protection locked="0"/>
    </xf>
    <xf numFmtId="0" fontId="4" fillId="0" borderId="70" xfId="4" applyFont="1" applyFill="1" applyBorder="1" applyAlignment="1" applyProtection="1">
      <alignment vertical="center" wrapText="1"/>
      <protection locked="0"/>
    </xf>
    <xf numFmtId="0" fontId="4" fillId="0" borderId="70" xfId="4" applyFont="1" applyFill="1" applyBorder="1" applyAlignment="1" applyProtection="1">
      <alignment horizontal="center" vertical="center"/>
      <protection locked="0"/>
    </xf>
    <xf numFmtId="0" fontId="4" fillId="0" borderId="71" xfId="4" applyFont="1" applyFill="1" applyBorder="1" applyAlignment="1" applyProtection="1">
      <alignment horizontal="center" vertical="center" wrapText="1"/>
      <protection locked="0"/>
    </xf>
    <xf numFmtId="0" fontId="14" fillId="0" borderId="73" xfId="4" applyFont="1" applyFill="1" applyBorder="1" applyAlignment="1" applyProtection="1">
      <alignment vertical="center" wrapText="1"/>
      <protection locked="0"/>
    </xf>
    <xf numFmtId="0" fontId="0" fillId="0" borderId="73" xfId="0" applyFont="1" applyFill="1" applyBorder="1" applyAlignment="1">
      <alignment horizontal="center" vertical="center"/>
    </xf>
    <xf numFmtId="0" fontId="14" fillId="0" borderId="6" xfId="4" applyFont="1" applyFill="1" applyBorder="1" applyAlignment="1" applyProtection="1">
      <alignment vertical="center" wrapText="1"/>
      <protection locked="0"/>
    </xf>
    <xf numFmtId="0" fontId="0" fillId="0" borderId="6" xfId="0" applyFont="1" applyFill="1" applyBorder="1" applyAlignment="1">
      <alignment horizontal="center" vertical="center"/>
    </xf>
    <xf numFmtId="0" fontId="0" fillId="5" borderId="17" xfId="0" applyFont="1" applyFill="1" applyBorder="1" applyAlignment="1">
      <alignment horizontal="right" vertical="center"/>
    </xf>
    <xf numFmtId="164" fontId="4" fillId="3" borderId="17" xfId="0" applyNumberFormat="1" applyFont="1" applyFill="1" applyBorder="1" applyAlignment="1" applyProtection="1">
      <alignment horizontal="center" vertical="center"/>
      <protection locked="0"/>
    </xf>
    <xf numFmtId="0" fontId="0" fillId="5" borderId="66" xfId="0" applyFont="1" applyFill="1" applyBorder="1" applyAlignment="1">
      <alignment horizontal="right" vertical="center"/>
    </xf>
    <xf numFmtId="0" fontId="14" fillId="0" borderId="38" xfId="4" applyFont="1" applyFill="1" applyBorder="1" applyAlignment="1" applyProtection="1">
      <alignment vertical="center" wrapText="1"/>
      <protection locked="0"/>
    </xf>
    <xf numFmtId="0" fontId="0" fillId="0" borderId="76" xfId="0" applyFont="1" applyFill="1" applyBorder="1" applyAlignment="1">
      <alignment horizontal="center" vertical="center"/>
    </xf>
    <xf numFmtId="0" fontId="4" fillId="0" borderId="75" xfId="4" applyFont="1" applyFill="1" applyBorder="1" applyAlignment="1" applyProtection="1">
      <alignment horizontal="center" vertical="center"/>
      <protection locked="0"/>
    </xf>
    <xf numFmtId="0" fontId="4" fillId="0" borderId="77" xfId="4" applyFont="1" applyFill="1" applyBorder="1" applyAlignment="1" applyProtection="1">
      <alignment horizontal="center" vertical="center"/>
      <protection locked="0"/>
    </xf>
    <xf numFmtId="0" fontId="14" fillId="0" borderId="70" xfId="4" applyFont="1" applyFill="1" applyBorder="1" applyAlignment="1" applyProtection="1">
      <alignment vertical="center" wrapText="1"/>
      <protection locked="0"/>
    </xf>
    <xf numFmtId="0" fontId="4" fillId="0" borderId="78" xfId="4" applyFont="1" applyFill="1" applyBorder="1" applyAlignment="1" applyProtection="1">
      <alignment horizontal="center" vertical="center" wrapText="1"/>
      <protection locked="0"/>
    </xf>
    <xf numFmtId="0" fontId="14" fillId="0" borderId="79" xfId="4" applyFont="1" applyFill="1" applyBorder="1" applyAlignment="1" applyProtection="1">
      <alignment vertical="center" wrapText="1"/>
      <protection locked="0"/>
    </xf>
    <xf numFmtId="0" fontId="7" fillId="0" borderId="79" xfId="0" applyFont="1" applyFill="1" applyBorder="1" applyAlignment="1">
      <alignment horizontal="center" vertical="center" wrapText="1"/>
    </xf>
    <xf numFmtId="0" fontId="0" fillId="5" borderId="55" xfId="0" applyFont="1" applyFill="1" applyBorder="1" applyAlignment="1">
      <alignment horizontal="right" vertical="center"/>
    </xf>
    <xf numFmtId="0" fontId="4" fillId="0" borderId="64" xfId="4" applyFont="1" applyFill="1" applyBorder="1" applyAlignment="1" applyProtection="1">
      <alignment vertical="center" wrapText="1"/>
      <protection locked="0"/>
    </xf>
    <xf numFmtId="0" fontId="4" fillId="0" borderId="64" xfId="4" applyFont="1" applyFill="1" applyBorder="1" applyAlignment="1" applyProtection="1">
      <alignment horizontal="center" vertical="center"/>
      <protection locked="0"/>
    </xf>
    <xf numFmtId="0" fontId="4" fillId="0" borderId="80" xfId="4" applyFont="1" applyFill="1" applyBorder="1" applyAlignment="1" applyProtection="1">
      <alignment horizontal="center" vertical="center"/>
      <protection locked="0"/>
    </xf>
    <xf numFmtId="0" fontId="4" fillId="0" borderId="81" xfId="4" applyFont="1" applyFill="1" applyBorder="1" applyAlignment="1" applyProtection="1">
      <alignment vertical="center" wrapText="1"/>
      <protection locked="0"/>
    </xf>
    <xf numFmtId="0" fontId="4" fillId="0" borderId="81" xfId="4" applyFont="1" applyFill="1" applyBorder="1" applyAlignment="1" applyProtection="1">
      <alignment horizontal="center" vertical="center"/>
      <protection locked="0"/>
    </xf>
    <xf numFmtId="0" fontId="4" fillId="0" borderId="82" xfId="4" applyFont="1" applyFill="1" applyBorder="1" applyAlignment="1" applyProtection="1">
      <alignment horizontal="center" vertical="center"/>
      <protection locked="0"/>
    </xf>
    <xf numFmtId="0" fontId="4" fillId="0" borderId="83" xfId="4" applyFont="1" applyFill="1" applyBorder="1" applyAlignment="1" applyProtection="1">
      <alignment vertical="center" wrapText="1"/>
      <protection locked="0"/>
    </xf>
    <xf numFmtId="0" fontId="4" fillId="0" borderId="83" xfId="4" applyFont="1" applyFill="1" applyBorder="1" applyAlignment="1" applyProtection="1">
      <alignment horizontal="center" vertical="center"/>
      <protection locked="0"/>
    </xf>
    <xf numFmtId="0" fontId="4" fillId="0" borderId="84" xfId="4" applyFont="1" applyFill="1" applyBorder="1" applyAlignment="1" applyProtection="1">
      <alignment horizontal="center" vertical="center" wrapText="1"/>
      <protection locked="0"/>
    </xf>
    <xf numFmtId="0" fontId="4" fillId="0" borderId="85" xfId="4" applyFont="1" applyFill="1" applyBorder="1" applyAlignment="1" applyProtection="1">
      <alignment vertical="center" wrapText="1"/>
      <protection locked="0"/>
    </xf>
    <xf numFmtId="0" fontId="4" fillId="0" borderId="85" xfId="4" applyFont="1" applyFill="1" applyBorder="1" applyAlignment="1" applyProtection="1">
      <alignment horizontal="center" vertical="center"/>
      <protection locked="0"/>
    </xf>
    <xf numFmtId="0" fontId="4" fillId="0" borderId="86" xfId="4" applyFont="1" applyFill="1" applyBorder="1" applyAlignment="1" applyProtection="1">
      <alignment horizontal="center" vertical="center"/>
      <protection locked="0"/>
    </xf>
    <xf numFmtId="0" fontId="4" fillId="0" borderId="52" xfId="4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3" fillId="2" borderId="0" xfId="2" applyFont="1" applyFill="1" applyBorder="1" applyAlignment="1">
      <alignment horizontal="center" vertical="center" wrapText="1"/>
    </xf>
    <xf numFmtId="164" fontId="4" fillId="3" borderId="88" xfId="4" applyNumberFormat="1" applyFont="1" applyFill="1" applyBorder="1" applyAlignment="1" applyProtection="1">
      <alignment horizontal="center" vertical="center"/>
      <protection locked="0"/>
    </xf>
    <xf numFmtId="164" fontId="4" fillId="3" borderId="89" xfId="4" applyNumberFormat="1" applyFont="1" applyFill="1" applyBorder="1" applyAlignment="1" applyProtection="1">
      <alignment horizontal="center" vertical="center"/>
      <protection locked="0"/>
    </xf>
    <xf numFmtId="164" fontId="4" fillId="3" borderId="90" xfId="4" applyNumberFormat="1" applyFont="1" applyFill="1" applyBorder="1" applyAlignment="1" applyProtection="1">
      <alignment horizontal="center" vertical="center"/>
      <protection locked="0"/>
    </xf>
    <xf numFmtId="164" fontId="0" fillId="0" borderId="15" xfId="2" applyNumberFormat="1" applyFont="1" applyFill="1" applyBorder="1" applyAlignment="1" applyProtection="1">
      <alignment vertical="center" wrapText="1"/>
      <protection locked="0"/>
    </xf>
    <xf numFmtId="164" fontId="4" fillId="1" borderId="44" xfId="4" applyNumberFormat="1" applyFont="1" applyFill="1" applyBorder="1" applyAlignment="1" applyProtection="1">
      <alignment horizontal="center" vertical="center"/>
      <protection locked="0"/>
    </xf>
    <xf numFmtId="164" fontId="4" fillId="1" borderId="48" xfId="4" applyNumberFormat="1" applyFont="1" applyFill="1" applyBorder="1" applyAlignment="1" applyProtection="1">
      <alignment horizontal="center" vertical="center"/>
      <protection locked="0"/>
    </xf>
    <xf numFmtId="0" fontId="3" fillId="2" borderId="91" xfId="2" applyFont="1" applyFill="1" applyBorder="1" applyAlignment="1">
      <alignment horizontal="center" vertical="center" wrapText="1"/>
    </xf>
    <xf numFmtId="0" fontId="4" fillId="1" borderId="92" xfId="4" applyNumberFormat="1" applyFont="1" applyFill="1" applyBorder="1" applyAlignment="1" applyProtection="1">
      <alignment horizontal="center" vertical="center"/>
      <protection locked="0"/>
    </xf>
    <xf numFmtId="0" fontId="4" fillId="1" borderId="93" xfId="4" applyNumberFormat="1" applyFont="1" applyFill="1" applyBorder="1" applyAlignment="1" applyProtection="1">
      <alignment horizontal="center" vertical="center"/>
      <protection locked="0"/>
    </xf>
    <xf numFmtId="0" fontId="4" fillId="1" borderId="94" xfId="4" applyNumberFormat="1" applyFont="1" applyFill="1" applyBorder="1" applyAlignment="1" applyProtection="1">
      <alignment horizontal="center" vertical="center"/>
      <protection locked="0"/>
    </xf>
    <xf numFmtId="0" fontId="4" fillId="1" borderId="95" xfId="4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5" borderId="104" xfId="0" applyFont="1" applyFill="1" applyBorder="1" applyAlignment="1">
      <alignment horizontal="right" vertical="center"/>
    </xf>
    <xf numFmtId="164" fontId="4" fillId="3" borderId="104" xfId="0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15" xfId="4" applyFont="1" applyFill="1" applyBorder="1" applyAlignment="1" applyProtection="1">
      <alignment horizontal="center" vertical="center"/>
      <protection locked="0"/>
    </xf>
    <xf numFmtId="0" fontId="4" fillId="0" borderId="108" xfId="4" applyFont="1" applyFill="1" applyBorder="1" applyAlignment="1" applyProtection="1">
      <alignment horizontal="center" vertical="center"/>
      <protection locked="0"/>
    </xf>
    <xf numFmtId="164" fontId="7" fillId="0" borderId="0" xfId="2" applyNumberFormat="1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0" fillId="5" borderId="112" xfId="0" applyFont="1" applyFill="1" applyBorder="1" applyAlignment="1">
      <alignment horizontal="right" vertical="center"/>
    </xf>
    <xf numFmtId="0" fontId="0" fillId="5" borderId="113" xfId="0" applyFont="1" applyFill="1" applyBorder="1" applyAlignment="1">
      <alignment horizontal="right" vertical="center"/>
    </xf>
    <xf numFmtId="0" fontId="0" fillId="0" borderId="114" xfId="0" applyBorder="1"/>
    <xf numFmtId="0" fontId="2" fillId="0" borderId="111" xfId="2" applyBorder="1" applyAlignment="1">
      <alignment horizontal="left" vertical="center"/>
    </xf>
    <xf numFmtId="49" fontId="6" fillId="4" borderId="115" xfId="0" applyNumberFormat="1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/>
    </xf>
    <xf numFmtId="166" fontId="4" fillId="0" borderId="41" xfId="0" applyNumberFormat="1" applyFont="1" applyFill="1" applyBorder="1" applyAlignment="1" applyProtection="1">
      <alignment horizontal="center" vertical="center"/>
      <protection locked="0"/>
    </xf>
    <xf numFmtId="166" fontId="4" fillId="0" borderId="114" xfId="0" applyNumberFormat="1" applyFont="1" applyFill="1" applyBorder="1" applyAlignment="1" applyProtection="1">
      <alignment horizontal="center" vertical="center"/>
      <protection locked="0"/>
    </xf>
    <xf numFmtId="166" fontId="4" fillId="0" borderId="111" xfId="0" applyNumberFormat="1" applyFont="1" applyFill="1" applyBorder="1" applyAlignment="1" applyProtection="1">
      <alignment horizontal="center" vertical="center"/>
      <protection locked="0"/>
    </xf>
    <xf numFmtId="0" fontId="3" fillId="2" borderId="116" xfId="2" applyFont="1" applyFill="1" applyBorder="1" applyAlignment="1">
      <alignment horizontal="center" vertical="center" wrapText="1"/>
    </xf>
    <xf numFmtId="0" fontId="17" fillId="7" borderId="117" xfId="0" applyFont="1" applyFill="1" applyBorder="1" applyAlignment="1">
      <alignment horizontal="center" vertical="center"/>
    </xf>
    <xf numFmtId="164" fontId="4" fillId="0" borderId="118" xfId="0" applyNumberFormat="1" applyFont="1" applyFill="1" applyBorder="1" applyAlignment="1" applyProtection="1">
      <alignment horizontal="center" vertical="center"/>
      <protection locked="0"/>
    </xf>
    <xf numFmtId="164" fontId="4" fillId="0" borderId="119" xfId="0" applyNumberFormat="1" applyFont="1" applyFill="1" applyBorder="1" applyAlignment="1" applyProtection="1">
      <alignment horizontal="center" vertical="center"/>
      <protection locked="0"/>
    </xf>
    <xf numFmtId="164" fontId="4" fillId="0" borderId="120" xfId="0" applyNumberFormat="1" applyFont="1" applyFill="1" applyBorder="1" applyAlignment="1" applyProtection="1">
      <alignment horizontal="center" vertical="center"/>
      <protection locked="0"/>
    </xf>
    <xf numFmtId="164" fontId="0" fillId="0" borderId="107" xfId="2" applyNumberFormat="1" applyFont="1" applyFill="1" applyBorder="1" applyAlignment="1" applyProtection="1">
      <alignment vertical="center" wrapText="1"/>
      <protection locked="0"/>
    </xf>
    <xf numFmtId="164" fontId="0" fillId="0" borderId="122" xfId="2" applyNumberFormat="1" applyFont="1" applyFill="1" applyBorder="1" applyAlignment="1" applyProtection="1">
      <alignment vertical="center" wrapText="1"/>
      <protection locked="0"/>
    </xf>
    <xf numFmtId="164" fontId="0" fillId="3" borderId="123" xfId="2" applyNumberFormat="1" applyFont="1" applyFill="1" applyBorder="1" applyAlignment="1" applyProtection="1">
      <alignment vertical="center" wrapText="1"/>
      <protection locked="0"/>
    </xf>
    <xf numFmtId="164" fontId="0" fillId="3" borderId="124" xfId="2" applyNumberFormat="1" applyFont="1" applyFill="1" applyBorder="1" applyAlignment="1" applyProtection="1">
      <alignment vertical="center" wrapText="1"/>
      <protection locked="0"/>
    </xf>
    <xf numFmtId="164" fontId="0" fillId="3" borderId="125" xfId="2" applyNumberFormat="1" applyFont="1" applyFill="1" applyBorder="1" applyAlignment="1" applyProtection="1">
      <alignment vertical="center" wrapText="1"/>
      <protection locked="0"/>
    </xf>
    <xf numFmtId="164" fontId="4" fillId="3" borderId="126" xfId="4" applyNumberFormat="1" applyFont="1" applyFill="1" applyBorder="1" applyAlignment="1" applyProtection="1">
      <alignment horizontal="center" vertical="center"/>
      <protection locked="0"/>
    </xf>
    <xf numFmtId="164" fontId="4" fillId="3" borderId="124" xfId="4" applyNumberFormat="1" applyFont="1" applyFill="1" applyBorder="1" applyAlignment="1" applyProtection="1">
      <alignment horizontal="center" vertical="center"/>
      <protection locked="0"/>
    </xf>
    <xf numFmtId="164" fontId="4" fillId="3" borderId="127" xfId="4" applyNumberFormat="1" applyFont="1" applyFill="1" applyBorder="1" applyAlignment="1" applyProtection="1">
      <alignment horizontal="center" vertical="center" wrapText="1"/>
      <protection locked="0"/>
    </xf>
    <xf numFmtId="164" fontId="4" fillId="3" borderId="128" xfId="4" applyNumberFormat="1" applyFont="1" applyFill="1" applyBorder="1" applyAlignment="1" applyProtection="1">
      <alignment horizontal="center" vertical="center"/>
      <protection locked="0"/>
    </xf>
    <xf numFmtId="164" fontId="0" fillId="3" borderId="126" xfId="1" applyNumberFormat="1" applyFont="1" applyFill="1" applyBorder="1" applyAlignment="1" applyProtection="1">
      <alignment vertical="center" wrapText="1"/>
      <protection locked="0"/>
    </xf>
    <xf numFmtId="164" fontId="0" fillId="3" borderId="124" xfId="1" applyNumberFormat="1" applyFont="1" applyFill="1" applyBorder="1" applyAlignment="1" applyProtection="1">
      <alignment vertical="center" wrapText="1"/>
      <protection locked="0"/>
    </xf>
    <xf numFmtId="0" fontId="24" fillId="0" borderId="0" xfId="2" applyFont="1" applyAlignment="1">
      <alignment horizontal="right" vertical="center"/>
    </xf>
    <xf numFmtId="0" fontId="4" fillId="0" borderId="0" xfId="4" applyFont="1" applyFill="1" applyBorder="1" applyAlignment="1" applyProtection="1">
      <alignment horizontal="center" vertical="center"/>
      <protection locked="0"/>
    </xf>
    <xf numFmtId="164" fontId="4" fillId="0" borderId="0" xfId="4" applyNumberFormat="1" applyFont="1" applyFill="1" applyBorder="1" applyAlignment="1" applyProtection="1">
      <alignment horizontal="center" vertical="center"/>
      <protection locked="0"/>
    </xf>
    <xf numFmtId="0" fontId="2" fillId="1" borderId="130" xfId="2" applyFill="1" applyBorder="1" applyAlignment="1">
      <alignment horizontal="center" vertical="center"/>
    </xf>
    <xf numFmtId="0" fontId="7" fillId="1" borderId="131" xfId="2" applyFont="1" applyFill="1" applyBorder="1" applyAlignment="1">
      <alignment horizontal="center" vertical="center"/>
    </xf>
    <xf numFmtId="0" fontId="2" fillId="1" borderId="131" xfId="2" applyFont="1" applyFill="1" applyBorder="1" applyAlignment="1">
      <alignment horizontal="center" vertical="center"/>
    </xf>
    <xf numFmtId="0" fontId="3" fillId="2" borderId="131" xfId="2" applyFont="1" applyFill="1" applyBorder="1" applyAlignment="1">
      <alignment horizontal="center" vertical="center" wrapText="1"/>
    </xf>
    <xf numFmtId="0" fontId="3" fillId="2" borderId="132" xfId="2" applyFont="1" applyFill="1" applyBorder="1" applyAlignment="1">
      <alignment horizontal="center" vertical="center" wrapText="1"/>
    </xf>
    <xf numFmtId="164" fontId="0" fillId="0" borderId="134" xfId="2" applyNumberFormat="1" applyFont="1" applyFill="1" applyBorder="1" applyAlignment="1" applyProtection="1">
      <alignment vertical="center" wrapText="1"/>
      <protection locked="0"/>
    </xf>
    <xf numFmtId="164" fontId="0" fillId="0" borderId="108" xfId="2" applyNumberFormat="1" applyFont="1" applyFill="1" applyBorder="1" applyAlignment="1" applyProtection="1">
      <alignment vertical="center" wrapText="1"/>
      <protection locked="0"/>
    </xf>
    <xf numFmtId="164" fontId="0" fillId="0" borderId="44" xfId="2" applyNumberFormat="1" applyFont="1" applyFill="1" applyBorder="1" applyAlignment="1" applyProtection="1">
      <alignment vertical="center" wrapText="1"/>
      <protection locked="0"/>
    </xf>
    <xf numFmtId="164" fontId="4" fillId="0" borderId="135" xfId="4" applyNumberFormat="1" applyFont="1" applyFill="1" applyBorder="1" applyAlignment="1" applyProtection="1">
      <alignment horizontal="center" vertical="center"/>
      <protection locked="0"/>
    </xf>
    <xf numFmtId="164" fontId="4" fillId="0" borderId="108" xfId="4" applyNumberFormat="1" applyFont="1" applyFill="1" applyBorder="1" applyAlignment="1" applyProtection="1">
      <alignment horizontal="center" vertical="center"/>
      <protection locked="0"/>
    </xf>
    <xf numFmtId="164" fontId="4" fillId="0" borderId="136" xfId="4" applyNumberFormat="1" applyFont="1" applyFill="1" applyBorder="1" applyAlignment="1" applyProtection="1">
      <alignment horizontal="center" vertical="center" wrapText="1"/>
      <protection locked="0"/>
    </xf>
    <xf numFmtId="164" fontId="0" fillId="0" borderId="135" xfId="2" applyNumberFormat="1" applyFont="1" applyFill="1" applyBorder="1" applyAlignment="1" applyProtection="1">
      <alignment vertical="center" wrapText="1"/>
      <protection locked="0"/>
    </xf>
    <xf numFmtId="0" fontId="2" fillId="1" borderId="137" xfId="2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38" xfId="2" applyFont="1" applyFill="1" applyBorder="1" applyAlignment="1">
      <alignment horizontal="center" vertical="center" wrapText="1"/>
    </xf>
    <xf numFmtId="0" fontId="4" fillId="0" borderId="74" xfId="4" applyFont="1" applyFill="1" applyBorder="1" applyAlignment="1" applyProtection="1">
      <alignment horizontal="center" vertical="center"/>
      <protection locked="0"/>
    </xf>
    <xf numFmtId="164" fontId="4" fillId="3" borderId="139" xfId="4" applyNumberFormat="1" applyFont="1" applyFill="1" applyBorder="1" applyAlignment="1" applyProtection="1">
      <alignment horizontal="center" vertical="center"/>
      <protection locked="0"/>
    </xf>
    <xf numFmtId="0" fontId="4" fillId="0" borderId="141" xfId="4" applyFont="1" applyFill="1" applyBorder="1" applyAlignment="1" applyProtection="1">
      <alignment horizontal="center" vertical="center"/>
      <protection locked="0"/>
    </xf>
    <xf numFmtId="164" fontId="4" fillId="3" borderId="142" xfId="4" applyNumberFormat="1" applyFont="1" applyFill="1" applyBorder="1" applyAlignment="1" applyProtection="1">
      <alignment horizontal="center" vertical="center"/>
      <protection locked="0"/>
    </xf>
    <xf numFmtId="0" fontId="4" fillId="1" borderId="143" xfId="4" applyNumberFormat="1" applyFont="1" applyFill="1" applyBorder="1" applyAlignment="1" applyProtection="1">
      <alignment horizontal="center" vertical="center"/>
      <protection locked="0"/>
    </xf>
    <xf numFmtId="0" fontId="4" fillId="1" borderId="144" xfId="4" applyNumberFormat="1" applyFont="1" applyFill="1" applyBorder="1" applyAlignment="1" applyProtection="1">
      <alignment horizontal="center" vertical="center"/>
      <protection locked="0"/>
    </xf>
    <xf numFmtId="164" fontId="4" fillId="1" borderId="103" xfId="4" applyNumberFormat="1" applyFont="1" applyFill="1" applyBorder="1" applyAlignment="1" applyProtection="1">
      <alignment horizontal="center" vertical="center"/>
      <protection locked="0"/>
    </xf>
    <xf numFmtId="0" fontId="4" fillId="0" borderId="145" xfId="4" applyFont="1" applyFill="1" applyBorder="1" applyAlignment="1" applyProtection="1">
      <alignment horizontal="center" vertical="center"/>
      <protection locked="0"/>
    </xf>
    <xf numFmtId="0" fontId="4" fillId="0" borderId="146" xfId="4" applyFont="1" applyFill="1" applyBorder="1" applyAlignment="1" applyProtection="1">
      <alignment horizontal="center" vertical="center"/>
      <protection locked="0"/>
    </xf>
    <xf numFmtId="0" fontId="4" fillId="0" borderId="103" xfId="4" applyFont="1" applyFill="1" applyBorder="1" applyAlignment="1" applyProtection="1">
      <alignment horizontal="center" vertical="center"/>
      <protection locked="0"/>
    </xf>
    <xf numFmtId="0" fontId="4" fillId="0" borderId="147" xfId="4" applyFont="1" applyFill="1" applyBorder="1" applyAlignment="1" applyProtection="1">
      <alignment horizontal="center" vertical="center"/>
      <protection locked="0"/>
    </xf>
    <xf numFmtId="164" fontId="4" fillId="3" borderId="148" xfId="4" applyNumberFormat="1" applyFont="1" applyFill="1" applyBorder="1" applyAlignment="1" applyProtection="1">
      <alignment horizontal="center" vertical="center"/>
      <protection locked="0"/>
    </xf>
    <xf numFmtId="0" fontId="4" fillId="1" borderId="149" xfId="4" applyNumberFormat="1" applyFont="1" applyFill="1" applyBorder="1" applyAlignment="1" applyProtection="1">
      <alignment horizontal="center" vertical="center"/>
      <protection locked="0"/>
    </xf>
    <xf numFmtId="0" fontId="4" fillId="1" borderId="150" xfId="4" applyNumberFormat="1" applyFont="1" applyFill="1" applyBorder="1" applyAlignment="1" applyProtection="1">
      <alignment horizontal="center" vertical="center"/>
      <protection locked="0"/>
    </xf>
    <xf numFmtId="164" fontId="4" fillId="1" borderId="151" xfId="4" applyNumberFormat="1" applyFont="1" applyFill="1" applyBorder="1" applyAlignment="1" applyProtection="1">
      <alignment horizontal="center" vertical="center"/>
      <protection locked="0"/>
    </xf>
    <xf numFmtId="164" fontId="4" fillId="3" borderId="152" xfId="4" applyNumberFormat="1" applyFont="1" applyFill="1" applyBorder="1" applyAlignment="1" applyProtection="1">
      <alignment horizontal="center" vertical="center"/>
      <protection locked="0"/>
    </xf>
    <xf numFmtId="0" fontId="4" fillId="1" borderId="153" xfId="4" applyFont="1" applyFill="1" applyBorder="1" applyAlignment="1" applyProtection="1">
      <alignment horizontal="center" vertical="center"/>
      <protection locked="0"/>
    </xf>
    <xf numFmtId="0" fontId="4" fillId="1" borderId="154" xfId="4" applyFont="1" applyFill="1" applyBorder="1" applyAlignment="1" applyProtection="1">
      <alignment horizontal="center" vertical="center"/>
      <protection locked="0"/>
    </xf>
    <xf numFmtId="0" fontId="3" fillId="2" borderId="157" xfId="2" applyFont="1" applyFill="1" applyBorder="1" applyAlignment="1">
      <alignment horizontal="center" vertical="center" wrapText="1"/>
    </xf>
    <xf numFmtId="0" fontId="3" fillId="2" borderId="156" xfId="2" applyFont="1" applyFill="1" applyBorder="1" applyAlignment="1">
      <alignment horizontal="center" vertical="center" wrapText="1"/>
    </xf>
    <xf numFmtId="0" fontId="4" fillId="1" borderId="158" xfId="4" applyNumberFormat="1" applyFont="1" applyFill="1" applyBorder="1" applyAlignment="1" applyProtection="1">
      <alignment horizontal="center" vertical="center"/>
      <protection locked="0"/>
    </xf>
    <xf numFmtId="0" fontId="4" fillId="1" borderId="159" xfId="4" applyNumberFormat="1" applyFont="1" applyFill="1" applyBorder="1" applyAlignment="1" applyProtection="1">
      <alignment horizontal="center" vertical="center"/>
      <protection locked="0"/>
    </xf>
    <xf numFmtId="164" fontId="4" fillId="1" borderId="15" xfId="4" applyNumberFormat="1" applyFont="1" applyFill="1" applyBorder="1" applyAlignment="1" applyProtection="1">
      <alignment horizontal="center" vertical="center"/>
      <protection locked="0"/>
    </xf>
    <xf numFmtId="164" fontId="4" fillId="1" borderId="139" xfId="4" applyNumberFormat="1" applyFont="1" applyFill="1" applyBorder="1" applyAlignment="1" applyProtection="1">
      <alignment horizontal="center" vertical="center"/>
      <protection locked="0"/>
    </xf>
    <xf numFmtId="164" fontId="4" fillId="1" borderId="142" xfId="4" applyNumberFormat="1" applyFont="1" applyFill="1" applyBorder="1" applyAlignment="1" applyProtection="1">
      <alignment horizontal="center" vertical="center"/>
      <protection locked="0"/>
    </xf>
    <xf numFmtId="164" fontId="4" fillId="1" borderId="88" xfId="4" applyNumberFormat="1" applyFont="1" applyFill="1" applyBorder="1" applyAlignment="1" applyProtection="1">
      <alignment horizontal="center" vertical="center"/>
      <protection locked="0"/>
    </xf>
    <xf numFmtId="164" fontId="4" fillId="1" borderId="89" xfId="4" applyNumberFormat="1" applyFont="1" applyFill="1" applyBorder="1" applyAlignment="1" applyProtection="1">
      <alignment horizontal="center" vertical="center"/>
      <protection locked="0"/>
    </xf>
    <xf numFmtId="164" fontId="4" fillId="1" borderId="148" xfId="4" applyNumberFormat="1" applyFont="1" applyFill="1" applyBorder="1" applyAlignment="1" applyProtection="1">
      <alignment horizontal="center" vertical="center"/>
      <protection locked="0"/>
    </xf>
    <xf numFmtId="0" fontId="3" fillId="2" borderId="160" xfId="2" applyFont="1" applyFill="1" applyBorder="1" applyAlignment="1">
      <alignment horizontal="center" vertical="center" wrapText="1"/>
    </xf>
    <xf numFmtId="164" fontId="4" fillId="0" borderId="161" xfId="4" applyNumberFormat="1" applyFont="1" applyFill="1" applyBorder="1" applyAlignment="1" applyProtection="1">
      <alignment horizontal="center" vertical="center"/>
      <protection locked="0"/>
    </xf>
    <xf numFmtId="164" fontId="4" fillId="0" borderId="162" xfId="4" applyNumberFormat="1" applyFont="1" applyFill="1" applyBorder="1" applyAlignment="1" applyProtection="1">
      <alignment horizontal="center" vertical="center"/>
      <protection locked="0"/>
    </xf>
    <xf numFmtId="164" fontId="4" fillId="0" borderId="163" xfId="4" applyNumberFormat="1" applyFont="1" applyFill="1" applyBorder="1" applyAlignment="1" applyProtection="1">
      <alignment horizontal="center" vertical="center"/>
      <protection locked="0"/>
    </xf>
    <xf numFmtId="164" fontId="4" fillId="0" borderId="164" xfId="4" applyNumberFormat="1" applyFont="1" applyFill="1" applyBorder="1" applyAlignment="1" applyProtection="1">
      <alignment horizontal="center" vertical="center"/>
      <protection locked="0"/>
    </xf>
    <xf numFmtId="164" fontId="4" fillId="0" borderId="165" xfId="4" applyNumberFormat="1" applyFont="1" applyFill="1" applyBorder="1" applyAlignment="1" applyProtection="1">
      <alignment horizontal="center" vertical="center"/>
      <protection locked="0"/>
    </xf>
    <xf numFmtId="164" fontId="4" fillId="0" borderId="168" xfId="4" applyNumberFormat="1" applyFont="1" applyFill="1" applyBorder="1" applyAlignment="1" applyProtection="1">
      <alignment horizontal="center" vertical="center"/>
      <protection locked="0"/>
    </xf>
    <xf numFmtId="0" fontId="4" fillId="0" borderId="170" xfId="4" applyFont="1" applyFill="1" applyBorder="1" applyAlignment="1" applyProtection="1">
      <alignment horizontal="center" vertical="center"/>
      <protection locked="0"/>
    </xf>
    <xf numFmtId="0" fontId="4" fillId="0" borderId="171" xfId="4" applyFont="1" applyFill="1" applyBorder="1" applyAlignment="1" applyProtection="1">
      <alignment vertical="center" wrapText="1"/>
      <protection locked="0"/>
    </xf>
    <xf numFmtId="0" fontId="4" fillId="0" borderId="171" xfId="4" applyFont="1" applyFill="1" applyBorder="1" applyAlignment="1" applyProtection="1">
      <alignment horizontal="center" vertical="center"/>
      <protection locked="0"/>
    </xf>
    <xf numFmtId="0" fontId="4" fillId="0" borderId="172" xfId="4" applyFont="1" applyFill="1" applyBorder="1" applyAlignment="1" applyProtection="1">
      <alignment horizontal="center" vertical="center"/>
      <protection locked="0"/>
    </xf>
    <xf numFmtId="0" fontId="4" fillId="0" borderId="20" xfId="4" applyFont="1" applyFill="1" applyBorder="1" applyAlignment="1" applyProtection="1">
      <alignment horizontal="center" vertical="center" wrapText="1"/>
      <protection locked="0"/>
    </xf>
    <xf numFmtId="164" fontId="0" fillId="3" borderId="173" xfId="1" applyNumberFormat="1" applyFont="1" applyFill="1" applyBorder="1" applyAlignment="1" applyProtection="1">
      <alignment vertical="center" wrapText="1"/>
      <protection locked="0"/>
    </xf>
    <xf numFmtId="164" fontId="0" fillId="0" borderId="174" xfId="2" applyNumberFormat="1" applyFont="1" applyFill="1" applyBorder="1" applyAlignment="1" applyProtection="1">
      <alignment vertical="center" wrapText="1"/>
      <protection locked="0"/>
    </xf>
    <xf numFmtId="0" fontId="4" fillId="0" borderId="21" xfId="4" applyFont="1" applyFill="1" applyBorder="1" applyAlignment="1" applyProtection="1">
      <alignment horizontal="center" vertical="center"/>
      <protection locked="0"/>
    </xf>
    <xf numFmtId="0" fontId="4" fillId="0" borderId="16" xfId="4" applyFont="1" applyFill="1" applyBorder="1" applyAlignment="1" applyProtection="1">
      <alignment horizontal="center" vertical="center"/>
      <protection locked="0"/>
    </xf>
    <xf numFmtId="164" fontId="4" fillId="1" borderId="90" xfId="4" applyNumberFormat="1" applyFont="1" applyFill="1" applyBorder="1" applyAlignment="1" applyProtection="1">
      <alignment horizontal="center" vertical="center"/>
      <protection locked="0"/>
    </xf>
    <xf numFmtId="164" fontId="4" fillId="0" borderId="166" xfId="4" applyNumberFormat="1" applyFont="1" applyFill="1" applyBorder="1" applyAlignment="1" applyProtection="1">
      <alignment horizontal="center" vertical="center"/>
      <protection locked="0"/>
    </xf>
    <xf numFmtId="164" fontId="4" fillId="3" borderId="176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177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78" xfId="4" applyFont="1" applyFill="1" applyBorder="1" applyAlignment="1" applyProtection="1">
      <alignment horizontal="center" vertical="center"/>
      <protection locked="0"/>
    </xf>
    <xf numFmtId="164" fontId="4" fillId="3" borderId="179" xfId="4" applyNumberFormat="1" applyFont="1" applyFill="1" applyBorder="1" applyAlignment="1" applyProtection="1">
      <alignment horizontal="center" vertical="center"/>
      <protection locked="0"/>
    </xf>
    <xf numFmtId="164" fontId="4" fillId="1" borderId="179" xfId="4" applyNumberFormat="1" applyFont="1" applyFill="1" applyBorder="1" applyAlignment="1" applyProtection="1">
      <alignment horizontal="center" vertical="center"/>
      <protection locked="0"/>
    </xf>
    <xf numFmtId="164" fontId="4" fillId="0" borderId="180" xfId="4" applyNumberFormat="1" applyFont="1" applyFill="1" applyBorder="1" applyAlignment="1" applyProtection="1">
      <alignment horizontal="center" vertical="center"/>
      <protection locked="0"/>
    </xf>
    <xf numFmtId="164" fontId="4" fillId="3" borderId="181" xfId="4" applyNumberFormat="1" applyFont="1" applyFill="1" applyBorder="1" applyAlignment="1" applyProtection="1">
      <alignment horizontal="center" vertical="center"/>
      <protection locked="0"/>
    </xf>
    <xf numFmtId="164" fontId="4" fillId="0" borderId="182" xfId="4" applyNumberFormat="1" applyFont="1" applyFill="1" applyBorder="1" applyAlignment="1" applyProtection="1">
      <alignment horizontal="center" vertical="center"/>
      <protection locked="0"/>
    </xf>
    <xf numFmtId="164" fontId="4" fillId="1" borderId="184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85" xfId="4" applyFont="1" applyFill="1" applyBorder="1" applyAlignment="1" applyProtection="1">
      <alignment horizontal="center" vertical="center"/>
      <protection locked="0"/>
    </xf>
    <xf numFmtId="164" fontId="4" fillId="1" borderId="186" xfId="4" applyNumberFormat="1" applyFont="1" applyFill="1" applyBorder="1" applyAlignment="1" applyProtection="1">
      <alignment horizontal="center" vertical="center"/>
      <protection locked="0"/>
    </xf>
    <xf numFmtId="164" fontId="4" fillId="0" borderId="187" xfId="4" applyNumberFormat="1" applyFont="1" applyFill="1" applyBorder="1" applyAlignment="1" applyProtection="1">
      <alignment horizontal="center" vertical="center"/>
      <protection locked="0"/>
    </xf>
    <xf numFmtId="0" fontId="4" fillId="0" borderId="188" xfId="4" applyFont="1" applyFill="1" applyBorder="1" applyAlignment="1" applyProtection="1">
      <alignment horizontal="center" vertical="center"/>
      <protection locked="0"/>
    </xf>
    <xf numFmtId="0" fontId="4" fillId="0" borderId="189" xfId="4" applyFont="1" applyFill="1" applyBorder="1" applyAlignment="1" applyProtection="1">
      <alignment horizontal="center" vertical="center"/>
      <protection locked="0"/>
    </xf>
    <xf numFmtId="0" fontId="4" fillId="0" borderId="25" xfId="4" applyFont="1" applyFill="1" applyBorder="1" applyAlignment="1" applyProtection="1">
      <alignment horizontal="center" vertical="center"/>
      <protection locked="0"/>
    </xf>
    <xf numFmtId="0" fontId="4" fillId="0" borderId="42" xfId="4" applyFont="1" applyFill="1" applyBorder="1" applyAlignment="1" applyProtection="1">
      <alignment horizontal="center" vertical="center" wrapText="1"/>
      <protection locked="0"/>
    </xf>
    <xf numFmtId="164" fontId="4" fillId="6" borderId="183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90" xfId="2" applyFont="1" applyFill="1" applyBorder="1" applyAlignment="1">
      <alignment horizontal="center" vertical="center" wrapText="1"/>
    </xf>
    <xf numFmtId="0" fontId="4" fillId="0" borderId="46" xfId="4" applyFont="1" applyFill="1" applyBorder="1" applyAlignment="1" applyProtection="1">
      <alignment horizontal="center" vertical="center"/>
      <protection locked="0"/>
    </xf>
    <xf numFmtId="164" fontId="0" fillId="3" borderId="126" xfId="2" applyNumberFormat="1" applyFont="1" applyFill="1" applyBorder="1" applyAlignment="1" applyProtection="1">
      <alignment vertical="center" wrapText="1"/>
      <protection locked="0"/>
    </xf>
    <xf numFmtId="164" fontId="4" fillId="3" borderId="191" xfId="4" applyNumberFormat="1" applyFont="1" applyFill="1" applyBorder="1" applyAlignment="1" applyProtection="1">
      <alignment horizontal="center" vertical="center"/>
      <protection locked="0"/>
    </xf>
    <xf numFmtId="164" fontId="4" fillId="1" borderId="191" xfId="4" applyNumberFormat="1" applyFont="1" applyFill="1" applyBorder="1" applyAlignment="1" applyProtection="1">
      <alignment horizontal="center" vertical="center"/>
      <protection locked="0"/>
    </xf>
    <xf numFmtId="164" fontId="4" fillId="0" borderId="192" xfId="4" applyNumberFormat="1" applyFont="1" applyFill="1" applyBorder="1" applyAlignment="1" applyProtection="1">
      <alignment horizontal="center" vertical="center"/>
      <protection locked="0"/>
    </xf>
    <xf numFmtId="0" fontId="4" fillId="0" borderId="109" xfId="4" applyFont="1" applyFill="1" applyBorder="1" applyAlignment="1" applyProtection="1">
      <alignment horizontal="center" vertical="center"/>
      <protection locked="0"/>
    </xf>
    <xf numFmtId="164" fontId="4" fillId="3" borderId="193" xfId="4" applyNumberFormat="1" applyFont="1" applyFill="1" applyBorder="1" applyAlignment="1" applyProtection="1">
      <alignment horizontal="center" vertical="center"/>
      <protection locked="0"/>
    </xf>
    <xf numFmtId="164" fontId="4" fillId="1" borderId="193" xfId="4" applyNumberFormat="1" applyFont="1" applyFill="1" applyBorder="1" applyAlignment="1" applyProtection="1">
      <alignment horizontal="center" vertical="center"/>
      <protection locked="0"/>
    </xf>
    <xf numFmtId="164" fontId="4" fillId="0" borderId="194" xfId="4" applyNumberFormat="1" applyFont="1" applyFill="1" applyBorder="1" applyAlignment="1" applyProtection="1">
      <alignment horizontal="center" vertical="center"/>
      <protection locked="0"/>
    </xf>
    <xf numFmtId="164" fontId="4" fillId="3" borderId="195" xfId="4" applyNumberFormat="1" applyFont="1" applyFill="1" applyBorder="1" applyAlignment="1" applyProtection="1">
      <alignment horizontal="center" vertical="center"/>
      <protection locked="0"/>
    </xf>
    <xf numFmtId="164" fontId="4" fillId="0" borderId="196" xfId="4" applyNumberFormat="1" applyFont="1" applyFill="1" applyBorder="1" applyAlignment="1" applyProtection="1">
      <alignment horizontal="center" vertical="center"/>
      <protection locked="0"/>
    </xf>
    <xf numFmtId="0" fontId="4" fillId="0" borderId="197" xfId="4" applyNumberFormat="1" applyFont="1" applyFill="1" applyBorder="1" applyAlignment="1" applyProtection="1">
      <alignment horizontal="center" vertical="center"/>
      <protection locked="0"/>
    </xf>
    <xf numFmtId="164" fontId="4" fillId="3" borderId="198" xfId="4" applyNumberFormat="1" applyFont="1" applyFill="1" applyBorder="1" applyAlignment="1" applyProtection="1">
      <alignment vertical="center"/>
      <protection locked="0"/>
    </xf>
    <xf numFmtId="164" fontId="4" fillId="1" borderId="198" xfId="4" applyNumberFormat="1" applyFont="1" applyFill="1" applyBorder="1" applyAlignment="1" applyProtection="1">
      <alignment vertical="center"/>
      <protection locked="0"/>
    </xf>
    <xf numFmtId="164" fontId="4" fillId="3" borderId="201" xfId="4" applyNumberFormat="1" applyFont="1" applyFill="1" applyBorder="1" applyAlignment="1" applyProtection="1">
      <alignment horizontal="center" vertical="center"/>
      <protection locked="0"/>
    </xf>
    <xf numFmtId="164" fontId="4" fillId="0" borderId="202" xfId="4" applyNumberFormat="1" applyFont="1" applyFill="1" applyBorder="1" applyAlignment="1" applyProtection="1">
      <alignment horizontal="center" vertical="center"/>
      <protection locked="0"/>
    </xf>
    <xf numFmtId="0" fontId="4" fillId="0" borderId="200" xfId="4" applyNumberFormat="1" applyFont="1" applyFill="1" applyBorder="1" applyAlignment="1" applyProtection="1">
      <alignment horizontal="center" vertical="center"/>
      <protection locked="0"/>
    </xf>
    <xf numFmtId="164" fontId="4" fillId="3" borderId="203" xfId="4" applyNumberFormat="1" applyFont="1" applyFill="1" applyBorder="1" applyAlignment="1" applyProtection="1">
      <alignment vertical="center"/>
      <protection locked="0"/>
    </xf>
    <xf numFmtId="164" fontId="4" fillId="1" borderId="203" xfId="4" applyNumberFormat="1" applyFont="1" applyFill="1" applyBorder="1" applyAlignment="1" applyProtection="1">
      <alignment vertical="center"/>
      <protection locked="0"/>
    </xf>
    <xf numFmtId="164" fontId="4" fillId="0" borderId="199" xfId="4" applyNumberFormat="1" applyFont="1" applyFill="1" applyBorder="1" applyAlignment="1" applyProtection="1">
      <alignment vertical="center"/>
      <protection locked="0"/>
    </xf>
    <xf numFmtId="164" fontId="4" fillId="0" borderId="204" xfId="4" applyNumberFormat="1" applyFont="1" applyFill="1" applyBorder="1" applyAlignment="1" applyProtection="1">
      <alignment vertical="center"/>
      <protection locked="0"/>
    </xf>
    <xf numFmtId="164" fontId="4" fillId="3" borderId="198" xfId="4" applyNumberFormat="1" applyFont="1" applyFill="1" applyBorder="1" applyAlignment="1" applyProtection="1">
      <alignment horizontal="center" vertical="center"/>
      <protection locked="0"/>
    </xf>
    <xf numFmtId="0" fontId="3" fillId="2" borderId="205" xfId="2" applyFont="1" applyFill="1" applyBorder="1" applyAlignment="1">
      <alignment horizontal="center" vertical="center" wrapText="1"/>
    </xf>
    <xf numFmtId="164" fontId="4" fillId="1" borderId="206" xfId="4" applyNumberFormat="1" applyFont="1" applyFill="1" applyBorder="1" applyAlignment="1" applyProtection="1">
      <alignment horizontal="center" vertical="center"/>
      <protection locked="0"/>
    </xf>
    <xf numFmtId="164" fontId="4" fillId="1" borderId="207" xfId="4" applyNumberFormat="1" applyFont="1" applyFill="1" applyBorder="1" applyAlignment="1" applyProtection="1">
      <alignment horizontal="center" vertical="center"/>
      <protection locked="0"/>
    </xf>
    <xf numFmtId="164" fontId="4" fillId="1" borderId="205" xfId="4" applyNumberFormat="1" applyFont="1" applyFill="1" applyBorder="1" applyAlignment="1" applyProtection="1">
      <alignment horizontal="center" vertical="center"/>
      <protection locked="0"/>
    </xf>
    <xf numFmtId="164" fontId="4" fillId="1" borderId="208" xfId="4" applyNumberFormat="1" applyFont="1" applyFill="1" applyBorder="1" applyAlignment="1" applyProtection="1">
      <alignment horizontal="center" vertical="center"/>
      <protection locked="0"/>
    </xf>
    <xf numFmtId="164" fontId="4" fillId="1" borderId="209" xfId="4" applyNumberFormat="1" applyFont="1" applyFill="1" applyBorder="1" applyAlignment="1" applyProtection="1">
      <alignment horizontal="center" vertical="center"/>
      <protection locked="0"/>
    </xf>
    <xf numFmtId="164" fontId="4" fillId="1" borderId="210" xfId="4" applyNumberFormat="1" applyFont="1" applyFill="1" applyBorder="1" applyAlignment="1" applyProtection="1">
      <alignment horizontal="center" vertical="center"/>
      <protection locked="0"/>
    </xf>
    <xf numFmtId="164" fontId="4" fillId="1" borderId="210" xfId="4" applyNumberFormat="1" applyFont="1" applyFill="1" applyBorder="1" applyAlignment="1" applyProtection="1">
      <alignment vertical="center"/>
      <protection locked="0"/>
    </xf>
    <xf numFmtId="164" fontId="4" fillId="1" borderId="211" xfId="4" applyNumberFormat="1" applyFont="1" applyFill="1" applyBorder="1" applyAlignment="1" applyProtection="1">
      <alignment vertical="center"/>
      <protection locked="0"/>
    </xf>
    <xf numFmtId="0" fontId="0" fillId="5" borderId="212" xfId="0" applyFont="1" applyFill="1" applyBorder="1" applyAlignment="1">
      <alignment horizontal="right" vertical="center"/>
    </xf>
    <xf numFmtId="164" fontId="4" fillId="3" borderId="212" xfId="0" applyNumberFormat="1" applyFont="1" applyFill="1" applyBorder="1" applyAlignment="1" applyProtection="1">
      <alignment horizontal="center" vertical="center"/>
      <protection locked="0"/>
    </xf>
    <xf numFmtId="0" fontId="0" fillId="5" borderId="110" xfId="0" applyFont="1" applyFill="1" applyBorder="1" applyAlignment="1">
      <alignment horizontal="right" vertical="center"/>
    </xf>
    <xf numFmtId="164" fontId="4" fillId="3" borderId="110" xfId="0" applyNumberFormat="1" applyFont="1" applyFill="1" applyBorder="1" applyAlignment="1" applyProtection="1">
      <alignment horizontal="center" vertical="center"/>
      <protection locked="0"/>
    </xf>
    <xf numFmtId="0" fontId="0" fillId="0" borderId="213" xfId="0" applyBorder="1"/>
    <xf numFmtId="0" fontId="2" fillId="0" borderId="214" xfId="2" applyBorder="1" applyAlignment="1">
      <alignment horizontal="left" vertical="center"/>
    </xf>
    <xf numFmtId="0" fontId="2" fillId="0" borderId="110" xfId="2" applyBorder="1" applyAlignment="1">
      <alignment horizontal="left" vertical="center"/>
    </xf>
    <xf numFmtId="166" fontId="4" fillId="0" borderId="213" xfId="0" applyNumberFormat="1" applyFont="1" applyFill="1" applyBorder="1" applyAlignment="1" applyProtection="1">
      <alignment horizontal="center" vertical="center"/>
      <protection locked="0"/>
    </xf>
    <xf numFmtId="164" fontId="4" fillId="0" borderId="215" xfId="0" applyNumberFormat="1" applyFont="1" applyFill="1" applyBorder="1" applyAlignment="1" applyProtection="1">
      <alignment horizontal="center" vertical="center"/>
      <protection locked="0"/>
    </xf>
    <xf numFmtId="0" fontId="18" fillId="0" borderId="105" xfId="2" applyFont="1" applyBorder="1" applyAlignment="1">
      <alignment horizontal="right" vertical="center"/>
    </xf>
    <xf numFmtId="0" fontId="23" fillId="0" borderId="22" xfId="2" applyFont="1" applyBorder="1" applyAlignment="1">
      <alignment horizontal="center" vertical="center"/>
    </xf>
    <xf numFmtId="0" fontId="24" fillId="0" borderId="22" xfId="2" applyFont="1" applyBorder="1" applyAlignment="1">
      <alignment horizontal="right" vertical="center"/>
    </xf>
    <xf numFmtId="164" fontId="7" fillId="0" borderId="22" xfId="2" applyNumberFormat="1" applyFont="1" applyBorder="1" applyAlignment="1">
      <alignment vertical="center"/>
    </xf>
    <xf numFmtId="0" fontId="23" fillId="0" borderId="29" xfId="2" applyFont="1" applyBorder="1" applyAlignment="1">
      <alignment horizontal="center" vertical="center"/>
    </xf>
    <xf numFmtId="0" fontId="1" fillId="0" borderId="87" xfId="2" applyFont="1" applyBorder="1" applyAlignment="1">
      <alignment horizontal="center" vertical="center"/>
    </xf>
    <xf numFmtId="0" fontId="23" fillId="0" borderId="87" xfId="2" applyFont="1" applyBorder="1" applyAlignment="1">
      <alignment horizontal="center" vertical="center"/>
    </xf>
    <xf numFmtId="0" fontId="24" fillId="0" borderId="87" xfId="2" applyFont="1" applyBorder="1" applyAlignment="1">
      <alignment horizontal="right" vertical="center"/>
    </xf>
    <xf numFmtId="164" fontId="7" fillId="0" borderId="156" xfId="2" applyNumberFormat="1" applyFont="1" applyBorder="1" applyAlignment="1">
      <alignment vertical="center"/>
    </xf>
    <xf numFmtId="17" fontId="16" fillId="8" borderId="175" xfId="0" applyNumberFormat="1" applyFont="1" applyFill="1" applyBorder="1"/>
    <xf numFmtId="0" fontId="16" fillId="8" borderId="22" xfId="0" applyFont="1" applyFill="1" applyBorder="1"/>
    <xf numFmtId="0" fontId="5" fillId="8" borderId="22" xfId="2" applyFont="1" applyFill="1" applyBorder="1" applyAlignment="1">
      <alignment horizontal="right" vertical="center"/>
    </xf>
    <xf numFmtId="0" fontId="23" fillId="0" borderId="132" xfId="2" applyFont="1" applyBorder="1" applyAlignment="1">
      <alignment horizontal="center" vertical="center"/>
    </xf>
    <xf numFmtId="0" fontId="24" fillId="0" borderId="132" xfId="2" applyFont="1" applyBorder="1" applyAlignment="1">
      <alignment horizontal="right" vertical="center"/>
    </xf>
    <xf numFmtId="164" fontId="7" fillId="0" borderId="132" xfId="2" applyNumberFormat="1" applyFont="1" applyBorder="1" applyAlignment="1">
      <alignment vertical="center"/>
    </xf>
    <xf numFmtId="0" fontId="23" fillId="0" borderId="190" xfId="2" applyFont="1" applyBorder="1" applyAlignment="1">
      <alignment horizontal="center" vertical="center"/>
    </xf>
    <xf numFmtId="0" fontId="1" fillId="0" borderId="132" xfId="2" applyFont="1" applyBorder="1" applyAlignment="1">
      <alignment horizontal="center" vertical="center"/>
    </xf>
    <xf numFmtId="164" fontId="7" fillId="0" borderId="133" xfId="2" applyNumberFormat="1" applyFont="1" applyBorder="1" applyAlignment="1">
      <alignment vertical="center"/>
    </xf>
    <xf numFmtId="0" fontId="4" fillId="0" borderId="216" xfId="4" applyFont="1" applyFill="1" applyBorder="1" applyAlignment="1" applyProtection="1">
      <alignment horizontal="center" vertical="center" wrapText="1"/>
      <protection locked="0"/>
    </xf>
    <xf numFmtId="0" fontId="4" fillId="0" borderId="217" xfId="4" applyFont="1" applyFill="1" applyBorder="1" applyAlignment="1" applyProtection="1">
      <alignment vertical="center" wrapText="1"/>
      <protection locked="0"/>
    </xf>
    <xf numFmtId="0" fontId="0" fillId="0" borderId="217" xfId="0" applyFont="1" applyFill="1" applyBorder="1" applyAlignment="1">
      <alignment horizontal="center" vertical="center"/>
    </xf>
    <xf numFmtId="0" fontId="4" fillId="0" borderId="218" xfId="4" applyFont="1" applyFill="1" applyBorder="1" applyAlignment="1" applyProtection="1">
      <alignment horizontal="center" vertical="center"/>
      <protection locked="0"/>
    </xf>
    <xf numFmtId="0" fontId="4" fillId="0" borderId="121" xfId="4" applyFont="1" applyFill="1" applyBorder="1" applyAlignment="1" applyProtection="1">
      <alignment horizontal="center" vertical="center"/>
      <protection locked="0"/>
    </xf>
    <xf numFmtId="164" fontId="4" fillId="1" borderId="219" xfId="4" applyNumberFormat="1" applyFont="1" applyFill="1" applyBorder="1" applyAlignment="1" applyProtection="1">
      <alignment horizontal="center" vertical="center"/>
      <protection locked="0"/>
    </xf>
    <xf numFmtId="164" fontId="4" fillId="0" borderId="220" xfId="4" applyNumberFormat="1" applyFont="1" applyFill="1" applyBorder="1" applyAlignment="1" applyProtection="1">
      <alignment horizontal="center" vertical="center"/>
      <protection locked="0"/>
    </xf>
    <xf numFmtId="164" fontId="0" fillId="3" borderId="221" xfId="2" applyNumberFormat="1" applyFont="1" applyFill="1" applyBorder="1" applyAlignment="1" applyProtection="1">
      <alignment vertical="center" wrapText="1"/>
      <protection locked="0"/>
    </xf>
    <xf numFmtId="164" fontId="0" fillId="0" borderId="222" xfId="2" applyNumberFormat="1" applyFont="1" applyFill="1" applyBorder="1" applyAlignment="1" applyProtection="1">
      <alignment vertical="center" wrapText="1"/>
      <protection locked="0"/>
    </xf>
    <xf numFmtId="164" fontId="5" fillId="8" borderId="1" xfId="2" applyNumberFormat="1" applyFont="1" applyFill="1" applyBorder="1" applyAlignment="1">
      <alignment vertical="center"/>
    </xf>
    <xf numFmtId="164" fontId="4" fillId="0" borderId="134" xfId="0" applyNumberFormat="1" applyFont="1" applyFill="1" applyBorder="1" applyAlignment="1" applyProtection="1">
      <alignment horizontal="center" vertical="center"/>
      <protection locked="0"/>
    </xf>
    <xf numFmtId="0" fontId="0" fillId="5" borderId="224" xfId="0" applyFont="1" applyFill="1" applyBorder="1" applyAlignment="1">
      <alignment horizontal="right" vertical="center"/>
    </xf>
    <xf numFmtId="164" fontId="4" fillId="3" borderId="224" xfId="0" applyNumberFormat="1" applyFont="1" applyFill="1" applyBorder="1" applyAlignment="1" applyProtection="1">
      <alignment horizontal="center" vertical="center"/>
      <protection locked="0"/>
    </xf>
    <xf numFmtId="0" fontId="0" fillId="0" borderId="104" xfId="0" applyFont="1" applyFill="1" applyBorder="1" applyAlignment="1">
      <alignment horizontal="right" vertical="center"/>
    </xf>
    <xf numFmtId="0" fontId="16" fillId="0" borderId="225" xfId="0" applyFont="1" applyBorder="1"/>
    <xf numFmtId="166" fontId="4" fillId="0" borderId="225" xfId="0" applyNumberFormat="1" applyFont="1" applyFill="1" applyBorder="1" applyAlignment="1" applyProtection="1">
      <alignment horizontal="center" vertical="center"/>
      <protection locked="0"/>
    </xf>
    <xf numFmtId="164" fontId="4" fillId="0" borderId="226" xfId="0" applyNumberFormat="1" applyFont="1" applyFill="1" applyBorder="1" applyAlignment="1" applyProtection="1">
      <alignment horizontal="center" vertical="center"/>
      <protection locked="0"/>
    </xf>
    <xf numFmtId="0" fontId="16" fillId="0" borderId="111" xfId="0" applyFont="1" applyBorder="1"/>
    <xf numFmtId="0" fontId="4" fillId="1" borderId="31" xfId="4" applyNumberFormat="1" applyFont="1" applyFill="1" applyBorder="1" applyAlignment="1" applyProtection="1">
      <alignment horizontal="center" vertical="center"/>
      <protection locked="0"/>
    </xf>
    <xf numFmtId="0" fontId="4" fillId="1" borderId="227" xfId="4" applyNumberFormat="1" applyFont="1" applyFill="1" applyBorder="1" applyAlignment="1" applyProtection="1">
      <alignment horizontal="center" vertical="center"/>
      <protection locked="0"/>
    </xf>
    <xf numFmtId="0" fontId="4" fillId="1" borderId="97" xfId="4" applyNumberFormat="1" applyFont="1" applyFill="1" applyBorder="1" applyAlignment="1" applyProtection="1">
      <alignment horizontal="center" vertical="center"/>
      <protection locked="0"/>
    </xf>
    <xf numFmtId="0" fontId="4" fillId="1" borderId="228" xfId="4" applyNumberFormat="1" applyFont="1" applyFill="1" applyBorder="1" applyAlignment="1" applyProtection="1">
      <alignment horizontal="center" vertical="center"/>
      <protection locked="0"/>
    </xf>
    <xf numFmtId="0" fontId="4" fillId="1" borderId="26" xfId="4" applyNumberFormat="1" applyFont="1" applyFill="1" applyBorder="1" applyAlignment="1" applyProtection="1">
      <alignment horizontal="center" vertical="center"/>
      <protection locked="0"/>
    </xf>
    <xf numFmtId="0" fontId="4" fillId="1" borderId="229" xfId="4" applyNumberFormat="1" applyFont="1" applyFill="1" applyBorder="1" applyAlignment="1" applyProtection="1">
      <alignment horizontal="center" vertical="center"/>
      <protection locked="0"/>
    </xf>
    <xf numFmtId="0" fontId="4" fillId="0" borderId="231" xfId="4" applyFont="1" applyFill="1" applyBorder="1" applyAlignment="1" applyProtection="1">
      <alignment horizontal="center" vertical="center" wrapText="1"/>
      <protection locked="0"/>
    </xf>
    <xf numFmtId="0" fontId="14" fillId="0" borderId="232" xfId="4" applyFont="1" applyFill="1" applyBorder="1" applyAlignment="1" applyProtection="1">
      <alignment vertical="center" wrapText="1"/>
      <protection locked="0"/>
    </xf>
    <xf numFmtId="0" fontId="4" fillId="0" borderId="232" xfId="4" applyFont="1" applyFill="1" applyBorder="1" applyAlignment="1" applyProtection="1">
      <alignment horizontal="center" vertical="center"/>
      <protection locked="0"/>
    </xf>
    <xf numFmtId="0" fontId="4" fillId="0" borderId="233" xfId="4" applyFont="1" applyFill="1" applyBorder="1" applyAlignment="1" applyProtection="1">
      <alignment horizontal="center" vertical="center"/>
      <protection locked="0"/>
    </xf>
    <xf numFmtId="0" fontId="4" fillId="0" borderId="234" xfId="4" applyFont="1" applyFill="1" applyBorder="1" applyAlignment="1" applyProtection="1">
      <alignment horizontal="center" vertical="center" wrapText="1"/>
      <protection locked="0"/>
    </xf>
    <xf numFmtId="0" fontId="14" fillId="0" borderId="235" xfId="4" applyFont="1" applyFill="1" applyBorder="1" applyAlignment="1" applyProtection="1">
      <alignment vertical="center" wrapText="1"/>
      <protection locked="0"/>
    </xf>
    <xf numFmtId="0" fontId="4" fillId="0" borderId="235" xfId="4" applyFont="1" applyFill="1" applyBorder="1" applyAlignment="1" applyProtection="1">
      <alignment horizontal="center" vertical="center" wrapText="1"/>
      <protection locked="0"/>
    </xf>
    <xf numFmtId="0" fontId="4" fillId="0" borderId="236" xfId="4" applyFont="1" applyFill="1" applyBorder="1" applyAlignment="1" applyProtection="1">
      <alignment horizontal="center" vertical="center"/>
      <protection locked="0"/>
    </xf>
    <xf numFmtId="0" fontId="0" fillId="0" borderId="237" xfId="0" applyFont="1" applyFill="1" applyBorder="1" applyAlignment="1">
      <alignment horizontal="center" vertical="center"/>
    </xf>
    <xf numFmtId="0" fontId="4" fillId="0" borderId="238" xfId="4" applyFont="1" applyFill="1" applyBorder="1" applyAlignment="1" applyProtection="1">
      <alignment horizontal="center" vertical="center" wrapText="1"/>
      <protection locked="0"/>
    </xf>
    <xf numFmtId="0" fontId="14" fillId="0" borderId="239" xfId="4" applyFont="1" applyFill="1" applyBorder="1" applyAlignment="1" applyProtection="1">
      <alignment vertical="center" wrapText="1"/>
      <protection locked="0"/>
    </xf>
    <xf numFmtId="0" fontId="4" fillId="0" borderId="239" xfId="4" applyFont="1" applyFill="1" applyBorder="1" applyAlignment="1" applyProtection="1">
      <alignment horizontal="center" vertical="center"/>
      <protection locked="0"/>
    </xf>
    <xf numFmtId="0" fontId="4" fillId="0" borderId="240" xfId="4" applyFont="1" applyFill="1" applyBorder="1" applyAlignment="1" applyProtection="1">
      <alignment horizontal="center" vertical="center"/>
      <protection locked="0"/>
    </xf>
    <xf numFmtId="0" fontId="4" fillId="0" borderId="241" xfId="4" applyFont="1" applyFill="1" applyBorder="1" applyAlignment="1" applyProtection="1">
      <alignment horizontal="center" vertical="center"/>
      <protection locked="0"/>
    </xf>
    <xf numFmtId="0" fontId="4" fillId="0" borderId="0" xfId="4" applyNumberFormat="1" applyFont="1" applyFill="1" applyBorder="1" applyAlignment="1" applyProtection="1">
      <alignment horizontal="center" vertical="center"/>
      <protection locked="0"/>
    </xf>
    <xf numFmtId="0" fontId="4" fillId="0" borderId="243" xfId="4" applyFont="1" applyFill="1" applyBorder="1" applyAlignment="1" applyProtection="1">
      <alignment horizontal="center" vertical="center"/>
      <protection locked="0"/>
    </xf>
    <xf numFmtId="0" fontId="4" fillId="0" borderId="244" xfId="4" applyFont="1" applyFill="1" applyBorder="1" applyAlignment="1" applyProtection="1">
      <alignment horizontal="center" vertical="center" wrapText="1"/>
      <protection locked="0"/>
    </xf>
    <xf numFmtId="0" fontId="4" fillId="0" borderId="245" xfId="4" applyFont="1" applyFill="1" applyBorder="1" applyAlignment="1" applyProtection="1">
      <alignment horizontal="center" vertical="center"/>
      <protection locked="0"/>
    </xf>
    <xf numFmtId="0" fontId="4" fillId="0" borderId="246" xfId="4" applyFont="1" applyFill="1" applyBorder="1" applyAlignment="1" applyProtection="1">
      <alignment horizontal="center" vertical="center" wrapText="1"/>
      <protection locked="0"/>
    </xf>
    <xf numFmtId="0" fontId="4" fillId="0" borderId="108" xfId="4" applyFont="1" applyFill="1" applyBorder="1" applyAlignment="1" applyProtection="1">
      <alignment horizontal="center" vertical="center" wrapText="1"/>
      <protection locked="0"/>
    </xf>
    <xf numFmtId="0" fontId="4" fillId="0" borderId="21" xfId="4" applyFont="1" applyFill="1" applyBorder="1" applyAlignment="1" applyProtection="1">
      <alignment horizontal="center" vertical="center" wrapText="1"/>
      <protection locked="0"/>
    </xf>
    <xf numFmtId="0" fontId="3" fillId="2" borderId="169" xfId="2" applyFont="1" applyFill="1" applyBorder="1" applyAlignment="1">
      <alignment horizontal="center" vertical="center" wrapText="1"/>
    </xf>
    <xf numFmtId="0" fontId="4" fillId="0" borderId="247" xfId="4" applyFont="1" applyFill="1" applyBorder="1" applyAlignment="1" applyProtection="1">
      <alignment horizontal="center" vertical="center"/>
      <protection locked="0"/>
    </xf>
    <xf numFmtId="0" fontId="4" fillId="0" borderId="248" xfId="4" applyFont="1" applyFill="1" applyBorder="1" applyAlignment="1" applyProtection="1">
      <alignment horizontal="center" vertical="center"/>
      <protection locked="0"/>
    </xf>
    <xf numFmtId="0" fontId="4" fillId="0" borderId="251" xfId="4" applyFont="1" applyFill="1" applyBorder="1" applyAlignment="1" applyProtection="1">
      <alignment horizontal="center" vertical="center" wrapText="1"/>
      <protection locked="0"/>
    </xf>
    <xf numFmtId="0" fontId="4" fillId="0" borderId="223" xfId="4" applyFont="1" applyFill="1" applyBorder="1" applyAlignment="1" applyProtection="1">
      <alignment horizontal="center" vertical="center" wrapText="1"/>
      <protection locked="0"/>
    </xf>
    <xf numFmtId="0" fontId="4" fillId="0" borderId="252" xfId="4" applyFont="1" applyFill="1" applyBorder="1" applyAlignment="1" applyProtection="1">
      <alignment horizontal="center" vertical="center" wrapText="1"/>
      <protection locked="0"/>
    </xf>
    <xf numFmtId="0" fontId="3" fillId="2" borderId="87" xfId="2" applyFont="1" applyFill="1" applyBorder="1" applyAlignment="1">
      <alignment horizontal="center" vertical="center" wrapText="1"/>
    </xf>
    <xf numFmtId="0" fontId="4" fillId="0" borderId="135" xfId="4" applyFont="1" applyFill="1" applyBorder="1" applyAlignment="1" applyProtection="1">
      <alignment horizontal="center" vertical="center"/>
      <protection locked="0"/>
    </xf>
    <xf numFmtId="0" fontId="4" fillId="1" borderId="253" xfId="4" applyFont="1" applyFill="1" applyBorder="1" applyAlignment="1" applyProtection="1">
      <alignment horizontal="center" vertical="center" wrapText="1"/>
      <protection locked="0"/>
    </xf>
    <xf numFmtId="0" fontId="4" fillId="0" borderId="253" xfId="4" applyFont="1" applyFill="1" applyBorder="1" applyAlignment="1" applyProtection="1">
      <alignment horizontal="center" vertical="center"/>
      <protection locked="0"/>
    </xf>
    <xf numFmtId="0" fontId="4" fillId="0" borderId="254" xfId="4" applyFont="1" applyFill="1" applyBorder="1" applyAlignment="1" applyProtection="1">
      <alignment horizontal="center" vertical="center"/>
      <protection locked="0"/>
    </xf>
    <xf numFmtId="0" fontId="3" fillId="2" borderId="130" xfId="2" applyFont="1" applyFill="1" applyBorder="1" applyAlignment="1">
      <alignment horizontal="center" vertical="center" wrapText="1"/>
    </xf>
    <xf numFmtId="0" fontId="4" fillId="0" borderId="255" xfId="4" applyFont="1" applyFill="1" applyBorder="1" applyAlignment="1" applyProtection="1">
      <alignment horizontal="center" vertical="center"/>
      <protection locked="0"/>
    </xf>
    <xf numFmtId="0" fontId="4" fillId="0" borderId="256" xfId="4" applyFont="1" applyFill="1" applyBorder="1" applyAlignment="1" applyProtection="1">
      <alignment horizontal="center" vertical="center"/>
      <protection locked="0"/>
    </xf>
    <xf numFmtId="0" fontId="4" fillId="0" borderId="257" xfId="4" applyFont="1" applyFill="1" applyBorder="1" applyAlignment="1" applyProtection="1">
      <alignment horizontal="center" vertical="center"/>
      <protection locked="0"/>
    </xf>
    <xf numFmtId="0" fontId="4" fillId="0" borderId="258" xfId="4" applyFont="1" applyFill="1" applyBorder="1" applyAlignment="1" applyProtection="1">
      <alignment horizontal="center" vertical="center"/>
      <protection locked="0"/>
    </xf>
    <xf numFmtId="0" fontId="4" fillId="0" borderId="259" xfId="4" applyFont="1" applyFill="1" applyBorder="1" applyAlignment="1" applyProtection="1">
      <alignment horizontal="center" vertical="center"/>
      <protection locked="0"/>
    </xf>
    <xf numFmtId="0" fontId="4" fillId="1" borderId="260" xfId="0" applyFont="1" applyFill="1" applyBorder="1" applyAlignment="1">
      <alignment horizontal="center" vertical="center" wrapText="1"/>
    </xf>
    <xf numFmtId="49" fontId="4" fillId="0" borderId="255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61" xfId="0" applyFont="1" applyBorder="1" applyAlignment="1">
      <alignment horizontal="center" vertical="center" wrapText="1"/>
    </xf>
    <xf numFmtId="0" fontId="4" fillId="0" borderId="134" xfId="4" applyFont="1" applyFill="1" applyBorder="1" applyAlignment="1" applyProtection="1">
      <alignment horizontal="center" vertical="center"/>
      <protection locked="0"/>
    </xf>
    <xf numFmtId="0" fontId="4" fillId="0" borderId="262" xfId="4" applyFont="1" applyFill="1" applyBorder="1" applyAlignment="1" applyProtection="1">
      <alignment horizontal="center" vertical="center"/>
      <protection locked="0"/>
    </xf>
    <xf numFmtId="0" fontId="4" fillId="0" borderId="263" xfId="4" applyFont="1" applyFill="1" applyBorder="1" applyAlignment="1" applyProtection="1">
      <alignment horizontal="center" vertical="center"/>
      <protection locked="0"/>
    </xf>
    <xf numFmtId="0" fontId="4" fillId="0" borderId="169" xfId="4" applyFont="1" applyFill="1" applyBorder="1" applyAlignment="1" applyProtection="1">
      <alignment horizontal="center" vertical="center"/>
      <protection locked="0"/>
    </xf>
    <xf numFmtId="0" fontId="4" fillId="0" borderId="264" xfId="4" applyFont="1" applyFill="1" applyBorder="1" applyAlignment="1" applyProtection="1">
      <alignment horizontal="center" vertical="center"/>
      <protection locked="0"/>
    </xf>
    <xf numFmtId="0" fontId="4" fillId="0" borderId="265" xfId="0" applyFont="1" applyBorder="1" applyAlignment="1">
      <alignment horizontal="center" vertical="center" wrapText="1"/>
    </xf>
    <xf numFmtId="0" fontId="4" fillId="0" borderId="266" xfId="4" applyFont="1" applyFill="1" applyBorder="1" applyAlignment="1" applyProtection="1">
      <alignment horizontal="center" vertical="center" wrapText="1"/>
      <protection locked="0"/>
    </xf>
    <xf numFmtId="0" fontId="4" fillId="0" borderId="267" xfId="4" applyFont="1" applyFill="1" applyBorder="1" applyAlignment="1" applyProtection="1">
      <alignment horizontal="center" vertical="center" wrapText="1"/>
      <protection locked="0"/>
    </xf>
    <xf numFmtId="0" fontId="4" fillId="0" borderId="182" xfId="4" applyFont="1" applyFill="1" applyBorder="1" applyAlignment="1" applyProtection="1">
      <alignment horizontal="center" vertical="center"/>
      <protection locked="0"/>
    </xf>
    <xf numFmtId="164" fontId="0" fillId="3" borderId="181" xfId="2" applyNumberFormat="1" applyFont="1" applyFill="1" applyBorder="1" applyAlignment="1" applyProtection="1">
      <alignment vertical="center" wrapText="1"/>
      <protection locked="0"/>
    </xf>
    <xf numFmtId="164" fontId="0" fillId="0" borderId="182" xfId="2" applyNumberFormat="1" applyFont="1" applyFill="1" applyBorder="1" applyAlignment="1" applyProtection="1">
      <alignment vertical="center" wrapText="1"/>
      <protection locked="0"/>
    </xf>
    <xf numFmtId="0" fontId="4" fillId="0" borderId="268" xfId="4" applyFont="1" applyFill="1" applyBorder="1" applyAlignment="1" applyProtection="1">
      <alignment horizontal="center" vertical="center"/>
      <protection locked="0"/>
    </xf>
    <xf numFmtId="164" fontId="0" fillId="3" borderId="269" xfId="2" applyNumberFormat="1" applyFont="1" applyFill="1" applyBorder="1" applyAlignment="1" applyProtection="1">
      <alignment vertical="center" wrapText="1"/>
      <protection locked="0"/>
    </xf>
    <xf numFmtId="164" fontId="0" fillId="0" borderId="270" xfId="2" applyNumberFormat="1" applyFont="1" applyFill="1" applyBorder="1" applyAlignment="1" applyProtection="1">
      <alignment vertical="center" wrapText="1"/>
      <protection locked="0"/>
    </xf>
    <xf numFmtId="0" fontId="4" fillId="0" borderId="271" xfId="4" applyFont="1" applyFill="1" applyBorder="1" applyAlignment="1" applyProtection="1">
      <alignment horizontal="center" vertical="center"/>
      <protection locked="0"/>
    </xf>
    <xf numFmtId="164" fontId="4" fillId="3" borderId="272" xfId="4" applyNumberFormat="1" applyFont="1" applyFill="1" applyBorder="1" applyAlignment="1" applyProtection="1">
      <alignment horizontal="center" vertical="center"/>
      <protection locked="0"/>
    </xf>
    <xf numFmtId="164" fontId="4" fillId="0" borderId="273" xfId="4" applyNumberFormat="1" applyFont="1" applyFill="1" applyBorder="1" applyAlignment="1" applyProtection="1">
      <alignment horizontal="center" vertical="center"/>
      <protection locked="0"/>
    </xf>
    <xf numFmtId="0" fontId="4" fillId="0" borderId="274" xfId="4" applyFont="1" applyFill="1" applyBorder="1" applyAlignment="1" applyProtection="1">
      <alignment horizontal="center" vertical="center" wrapText="1"/>
      <protection locked="0"/>
    </xf>
    <xf numFmtId="0" fontId="18" fillId="0" borderId="190" xfId="2" applyFont="1" applyBorder="1" applyAlignment="1">
      <alignment horizontal="right" vertical="center"/>
    </xf>
    <xf numFmtId="0" fontId="4" fillId="0" borderId="87" xfId="4" applyNumberFormat="1" applyFont="1" applyFill="1" applyBorder="1" applyAlignment="1" applyProtection="1">
      <alignment horizontal="center" vertical="center"/>
      <protection locked="0"/>
    </xf>
    <xf numFmtId="164" fontId="4" fillId="3" borderId="275" xfId="4" applyNumberFormat="1" applyFont="1" applyFill="1" applyBorder="1" applyAlignment="1" applyProtection="1">
      <alignment horizontal="center" vertical="center"/>
      <protection locked="0"/>
    </xf>
    <xf numFmtId="0" fontId="4" fillId="0" borderId="277" xfId="4" applyFont="1" applyFill="1" applyBorder="1" applyAlignment="1" applyProtection="1">
      <alignment horizontal="center" vertical="center"/>
      <protection locked="0"/>
    </xf>
    <xf numFmtId="0" fontId="4" fillId="0" borderId="278" xfId="4" applyFont="1" applyFill="1" applyBorder="1" applyAlignment="1" applyProtection="1">
      <alignment horizontal="center" vertical="center"/>
      <protection locked="0"/>
    </xf>
    <xf numFmtId="164" fontId="0" fillId="3" borderId="279" xfId="2" applyNumberFormat="1" applyFont="1" applyFill="1" applyBorder="1" applyAlignment="1" applyProtection="1">
      <alignment vertical="center" wrapText="1"/>
      <protection locked="0"/>
    </xf>
    <xf numFmtId="164" fontId="0" fillId="0" borderId="280" xfId="2" applyNumberFormat="1" applyFont="1" applyFill="1" applyBorder="1" applyAlignment="1" applyProtection="1">
      <alignment vertical="center" wrapText="1"/>
      <protection locked="0"/>
    </xf>
    <xf numFmtId="164" fontId="4" fillId="0" borderId="281" xfId="4" applyNumberFormat="1" applyFont="1" applyFill="1" applyBorder="1" applyAlignment="1" applyProtection="1">
      <alignment horizontal="center" vertical="center"/>
      <protection locked="0"/>
    </xf>
    <xf numFmtId="0" fontId="0" fillId="0" borderId="282" xfId="0" applyBorder="1"/>
    <xf numFmtId="164" fontId="4" fillId="0" borderId="283" xfId="0" applyNumberFormat="1" applyFont="1" applyFill="1" applyBorder="1" applyAlignment="1" applyProtection="1">
      <alignment horizontal="center" vertical="center"/>
      <protection locked="0"/>
    </xf>
    <xf numFmtId="0" fontId="16" fillId="0" borderId="284" xfId="0" applyFont="1" applyBorder="1"/>
    <xf numFmtId="0" fontId="0" fillId="5" borderId="285" xfId="0" applyFont="1" applyFill="1" applyBorder="1" applyAlignment="1">
      <alignment horizontal="right" vertical="center"/>
    </xf>
    <xf numFmtId="164" fontId="4" fillId="0" borderId="286" xfId="0" applyNumberFormat="1" applyFont="1" applyFill="1" applyBorder="1" applyAlignment="1" applyProtection="1">
      <alignment horizontal="center" vertical="center"/>
      <protection locked="0"/>
    </xf>
    <xf numFmtId="0" fontId="0" fillId="5" borderId="278" xfId="0" applyFont="1" applyFill="1" applyBorder="1" applyAlignment="1">
      <alignment horizontal="right" vertical="center"/>
    </xf>
    <xf numFmtId="0" fontId="4" fillId="5" borderId="287" xfId="0" applyFont="1" applyFill="1" applyBorder="1" applyAlignment="1">
      <alignment horizontal="right" vertical="center"/>
    </xf>
    <xf numFmtId="0" fontId="0" fillId="5" borderId="288" xfId="0" applyFont="1" applyFill="1" applyBorder="1" applyAlignment="1">
      <alignment horizontal="right" vertical="center"/>
    </xf>
    <xf numFmtId="0" fontId="17" fillId="7" borderId="50" xfId="0" applyFont="1" applyFill="1" applyBorder="1" applyAlignment="1">
      <alignment horizontal="center" vertical="center"/>
    </xf>
    <xf numFmtId="164" fontId="4" fillId="0" borderId="289" xfId="0" applyNumberFormat="1" applyFont="1" applyFill="1" applyBorder="1" applyAlignment="1" applyProtection="1">
      <alignment horizontal="center" vertical="center"/>
      <protection locked="0"/>
    </xf>
    <xf numFmtId="9" fontId="4" fillId="3" borderId="290" xfId="1" applyFont="1" applyFill="1" applyBorder="1" applyAlignment="1" applyProtection="1">
      <alignment horizontal="center" vertical="center"/>
      <protection locked="0"/>
    </xf>
    <xf numFmtId="0" fontId="17" fillId="7" borderId="35" xfId="0" applyFont="1" applyFill="1" applyBorder="1" applyAlignment="1">
      <alignment horizontal="center" vertical="center"/>
    </xf>
    <xf numFmtId="164" fontId="4" fillId="3" borderId="290" xfId="0" applyNumberFormat="1" applyFont="1" applyFill="1" applyBorder="1" applyAlignment="1" applyProtection="1">
      <alignment horizontal="center" vertical="center"/>
      <protection locked="0"/>
    </xf>
    <xf numFmtId="166" fontId="4" fillId="0" borderId="291" xfId="0" applyNumberFormat="1" applyFont="1" applyFill="1" applyBorder="1" applyAlignment="1" applyProtection="1">
      <alignment horizontal="center" vertical="center"/>
      <protection locked="0"/>
    </xf>
    <xf numFmtId="164" fontId="4" fillId="3" borderId="292" xfId="0" applyNumberFormat="1" applyFont="1" applyFill="1" applyBorder="1" applyAlignment="1" applyProtection="1">
      <alignment horizontal="center" vertical="center"/>
      <protection locked="0"/>
    </xf>
    <xf numFmtId="166" fontId="4" fillId="0" borderId="293" xfId="0" applyNumberFormat="1" applyFont="1" applyFill="1" applyBorder="1" applyAlignment="1" applyProtection="1">
      <alignment horizontal="center" vertical="center"/>
      <protection locked="0"/>
    </xf>
    <xf numFmtId="164" fontId="4" fillId="3" borderId="294" xfId="0" applyNumberFormat="1" applyFont="1" applyFill="1" applyBorder="1" applyAlignment="1" applyProtection="1">
      <alignment horizontal="center" vertical="center"/>
      <protection locked="0"/>
    </xf>
    <xf numFmtId="166" fontId="4" fillId="0" borderId="295" xfId="0" applyNumberFormat="1" applyFont="1" applyFill="1" applyBorder="1" applyAlignment="1" applyProtection="1">
      <alignment horizontal="center" vertical="center"/>
      <protection locked="0"/>
    </xf>
    <xf numFmtId="0" fontId="4" fillId="0" borderId="296" xfId="0" applyFont="1" applyFill="1" applyBorder="1" applyAlignment="1">
      <alignment horizontal="center" vertical="center" wrapText="1"/>
    </xf>
    <xf numFmtId="0" fontId="4" fillId="0" borderId="270" xfId="4" applyFont="1" applyFill="1" applyBorder="1" applyAlignment="1" applyProtection="1">
      <alignment horizontal="center" vertical="center"/>
      <protection locked="0"/>
    </xf>
    <xf numFmtId="164" fontId="0" fillId="0" borderId="297" xfId="2" applyNumberFormat="1" applyFont="1" applyFill="1" applyBorder="1" applyAlignment="1" applyProtection="1">
      <alignment vertical="center" wrapText="1"/>
      <protection locked="0"/>
    </xf>
    <xf numFmtId="164" fontId="0" fillId="3" borderId="275" xfId="2" applyNumberFormat="1" applyFont="1" applyFill="1" applyBorder="1" applyAlignment="1" applyProtection="1">
      <alignment vertical="center" wrapText="1"/>
      <protection locked="0"/>
    </xf>
    <xf numFmtId="164" fontId="0" fillId="0" borderId="281" xfId="2" applyNumberFormat="1" applyFont="1" applyFill="1" applyBorder="1" applyAlignment="1" applyProtection="1">
      <alignment vertical="center" wrapText="1"/>
      <protection locked="0"/>
    </xf>
    <xf numFmtId="0" fontId="4" fillId="0" borderId="277" xfId="0" applyFont="1" applyFill="1" applyBorder="1" applyAlignment="1">
      <alignment horizontal="center" vertical="center" wrapText="1"/>
    </xf>
    <xf numFmtId="0" fontId="4" fillId="0" borderId="275" xfId="4" applyFont="1" applyFill="1" applyBorder="1" applyAlignment="1" applyProtection="1">
      <alignment horizontal="center" vertical="center"/>
      <protection locked="0"/>
    </xf>
    <xf numFmtId="0" fontId="16" fillId="0" borderId="282" xfId="0" applyFont="1" applyBorder="1"/>
    <xf numFmtId="0" fontId="0" fillId="5" borderId="292" xfId="0" applyFont="1" applyFill="1" applyBorder="1" applyAlignment="1">
      <alignment horizontal="right" vertical="center"/>
    </xf>
    <xf numFmtId="0" fontId="2" fillId="0" borderId="282" xfId="2" applyBorder="1" applyAlignment="1">
      <alignment horizontal="left" vertical="center"/>
    </xf>
    <xf numFmtId="0" fontId="2" fillId="0" borderId="284" xfId="2" applyBorder="1" applyAlignment="1">
      <alignment horizontal="left" vertical="center"/>
    </xf>
    <xf numFmtId="0" fontId="0" fillId="5" borderId="294" xfId="0" applyFont="1" applyFill="1" applyBorder="1" applyAlignment="1">
      <alignment horizontal="right" vertical="center"/>
    </xf>
    <xf numFmtId="0" fontId="0" fillId="5" borderId="283" xfId="0" applyFont="1" applyFill="1" applyBorder="1" applyAlignment="1">
      <alignment horizontal="right" vertical="center"/>
    </xf>
    <xf numFmtId="166" fontId="4" fillId="0" borderId="288" xfId="0" applyNumberFormat="1" applyFont="1" applyFill="1" applyBorder="1" applyAlignment="1" applyProtection="1">
      <alignment horizontal="center" vertical="center"/>
      <protection locked="0"/>
    </xf>
    <xf numFmtId="166" fontId="4" fillId="0" borderId="282" xfId="0" applyNumberFormat="1" applyFont="1" applyFill="1" applyBorder="1" applyAlignment="1" applyProtection="1">
      <alignment horizontal="center" vertical="center"/>
      <protection locked="0"/>
    </xf>
    <xf numFmtId="0" fontId="3" fillId="2" borderId="298" xfId="2" applyFont="1" applyFill="1" applyBorder="1" applyAlignment="1">
      <alignment horizontal="center" vertical="center" wrapText="1"/>
    </xf>
    <xf numFmtId="0" fontId="17" fillId="7" borderId="299" xfId="0" applyFont="1" applyFill="1" applyBorder="1" applyAlignment="1">
      <alignment horizontal="center" vertical="center"/>
    </xf>
    <xf numFmtId="164" fontId="4" fillId="0" borderId="300" xfId="0" applyNumberFormat="1" applyFont="1" applyFill="1" applyBorder="1" applyAlignment="1" applyProtection="1">
      <alignment horizontal="center" vertical="center"/>
      <protection locked="0"/>
    </xf>
    <xf numFmtId="164" fontId="4" fillId="0" borderId="301" xfId="0" applyNumberFormat="1" applyFont="1" applyFill="1" applyBorder="1" applyAlignment="1" applyProtection="1">
      <alignment horizontal="center" vertical="center"/>
      <protection locked="0"/>
    </xf>
    <xf numFmtId="0" fontId="7" fillId="0" borderId="278" xfId="2" applyFont="1" applyBorder="1" applyAlignment="1">
      <alignment horizontal="center" vertical="center"/>
    </xf>
    <xf numFmtId="0" fontId="7" fillId="0" borderId="285" xfId="2" applyFont="1" applyBorder="1" applyAlignment="1">
      <alignment horizontal="center" vertical="center"/>
    </xf>
    <xf numFmtId="164" fontId="7" fillId="0" borderId="301" xfId="2" applyNumberFormat="1" applyFont="1" applyBorder="1" applyAlignment="1">
      <alignment vertical="center"/>
    </xf>
    <xf numFmtId="164" fontId="7" fillId="0" borderId="302" xfId="2" applyNumberFormat="1" applyFont="1" applyBorder="1" applyAlignment="1">
      <alignment vertical="center"/>
    </xf>
    <xf numFmtId="0" fontId="0" fillId="0" borderId="230" xfId="0" applyFont="1" applyFill="1" applyBorder="1" applyAlignment="1">
      <alignment horizontal="center" vertical="center"/>
    </xf>
    <xf numFmtId="0" fontId="4" fillId="0" borderId="232" xfId="4" applyFont="1" applyFill="1" applyBorder="1" applyAlignment="1" applyProtection="1">
      <alignment vertical="center" wrapText="1"/>
      <protection locked="0"/>
    </xf>
    <xf numFmtId="0" fontId="0" fillId="0" borderId="232" xfId="0" applyFont="1" applyFill="1" applyBorder="1" applyAlignment="1">
      <alignment horizontal="center" vertical="center"/>
    </xf>
    <xf numFmtId="0" fontId="4" fillId="0" borderId="303" xfId="4" applyFont="1" applyFill="1" applyBorder="1" applyAlignment="1" applyProtection="1">
      <alignment horizontal="center" vertical="center"/>
      <protection locked="0"/>
    </xf>
    <xf numFmtId="0" fontId="4" fillId="0" borderId="304" xfId="4" applyFont="1" applyFill="1" applyBorder="1" applyAlignment="1" applyProtection="1">
      <alignment horizontal="center" vertical="center"/>
      <protection locked="0"/>
    </xf>
    <xf numFmtId="0" fontId="0" fillId="0" borderId="305" xfId="0" applyFont="1" applyFill="1" applyBorder="1" applyAlignment="1">
      <alignment horizontal="center" vertical="center"/>
    </xf>
    <xf numFmtId="0" fontId="4" fillId="0" borderId="306" xfId="4" applyFont="1" applyFill="1" applyBorder="1" applyAlignment="1" applyProtection="1">
      <alignment horizontal="center" vertical="center" wrapText="1"/>
      <protection locked="0"/>
    </xf>
    <xf numFmtId="0" fontId="4" fillId="0" borderId="306" xfId="4" applyFont="1" applyFill="1" applyBorder="1" applyAlignment="1" applyProtection="1">
      <alignment vertical="center" wrapText="1"/>
      <protection locked="0"/>
    </xf>
    <xf numFmtId="0" fontId="4" fillId="0" borderId="307" xfId="4" applyFont="1" applyFill="1" applyBorder="1" applyAlignment="1" applyProtection="1">
      <alignment horizontal="center" vertical="center"/>
      <protection locked="0"/>
    </xf>
    <xf numFmtId="164" fontId="4" fillId="0" borderId="308" xfId="4" applyNumberFormat="1" applyFont="1" applyFill="1" applyBorder="1" applyAlignment="1" applyProtection="1">
      <alignment horizontal="center" vertical="center"/>
      <protection locked="0"/>
    </xf>
    <xf numFmtId="0" fontId="0" fillId="0" borderId="309" xfId="0" applyFont="1" applyFill="1" applyBorder="1" applyAlignment="1">
      <alignment horizontal="center" vertical="center"/>
    </xf>
    <xf numFmtId="0" fontId="4" fillId="0" borderId="310" xfId="4" applyFont="1" applyFill="1" applyBorder="1" applyAlignment="1" applyProtection="1">
      <alignment horizontal="center" vertical="center" wrapText="1"/>
      <protection locked="0"/>
    </xf>
    <xf numFmtId="0" fontId="4" fillId="0" borderId="311" xfId="4" applyFont="1" applyFill="1" applyBorder="1" applyAlignment="1" applyProtection="1">
      <alignment vertical="center" wrapText="1"/>
      <protection locked="0"/>
    </xf>
    <xf numFmtId="0" fontId="4" fillId="0" borderId="311" xfId="4" applyFont="1" applyFill="1" applyBorder="1" applyAlignment="1" applyProtection="1">
      <alignment horizontal="center" vertical="center"/>
      <protection locked="0"/>
    </xf>
    <xf numFmtId="0" fontId="4" fillId="0" borderId="312" xfId="4" applyFont="1" applyFill="1" applyBorder="1" applyAlignment="1" applyProtection="1">
      <alignment horizontal="center" vertical="center"/>
      <protection locked="0"/>
    </xf>
    <xf numFmtId="0" fontId="3" fillId="2" borderId="308" xfId="2" applyFont="1" applyFill="1" applyBorder="1" applyAlignment="1">
      <alignment horizontal="center" vertical="center" wrapText="1"/>
    </xf>
    <xf numFmtId="164" fontId="4" fillId="0" borderId="313" xfId="4" applyNumberFormat="1" applyFont="1" applyFill="1" applyBorder="1" applyAlignment="1" applyProtection="1">
      <alignment horizontal="center" vertical="center"/>
      <protection locked="0"/>
    </xf>
    <xf numFmtId="0" fontId="4" fillId="0" borderId="314" xfId="4" applyFont="1" applyFill="1" applyBorder="1" applyAlignment="1" applyProtection="1">
      <alignment horizontal="center" vertical="center"/>
      <protection locked="0"/>
    </xf>
    <xf numFmtId="164" fontId="0" fillId="3" borderId="315" xfId="2" applyNumberFormat="1" applyFont="1" applyFill="1" applyBorder="1" applyAlignment="1" applyProtection="1">
      <alignment vertical="center" wrapText="1"/>
      <protection locked="0"/>
    </xf>
    <xf numFmtId="164" fontId="0" fillId="0" borderId="314" xfId="2" applyNumberFormat="1" applyFont="1" applyFill="1" applyBorder="1" applyAlignment="1" applyProtection="1">
      <alignment vertical="center" wrapText="1"/>
      <protection locked="0"/>
    </xf>
    <xf numFmtId="0" fontId="4" fillId="1" borderId="274" xfId="4" applyFont="1" applyFill="1" applyBorder="1" applyAlignment="1" applyProtection="1">
      <alignment horizontal="center" vertical="center"/>
      <protection locked="0"/>
    </xf>
    <xf numFmtId="0" fontId="4" fillId="1" borderId="276" xfId="4" applyFont="1" applyFill="1" applyBorder="1" applyAlignment="1" applyProtection="1">
      <alignment horizontal="center" vertical="center"/>
      <protection locked="0"/>
    </xf>
    <xf numFmtId="164" fontId="0" fillId="1" borderId="275" xfId="2" applyNumberFormat="1" applyFont="1" applyFill="1" applyBorder="1" applyAlignment="1" applyProtection="1">
      <alignment vertical="center" wrapText="1"/>
      <protection locked="0"/>
    </xf>
    <xf numFmtId="164" fontId="0" fillId="1" borderId="276" xfId="2" applyNumberFormat="1" applyFont="1" applyFill="1" applyBorder="1" applyAlignment="1" applyProtection="1">
      <alignment vertical="center" wrapText="1"/>
      <protection locked="0"/>
    </xf>
    <xf numFmtId="164" fontId="7" fillId="0" borderId="1" xfId="2" applyNumberFormat="1" applyFont="1" applyBorder="1" applyAlignment="1">
      <alignment vertical="center"/>
    </xf>
    <xf numFmtId="0" fontId="2" fillId="0" borderId="175" xfId="2" applyFont="1" applyBorder="1" applyAlignment="1">
      <alignment horizontal="center" vertical="center"/>
    </xf>
    <xf numFmtId="0" fontId="2" fillId="0" borderId="22" xfId="2" applyFont="1" applyBorder="1" applyAlignment="1">
      <alignment horizontal="center" vertical="center"/>
    </xf>
    <xf numFmtId="0" fontId="2" fillId="0" borderId="22" xfId="2" applyBorder="1" applyAlignment="1">
      <alignment vertical="center"/>
    </xf>
    <xf numFmtId="164" fontId="4" fillId="1" borderId="316" xfId="4" applyNumberFormat="1" applyFont="1" applyFill="1" applyBorder="1" applyAlignment="1" applyProtection="1">
      <alignment horizontal="center" vertical="center"/>
      <protection locked="0"/>
    </xf>
    <xf numFmtId="164" fontId="4" fillId="1" borderId="317" xfId="4" applyNumberFormat="1" applyFont="1" applyFill="1" applyBorder="1" applyAlignment="1" applyProtection="1">
      <alignment horizontal="center" vertical="center"/>
      <protection locked="0"/>
    </xf>
    <xf numFmtId="164" fontId="4" fillId="0" borderId="318" xfId="4" applyNumberFormat="1" applyFont="1" applyFill="1" applyBorder="1" applyAlignment="1" applyProtection="1">
      <alignment horizontal="center" vertical="center"/>
      <protection locked="0"/>
    </xf>
    <xf numFmtId="0" fontId="4" fillId="0" borderId="319" xfId="4" applyFont="1" applyFill="1" applyBorder="1" applyAlignment="1" applyProtection="1">
      <alignment horizontal="center" vertical="center"/>
      <protection locked="0"/>
    </xf>
    <xf numFmtId="164" fontId="4" fillId="3" borderId="320" xfId="4" applyNumberFormat="1" applyFont="1" applyFill="1" applyBorder="1" applyAlignment="1" applyProtection="1">
      <alignment horizontal="center" vertical="center"/>
      <protection locked="0"/>
    </xf>
    <xf numFmtId="0" fontId="4" fillId="1" borderId="321" xfId="4" applyFont="1" applyFill="1" applyBorder="1" applyAlignment="1" applyProtection="1">
      <alignment horizontal="center" vertical="center"/>
      <protection locked="0"/>
    </xf>
    <xf numFmtId="164" fontId="4" fillId="3" borderId="322" xfId="4" applyNumberFormat="1" applyFont="1" applyFill="1" applyBorder="1" applyAlignment="1" applyProtection="1">
      <alignment horizontal="center" vertical="center"/>
      <protection locked="0"/>
    </xf>
    <xf numFmtId="0" fontId="4" fillId="1" borderId="323" xfId="4" applyFont="1" applyFill="1" applyBorder="1" applyAlignment="1" applyProtection="1">
      <alignment horizontal="center" vertical="center"/>
      <protection locked="0"/>
    </xf>
    <xf numFmtId="164" fontId="4" fillId="3" borderId="324" xfId="4" applyNumberFormat="1" applyFont="1" applyFill="1" applyBorder="1" applyAlignment="1" applyProtection="1">
      <alignment horizontal="center" vertical="center"/>
      <protection locked="0"/>
    </xf>
    <xf numFmtId="0" fontId="2" fillId="0" borderId="190" xfId="2" applyFont="1" applyBorder="1" applyAlignment="1">
      <alignment horizontal="center" vertical="center"/>
    </xf>
    <xf numFmtId="0" fontId="0" fillId="0" borderId="101" xfId="0" applyFont="1" applyFill="1" applyBorder="1" applyAlignment="1">
      <alignment horizontal="center" vertical="center"/>
    </xf>
    <xf numFmtId="0" fontId="4" fillId="0" borderId="326" xfId="4" applyFont="1" applyFill="1" applyBorder="1" applyAlignment="1" applyProtection="1">
      <alignment horizontal="center" vertical="center"/>
      <protection locked="0"/>
    </xf>
    <xf numFmtId="0" fontId="0" fillId="0" borderId="330" xfId="0" applyFont="1" applyFill="1" applyBorder="1" applyAlignment="1">
      <alignment horizontal="center" vertical="center"/>
    </xf>
    <xf numFmtId="0" fontId="4" fillId="0" borderId="331" xfId="4" applyFont="1" applyFill="1" applyBorder="1" applyAlignment="1" applyProtection="1">
      <alignment horizontal="center" vertical="center"/>
      <protection locked="0"/>
    </xf>
    <xf numFmtId="164" fontId="4" fillId="3" borderId="332" xfId="4" applyNumberFormat="1" applyFont="1" applyFill="1" applyBorder="1" applyAlignment="1" applyProtection="1">
      <alignment horizontal="center" vertical="center"/>
      <protection locked="0"/>
    </xf>
    <xf numFmtId="0" fontId="4" fillId="0" borderId="100" xfId="4" applyFont="1" applyFill="1" applyBorder="1" applyAlignment="1" applyProtection="1">
      <alignment horizontal="center" vertical="center"/>
      <protection locked="0"/>
    </xf>
    <xf numFmtId="0" fontId="4" fillId="0" borderId="333" xfId="4" applyFont="1" applyFill="1" applyBorder="1" applyAlignment="1" applyProtection="1">
      <alignment horizontal="center" vertical="center"/>
      <protection locked="0"/>
    </xf>
    <xf numFmtId="164" fontId="4" fillId="0" borderId="334" xfId="4" applyNumberFormat="1" applyFont="1" applyFill="1" applyBorder="1" applyAlignment="1" applyProtection="1">
      <alignment horizontal="center" vertical="center"/>
      <protection locked="0"/>
    </xf>
    <xf numFmtId="0" fontId="4" fillId="0" borderId="335" xfId="4" applyFont="1" applyFill="1" applyBorder="1" applyAlignment="1" applyProtection="1">
      <alignment horizontal="center" vertical="center"/>
      <protection locked="0"/>
    </xf>
    <xf numFmtId="164" fontId="0" fillId="3" borderId="336" xfId="2" applyNumberFormat="1" applyFont="1" applyFill="1" applyBorder="1" applyAlignment="1" applyProtection="1">
      <alignment vertical="center" wrapText="1"/>
      <protection locked="0"/>
    </xf>
    <xf numFmtId="164" fontId="0" fillId="0" borderId="335" xfId="2" applyNumberFormat="1" applyFont="1" applyFill="1" applyBorder="1" applyAlignment="1" applyProtection="1">
      <alignment vertical="center" wrapText="1"/>
      <protection locked="0"/>
    </xf>
    <xf numFmtId="164" fontId="4" fillId="0" borderId="337" xfId="4" applyNumberFormat="1" applyFont="1" applyFill="1" applyBorder="1" applyAlignment="1" applyProtection="1">
      <alignment horizontal="center" vertical="center"/>
      <protection locked="0"/>
    </xf>
    <xf numFmtId="0" fontId="16" fillId="0" borderId="288" xfId="0" applyFont="1" applyBorder="1"/>
    <xf numFmtId="0" fontId="0" fillId="5" borderId="290" xfId="0" applyFont="1" applyFill="1" applyBorder="1" applyAlignment="1">
      <alignment horizontal="right" vertical="center"/>
    </xf>
    <xf numFmtId="164" fontId="4" fillId="0" borderId="338" xfId="0" applyNumberFormat="1" applyFont="1" applyFill="1" applyBorder="1" applyAlignment="1" applyProtection="1">
      <alignment horizontal="center" vertical="center"/>
      <protection locked="0"/>
    </xf>
    <xf numFmtId="0" fontId="0" fillId="0" borderId="284" xfId="0" applyBorder="1"/>
    <xf numFmtId="166" fontId="4" fillId="0" borderId="284" xfId="0" applyNumberFormat="1" applyFont="1" applyFill="1" applyBorder="1" applyAlignment="1" applyProtection="1">
      <alignment horizontal="center" vertical="center"/>
      <protection locked="0"/>
    </xf>
    <xf numFmtId="164" fontId="4" fillId="0" borderId="339" xfId="0" applyNumberFormat="1" applyFont="1" applyFill="1" applyBorder="1" applyAlignment="1" applyProtection="1">
      <alignment horizontal="center" vertical="center"/>
      <protection locked="0"/>
    </xf>
    <xf numFmtId="0" fontId="4" fillId="6" borderId="340" xfId="4" applyNumberFormat="1" applyFont="1" applyFill="1" applyBorder="1" applyAlignment="1" applyProtection="1">
      <alignment vertical="center"/>
      <protection locked="0"/>
    </xf>
    <xf numFmtId="164" fontId="4" fillId="6" borderId="341" xfId="4" applyNumberFormat="1" applyFont="1" applyFill="1" applyBorder="1" applyAlignment="1" applyProtection="1">
      <alignment vertical="center"/>
      <protection locked="0"/>
    </xf>
    <xf numFmtId="0" fontId="4" fillId="6" borderId="342" xfId="4" applyNumberFormat="1" applyFont="1" applyFill="1" applyBorder="1" applyAlignment="1" applyProtection="1">
      <alignment vertical="center" wrapText="1"/>
      <protection locked="0"/>
    </xf>
    <xf numFmtId="164" fontId="4" fillId="6" borderId="343" xfId="4" applyNumberFormat="1" applyFont="1" applyFill="1" applyBorder="1" applyAlignment="1" applyProtection="1">
      <alignment vertical="center"/>
      <protection locked="0"/>
    </xf>
    <xf numFmtId="164" fontId="4" fillId="6" borderId="287" xfId="4" applyNumberFormat="1" applyFont="1" applyFill="1" applyBorder="1" applyAlignment="1" applyProtection="1">
      <alignment vertical="center"/>
      <protection locked="0"/>
    </xf>
    <xf numFmtId="164" fontId="4" fillId="6" borderId="344" xfId="4" applyNumberFormat="1" applyFont="1" applyFill="1" applyBorder="1" applyAlignment="1" applyProtection="1">
      <alignment vertical="center"/>
      <protection locked="0"/>
    </xf>
    <xf numFmtId="0" fontId="4" fillId="6" borderId="145" xfId="4" applyNumberFormat="1" applyFont="1" applyFill="1" applyBorder="1" applyAlignment="1" applyProtection="1">
      <alignment vertical="center"/>
      <protection locked="0"/>
    </xf>
    <xf numFmtId="164" fontId="4" fillId="6" borderId="88" xfId="4" applyNumberFormat="1" applyFont="1" applyFill="1" applyBorder="1" applyAlignment="1" applyProtection="1">
      <alignment vertical="center"/>
      <protection locked="0"/>
    </xf>
    <xf numFmtId="0" fontId="4" fillId="6" borderId="345" xfId="4" applyNumberFormat="1" applyFont="1" applyFill="1" applyBorder="1" applyAlignment="1" applyProtection="1">
      <alignment vertical="center" wrapText="1"/>
      <protection locked="0"/>
    </xf>
    <xf numFmtId="164" fontId="4" fillId="6" borderId="346" xfId="4" applyNumberFormat="1" applyFont="1" applyFill="1" applyBorder="1" applyAlignment="1" applyProtection="1">
      <alignment vertical="center"/>
      <protection locked="0"/>
    </xf>
    <xf numFmtId="164" fontId="4" fillId="6" borderId="347" xfId="4" applyNumberFormat="1" applyFont="1" applyFill="1" applyBorder="1" applyAlignment="1" applyProtection="1">
      <alignment vertical="center"/>
      <protection locked="0"/>
    </xf>
    <xf numFmtId="164" fontId="4" fillId="6" borderId="348" xfId="4" applyNumberFormat="1" applyFont="1" applyFill="1" applyBorder="1" applyAlignment="1" applyProtection="1">
      <alignment vertical="center"/>
      <protection locked="0"/>
    </xf>
    <xf numFmtId="164" fontId="4" fillId="6" borderId="349" xfId="4" applyNumberFormat="1" applyFont="1" applyFill="1" applyBorder="1" applyAlignment="1" applyProtection="1">
      <alignment vertical="center"/>
      <protection locked="0"/>
    </xf>
    <xf numFmtId="0" fontId="4" fillId="0" borderId="316" xfId="4" applyFont="1" applyFill="1" applyBorder="1" applyAlignment="1" applyProtection="1">
      <alignment horizontal="center" vertical="center"/>
      <protection locked="0"/>
    </xf>
    <xf numFmtId="164" fontId="4" fillId="3" borderId="357" xfId="4" applyNumberFormat="1" applyFont="1" applyFill="1" applyBorder="1" applyAlignment="1" applyProtection="1">
      <alignment horizontal="center" vertical="center"/>
      <protection locked="0"/>
    </xf>
    <xf numFmtId="0" fontId="16" fillId="0" borderId="26" xfId="0" applyFont="1" applyBorder="1"/>
    <xf numFmtId="164" fontId="4" fillId="0" borderId="358" xfId="4" applyNumberFormat="1" applyFont="1" applyFill="1" applyBorder="1" applyAlignment="1" applyProtection="1">
      <alignment horizontal="center" vertical="center"/>
      <protection locked="0"/>
    </xf>
    <xf numFmtId="164" fontId="4" fillId="0" borderId="359" xfId="4" applyNumberFormat="1" applyFont="1" applyFill="1" applyBorder="1" applyAlignment="1" applyProtection="1">
      <alignment horizontal="center" vertical="center"/>
      <protection locked="0"/>
    </xf>
    <xf numFmtId="164" fontId="3" fillId="0" borderId="133" xfId="2" applyNumberFormat="1" applyFont="1" applyBorder="1" applyAlignment="1">
      <alignment vertical="center"/>
    </xf>
    <xf numFmtId="0" fontId="4" fillId="0" borderId="3" xfId="4" applyFont="1" applyFill="1" applyBorder="1" applyAlignment="1" applyProtection="1">
      <alignment horizontal="center" vertical="center" wrapText="1"/>
      <protection locked="0"/>
    </xf>
    <xf numFmtId="0" fontId="4" fillId="0" borderId="360" xfId="4" applyFont="1" applyFill="1" applyBorder="1" applyAlignment="1" applyProtection="1">
      <alignment vertical="center" wrapText="1"/>
      <protection locked="0"/>
    </xf>
    <xf numFmtId="0" fontId="0" fillId="0" borderId="360" xfId="0" applyFont="1" applyFill="1" applyBorder="1" applyAlignment="1">
      <alignment horizontal="center" vertical="center"/>
    </xf>
    <xf numFmtId="0" fontId="4" fillId="0" borderId="361" xfId="4" applyFont="1" applyFill="1" applyBorder="1" applyAlignment="1" applyProtection="1">
      <alignment horizontal="center" vertical="center"/>
      <protection locked="0"/>
    </xf>
    <xf numFmtId="164" fontId="0" fillId="3" borderId="362" xfId="2" applyNumberFormat="1" applyFont="1" applyFill="1" applyBorder="1" applyAlignment="1" applyProtection="1">
      <alignment vertical="center" wrapText="1"/>
      <protection locked="0"/>
    </xf>
    <xf numFmtId="0" fontId="4" fillId="0" borderId="363" xfId="4" applyFont="1" applyFill="1" applyBorder="1" applyAlignment="1" applyProtection="1">
      <alignment horizontal="center" vertical="center"/>
      <protection locked="0"/>
    </xf>
    <xf numFmtId="164" fontId="0" fillId="0" borderId="364" xfId="2" applyNumberFormat="1" applyFont="1" applyFill="1" applyBorder="1" applyAlignment="1" applyProtection="1">
      <alignment vertical="center" wrapText="1"/>
      <protection locked="0"/>
    </xf>
    <xf numFmtId="0" fontId="4" fillId="0" borderId="365" xfId="4" applyFont="1" applyFill="1" applyBorder="1" applyAlignment="1" applyProtection="1">
      <alignment horizontal="center" vertical="center"/>
      <protection locked="0"/>
    </xf>
    <xf numFmtId="164" fontId="4" fillId="3" borderId="366" xfId="4" applyNumberFormat="1" applyFont="1" applyFill="1" applyBorder="1" applyAlignment="1" applyProtection="1">
      <alignment horizontal="center" vertical="center"/>
      <protection locked="0"/>
    </xf>
    <xf numFmtId="0" fontId="4" fillId="1" borderId="367" xfId="4" applyNumberFormat="1" applyFont="1" applyFill="1" applyBorder="1" applyAlignment="1" applyProtection="1">
      <alignment horizontal="center" vertical="center"/>
      <protection locked="0"/>
    </xf>
    <xf numFmtId="0" fontId="4" fillId="1" borderId="368" xfId="4" applyNumberFormat="1" applyFont="1" applyFill="1" applyBorder="1" applyAlignment="1" applyProtection="1">
      <alignment horizontal="center" vertical="center"/>
      <protection locked="0"/>
    </xf>
    <xf numFmtId="164" fontId="4" fillId="1" borderId="369" xfId="4" applyNumberFormat="1" applyFont="1" applyFill="1" applyBorder="1" applyAlignment="1" applyProtection="1">
      <alignment horizontal="center" vertical="center"/>
      <protection locked="0"/>
    </xf>
    <xf numFmtId="164" fontId="4" fillId="1" borderId="366" xfId="4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/>
    <xf numFmtId="0" fontId="4" fillId="0" borderId="370" xfId="4" applyFont="1" applyFill="1" applyBorder="1" applyAlignment="1" applyProtection="1">
      <alignment horizontal="center" vertical="center" wrapText="1"/>
      <protection locked="0"/>
    </xf>
    <xf numFmtId="0" fontId="14" fillId="0" borderId="371" xfId="4" applyFont="1" applyFill="1" applyBorder="1" applyAlignment="1" applyProtection="1">
      <alignment vertical="center" wrapText="1"/>
      <protection locked="0"/>
    </xf>
    <xf numFmtId="0" fontId="4" fillId="0" borderId="371" xfId="4" applyFont="1" applyFill="1" applyBorder="1" applyAlignment="1" applyProtection="1">
      <alignment horizontal="center" vertical="center"/>
      <protection locked="0"/>
    </xf>
    <xf numFmtId="0" fontId="4" fillId="0" borderId="372" xfId="4" applyFont="1" applyFill="1" applyBorder="1" applyAlignment="1" applyProtection="1">
      <alignment horizontal="center" vertical="center"/>
      <protection locked="0"/>
    </xf>
    <xf numFmtId="0" fontId="4" fillId="0" borderId="373" xfId="4" applyFont="1" applyFill="1" applyBorder="1" applyAlignment="1" applyProtection="1">
      <alignment horizontal="center" vertical="center"/>
      <protection locked="0"/>
    </xf>
    <xf numFmtId="0" fontId="4" fillId="0" borderId="374" xfId="4" applyFont="1" applyFill="1" applyBorder="1" applyAlignment="1" applyProtection="1">
      <alignment horizontal="center" vertical="center"/>
      <protection locked="0"/>
    </xf>
    <xf numFmtId="164" fontId="0" fillId="3" borderId="375" xfId="2" applyNumberFormat="1" applyFont="1" applyFill="1" applyBorder="1" applyAlignment="1" applyProtection="1">
      <alignment vertical="center" wrapText="1"/>
      <protection locked="0"/>
    </xf>
    <xf numFmtId="164" fontId="0" fillId="0" borderId="374" xfId="2" applyNumberFormat="1" applyFont="1" applyFill="1" applyBorder="1" applyAlignment="1" applyProtection="1">
      <alignment vertical="center" wrapText="1"/>
      <protection locked="0"/>
    </xf>
    <xf numFmtId="164" fontId="4" fillId="0" borderId="377" xfId="4" applyNumberFormat="1" applyFont="1" applyFill="1" applyBorder="1" applyAlignment="1" applyProtection="1">
      <alignment horizontal="center" vertical="center"/>
      <protection locked="0"/>
    </xf>
    <xf numFmtId="0" fontId="16" fillId="0" borderId="379" xfId="0" applyFont="1" applyBorder="1"/>
    <xf numFmtId="0" fontId="0" fillId="5" borderId="378" xfId="0" applyFont="1" applyFill="1" applyBorder="1" applyAlignment="1">
      <alignment horizontal="right" vertical="center"/>
    </xf>
    <xf numFmtId="164" fontId="4" fillId="3" borderId="378" xfId="0" applyNumberFormat="1" applyFont="1" applyFill="1" applyBorder="1" applyAlignment="1" applyProtection="1">
      <alignment horizontal="center" vertical="center"/>
      <protection locked="0"/>
    </xf>
    <xf numFmtId="166" fontId="4" fillId="0" borderId="379" xfId="0" applyNumberFormat="1" applyFont="1" applyFill="1" applyBorder="1" applyAlignment="1" applyProtection="1">
      <alignment horizontal="center" vertical="center"/>
      <protection locked="0"/>
    </xf>
    <xf numFmtId="0" fontId="4" fillId="0" borderId="155" xfId="4" applyFont="1" applyFill="1" applyBorder="1" applyAlignment="1" applyProtection="1">
      <alignment horizontal="center" vertical="center"/>
      <protection locked="0"/>
    </xf>
    <xf numFmtId="0" fontId="3" fillId="2" borderId="381" xfId="2" applyFont="1" applyFill="1" applyBorder="1" applyAlignment="1">
      <alignment horizontal="left" vertical="center"/>
    </xf>
    <xf numFmtId="0" fontId="4" fillId="0" borderId="382" xfId="4" applyFont="1" applyFill="1" applyBorder="1" applyAlignment="1" applyProtection="1">
      <alignment horizontal="center" vertical="center" wrapText="1"/>
      <protection locked="0"/>
    </xf>
    <xf numFmtId="0" fontId="4" fillId="0" borderId="383" xfId="4" applyFont="1" applyFill="1" applyBorder="1" applyAlignment="1" applyProtection="1">
      <alignment horizontal="center" vertical="center" wrapText="1"/>
      <protection locked="0"/>
    </xf>
    <xf numFmtId="0" fontId="4" fillId="0" borderId="384" xfId="4" applyFont="1" applyFill="1" applyBorder="1" applyAlignment="1" applyProtection="1">
      <alignment horizontal="center" vertical="center" wrapText="1"/>
      <protection locked="0"/>
    </xf>
    <xf numFmtId="0" fontId="4" fillId="0" borderId="385" xfId="4" applyFont="1" applyFill="1" applyBorder="1" applyAlignment="1" applyProtection="1">
      <alignment horizontal="center" vertical="center" wrapText="1"/>
      <protection locked="0"/>
    </xf>
    <xf numFmtId="0" fontId="4" fillId="0" borderId="386" xfId="4" applyFont="1" applyFill="1" applyBorder="1" applyAlignment="1" applyProtection="1">
      <alignment horizontal="center" vertical="center" wrapText="1"/>
      <protection locked="0"/>
    </xf>
    <xf numFmtId="0" fontId="4" fillId="0" borderId="387" xfId="4" applyFont="1" applyFill="1" applyBorder="1" applyAlignment="1" applyProtection="1">
      <alignment horizontal="center" vertical="center" wrapText="1"/>
      <protection locked="0"/>
    </xf>
    <xf numFmtId="0" fontId="4" fillId="0" borderId="388" xfId="4" applyFont="1" applyFill="1" applyBorder="1" applyAlignment="1" applyProtection="1">
      <alignment horizontal="center" vertical="center" wrapText="1"/>
      <protection locked="0"/>
    </xf>
    <xf numFmtId="0" fontId="4" fillId="0" borderId="389" xfId="4" applyFont="1" applyFill="1" applyBorder="1" applyAlignment="1" applyProtection="1">
      <alignment horizontal="center" vertical="center" wrapText="1"/>
      <protection locked="0"/>
    </xf>
    <xf numFmtId="0" fontId="4" fillId="0" borderId="391" xfId="4" applyFont="1" applyFill="1" applyBorder="1" applyAlignment="1" applyProtection="1">
      <alignment horizontal="center" vertical="center" wrapText="1"/>
      <protection locked="0"/>
    </xf>
    <xf numFmtId="0" fontId="3" fillId="2" borderId="380" xfId="2" applyFont="1" applyFill="1" applyBorder="1" applyAlignment="1">
      <alignment vertical="center"/>
    </xf>
    <xf numFmtId="0" fontId="0" fillId="0" borderId="396" xfId="0" applyFont="1" applyFill="1" applyBorder="1" applyAlignment="1">
      <alignment vertical="center"/>
    </xf>
    <xf numFmtId="0" fontId="4" fillId="0" borderId="376" xfId="4" applyFont="1" applyFill="1" applyBorder="1" applyAlignment="1" applyProtection="1">
      <alignment horizontal="center" vertical="center" wrapText="1"/>
      <protection locked="0"/>
    </xf>
    <xf numFmtId="0" fontId="4" fillId="0" borderId="397" xfId="4" applyFont="1" applyFill="1" applyBorder="1" applyAlignment="1" applyProtection="1">
      <alignment horizontal="center" vertical="center" wrapText="1"/>
      <protection locked="0"/>
    </xf>
    <xf numFmtId="0" fontId="4" fillId="0" borderId="398" xfId="4" applyFont="1" applyFill="1" applyBorder="1" applyAlignment="1" applyProtection="1">
      <alignment horizontal="center" vertical="center" wrapText="1"/>
      <protection locked="0"/>
    </xf>
    <xf numFmtId="0" fontId="0" fillId="0" borderId="386" xfId="0" applyFont="1" applyFill="1" applyBorder="1" applyAlignment="1">
      <alignment horizontal="center" vertical="center"/>
    </xf>
    <xf numFmtId="0" fontId="0" fillId="0" borderId="384" xfId="0" applyFont="1" applyFill="1" applyBorder="1" applyAlignment="1">
      <alignment horizontal="center" vertical="center"/>
    </xf>
    <xf numFmtId="0" fontId="0" fillId="0" borderId="399" xfId="0" applyFont="1" applyFill="1" applyBorder="1" applyAlignment="1">
      <alignment horizontal="center" vertical="center"/>
    </xf>
    <xf numFmtId="0" fontId="4" fillId="0" borderId="400" xfId="4" applyFont="1" applyFill="1" applyBorder="1" applyAlignment="1" applyProtection="1">
      <alignment vertical="center" wrapText="1"/>
      <protection locked="0"/>
    </xf>
    <xf numFmtId="0" fontId="4" fillId="0" borderId="401" xfId="4" applyFont="1" applyFill="1" applyBorder="1" applyAlignment="1" applyProtection="1">
      <alignment vertical="center" wrapText="1"/>
      <protection locked="0"/>
    </xf>
    <xf numFmtId="0" fontId="4" fillId="0" borderId="402" xfId="4" applyFont="1" applyFill="1" applyBorder="1" applyAlignment="1" applyProtection="1">
      <alignment vertical="center" wrapText="1"/>
      <protection locked="0"/>
    </xf>
    <xf numFmtId="0" fontId="27" fillId="0" borderId="0" xfId="0" applyFont="1"/>
    <xf numFmtId="0" fontId="0" fillId="0" borderId="404" xfId="0" applyFont="1" applyFill="1" applyBorder="1" applyAlignment="1">
      <alignment horizontal="center" vertical="center"/>
    </xf>
    <xf numFmtId="0" fontId="4" fillId="0" borderId="405" xfId="4" applyFont="1" applyFill="1" applyBorder="1" applyAlignment="1" applyProtection="1">
      <alignment horizontal="center" vertical="center" wrapText="1"/>
      <protection locked="0"/>
    </xf>
    <xf numFmtId="0" fontId="4" fillId="0" borderId="406" xfId="4" applyFont="1" applyFill="1" applyBorder="1" applyAlignment="1" applyProtection="1">
      <alignment vertical="center" wrapText="1"/>
      <protection locked="0"/>
    </xf>
    <xf numFmtId="0" fontId="4" fillId="0" borderId="406" xfId="4" applyFont="1" applyFill="1" applyBorder="1" applyAlignment="1" applyProtection="1">
      <alignment horizontal="center" vertical="center"/>
      <protection locked="0"/>
    </xf>
    <xf numFmtId="0" fontId="4" fillId="0" borderId="407" xfId="4" applyFont="1" applyFill="1" applyBorder="1" applyAlignment="1" applyProtection="1">
      <alignment horizontal="center" vertical="center"/>
      <protection locked="0"/>
    </xf>
    <xf numFmtId="0" fontId="4" fillId="0" borderId="408" xfId="4" applyFont="1" applyFill="1" applyBorder="1" applyAlignment="1" applyProtection="1">
      <alignment horizontal="center" vertical="center"/>
      <protection locked="0"/>
    </xf>
    <xf numFmtId="0" fontId="4" fillId="0" borderId="409" xfId="4" applyFont="1" applyFill="1" applyBorder="1" applyAlignment="1" applyProtection="1">
      <alignment horizontal="center" vertical="center"/>
      <protection locked="0"/>
    </xf>
    <xf numFmtId="164" fontId="0" fillId="3" borderId="409" xfId="2" applyNumberFormat="1" applyFont="1" applyFill="1" applyBorder="1" applyAlignment="1" applyProtection="1">
      <alignment vertical="center" wrapText="1"/>
      <protection locked="0"/>
    </xf>
    <xf numFmtId="164" fontId="0" fillId="0" borderId="410" xfId="2" applyNumberFormat="1" applyFont="1" applyFill="1" applyBorder="1" applyAlignment="1" applyProtection="1">
      <alignment vertical="center" wrapText="1"/>
      <protection locked="0"/>
    </xf>
    <xf numFmtId="0" fontId="2" fillId="0" borderId="403" xfId="2" applyBorder="1" applyAlignment="1">
      <alignment vertical="center"/>
    </xf>
    <xf numFmtId="0" fontId="24" fillId="0" borderId="403" xfId="2" applyFont="1" applyBorder="1" applyAlignment="1">
      <alignment horizontal="right" vertical="center"/>
    </xf>
    <xf numFmtId="0" fontId="0" fillId="0" borderId="411" xfId="0" applyFont="1" applyFill="1" applyBorder="1" applyAlignment="1">
      <alignment horizontal="center" vertical="center"/>
    </xf>
    <xf numFmtId="0" fontId="4" fillId="0" borderId="412" xfId="4" applyFont="1" applyFill="1" applyBorder="1" applyAlignment="1" applyProtection="1">
      <alignment horizontal="center" vertical="center" wrapText="1"/>
      <protection locked="0"/>
    </xf>
    <xf numFmtId="0" fontId="14" fillId="0" borderId="413" xfId="4" applyFont="1" applyFill="1" applyBorder="1" applyAlignment="1" applyProtection="1">
      <alignment vertical="center" wrapText="1"/>
      <protection locked="0"/>
    </xf>
    <xf numFmtId="0" fontId="4" fillId="0" borderId="413" xfId="4" applyFont="1" applyFill="1" applyBorder="1" applyAlignment="1" applyProtection="1">
      <alignment horizontal="center" vertical="center"/>
      <protection locked="0"/>
    </xf>
    <xf numFmtId="0" fontId="4" fillId="0" borderId="414" xfId="4" applyFont="1" applyFill="1" applyBorder="1" applyAlignment="1" applyProtection="1">
      <alignment horizontal="center" vertical="center"/>
      <protection locked="0"/>
    </xf>
    <xf numFmtId="164" fontId="0" fillId="3" borderId="415" xfId="2" applyNumberFormat="1" applyFont="1" applyFill="1" applyBorder="1" applyAlignment="1" applyProtection="1">
      <alignment vertical="center" wrapText="1"/>
      <protection locked="0"/>
    </xf>
    <xf numFmtId="0" fontId="4" fillId="0" borderId="416" xfId="4" applyFont="1" applyFill="1" applyBorder="1" applyAlignment="1" applyProtection="1">
      <alignment horizontal="center" vertical="center"/>
      <protection locked="0"/>
    </xf>
    <xf numFmtId="0" fontId="4" fillId="1" borderId="417" xfId="4" applyNumberFormat="1" applyFont="1" applyFill="1" applyBorder="1" applyAlignment="1" applyProtection="1">
      <alignment horizontal="center" vertical="center"/>
      <protection locked="0"/>
    </xf>
    <xf numFmtId="0" fontId="3" fillId="2" borderId="418" xfId="2" applyFont="1" applyFill="1" applyBorder="1" applyAlignment="1">
      <alignment horizontal="center" vertical="center" wrapText="1"/>
    </xf>
    <xf numFmtId="164" fontId="4" fillId="3" borderId="419" xfId="4" applyNumberFormat="1" applyFont="1" applyFill="1" applyBorder="1" applyAlignment="1" applyProtection="1">
      <alignment horizontal="center" vertical="center"/>
      <protection locked="0"/>
    </xf>
    <xf numFmtId="164" fontId="4" fillId="3" borderId="420" xfId="4" applyNumberFormat="1" applyFont="1" applyFill="1" applyBorder="1" applyAlignment="1" applyProtection="1">
      <alignment horizontal="center" vertical="center"/>
      <protection locked="0"/>
    </xf>
    <xf numFmtId="0" fontId="4" fillId="1" borderId="421" xfId="4" applyNumberFormat="1" applyFont="1" applyFill="1" applyBorder="1" applyAlignment="1" applyProtection="1">
      <alignment horizontal="center" vertical="center"/>
      <protection locked="0"/>
    </xf>
    <xf numFmtId="0" fontId="3" fillId="2" borderId="422" xfId="2" applyFont="1" applyFill="1" applyBorder="1" applyAlignment="1">
      <alignment horizontal="center" vertical="center" wrapText="1"/>
    </xf>
    <xf numFmtId="164" fontId="4" fillId="3" borderId="423" xfId="4" applyNumberFormat="1" applyFont="1" applyFill="1" applyBorder="1" applyAlignment="1" applyProtection="1">
      <alignment horizontal="center" vertical="center"/>
      <protection locked="0"/>
    </xf>
    <xf numFmtId="0" fontId="4" fillId="0" borderId="424" xfId="4" applyFont="1" applyFill="1" applyBorder="1" applyAlignment="1" applyProtection="1">
      <alignment horizontal="center" vertical="center"/>
      <protection locked="0"/>
    </xf>
    <xf numFmtId="0" fontId="4" fillId="1" borderId="425" xfId="4" applyNumberFormat="1" applyFont="1" applyFill="1" applyBorder="1" applyAlignment="1" applyProtection="1">
      <alignment horizontal="center" vertical="center"/>
      <protection locked="0"/>
    </xf>
    <xf numFmtId="0" fontId="4" fillId="1" borderId="426" xfId="4" applyNumberFormat="1" applyFont="1" applyFill="1" applyBorder="1" applyAlignment="1" applyProtection="1">
      <alignment horizontal="center" vertical="center"/>
      <protection locked="0"/>
    </xf>
    <xf numFmtId="0" fontId="4" fillId="0" borderId="427" xfId="4" applyFont="1" applyFill="1" applyBorder="1" applyAlignment="1" applyProtection="1">
      <alignment horizontal="center" vertical="center"/>
      <protection locked="0"/>
    </xf>
    <xf numFmtId="0" fontId="4" fillId="0" borderId="428" xfId="4" applyFont="1" applyFill="1" applyBorder="1" applyAlignment="1" applyProtection="1">
      <alignment horizontal="center" vertical="center"/>
      <protection locked="0"/>
    </xf>
    <xf numFmtId="164" fontId="0" fillId="0" borderId="429" xfId="2" applyNumberFormat="1" applyFont="1" applyFill="1" applyBorder="1" applyAlignment="1" applyProtection="1">
      <alignment vertical="center" wrapText="1"/>
      <protection locked="0"/>
    </xf>
    <xf numFmtId="0" fontId="4" fillId="1" borderId="430" xfId="4" applyNumberFormat="1" applyFont="1" applyFill="1" applyBorder="1" applyAlignment="1" applyProtection="1">
      <alignment horizontal="center" vertical="center"/>
      <protection locked="0"/>
    </xf>
    <xf numFmtId="0" fontId="4" fillId="1" borderId="138" xfId="4" applyNumberFormat="1" applyFont="1" applyFill="1" applyBorder="1" applyAlignment="1" applyProtection="1">
      <alignment horizontal="center" vertical="center"/>
      <protection locked="0"/>
    </xf>
    <xf numFmtId="0" fontId="4" fillId="1" borderId="422" xfId="4" applyNumberFormat="1" applyFont="1" applyFill="1" applyBorder="1" applyAlignment="1" applyProtection="1">
      <alignment horizontal="center" vertical="center"/>
      <protection locked="0"/>
    </xf>
    <xf numFmtId="0" fontId="4" fillId="1" borderId="431" xfId="4" applyNumberFormat="1" applyFont="1" applyFill="1" applyBorder="1" applyAlignment="1" applyProtection="1">
      <alignment horizontal="center" vertical="center"/>
      <protection locked="0"/>
    </xf>
    <xf numFmtId="0" fontId="4" fillId="0" borderId="433" xfId="4" applyFont="1" applyFill="1" applyBorder="1" applyAlignment="1" applyProtection="1">
      <alignment horizontal="center" vertical="center"/>
      <protection locked="0"/>
    </xf>
    <xf numFmtId="164" fontId="4" fillId="3" borderId="434" xfId="4" applyNumberFormat="1" applyFont="1" applyFill="1" applyBorder="1" applyAlignment="1" applyProtection="1">
      <alignment horizontal="center" vertical="center"/>
      <protection locked="0"/>
    </xf>
    <xf numFmtId="0" fontId="4" fillId="1" borderId="435" xfId="4" applyNumberFormat="1" applyFont="1" applyFill="1" applyBorder="1" applyAlignment="1" applyProtection="1">
      <alignment horizontal="center" vertical="center"/>
      <protection locked="0"/>
    </xf>
    <xf numFmtId="0" fontId="4" fillId="1" borderId="436" xfId="4" applyNumberFormat="1" applyFont="1" applyFill="1" applyBorder="1" applyAlignment="1" applyProtection="1">
      <alignment horizontal="center" vertical="center"/>
      <protection locked="0"/>
    </xf>
    <xf numFmtId="164" fontId="4" fillId="0" borderId="437" xfId="4" applyNumberFormat="1" applyFont="1" applyFill="1" applyBorder="1" applyAlignment="1" applyProtection="1">
      <alignment horizontal="center" vertical="center"/>
      <protection locked="0"/>
    </xf>
    <xf numFmtId="164" fontId="4" fillId="0" borderId="432" xfId="0" applyNumberFormat="1" applyFont="1" applyBorder="1" applyAlignment="1">
      <alignment vertical="center"/>
    </xf>
    <xf numFmtId="0" fontId="6" fillId="0" borderId="438" xfId="0" applyFont="1" applyBorder="1" applyAlignment="1" applyProtection="1">
      <alignment horizontal="left" vertical="center"/>
      <protection locked="0"/>
    </xf>
    <xf numFmtId="164" fontId="4" fillId="0" borderId="15" xfId="0" applyNumberFormat="1" applyFont="1" applyFill="1" applyBorder="1" applyAlignment="1" applyProtection="1">
      <alignment vertical="center"/>
      <protection locked="0"/>
    </xf>
    <xf numFmtId="0" fontId="16" fillId="0" borderId="15" xfId="0" applyFont="1" applyBorder="1"/>
    <xf numFmtId="0" fontId="16" fillId="0" borderId="107" xfId="0" applyFont="1" applyBorder="1"/>
    <xf numFmtId="0" fontId="6" fillId="0" borderId="439" xfId="0" applyFont="1" applyBorder="1" applyAlignment="1" applyProtection="1">
      <alignment horizontal="left" vertical="center"/>
      <protection locked="0"/>
    </xf>
    <xf numFmtId="0" fontId="2" fillId="0" borderId="439" xfId="2" applyFont="1" applyBorder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2" fillId="0" borderId="26" xfId="2" applyFont="1" applyBorder="1" applyAlignment="1">
      <alignment horizontal="center" vertical="center"/>
    </xf>
    <xf numFmtId="0" fontId="2" fillId="0" borderId="440" xfId="2" applyFont="1" applyBorder="1" applyAlignment="1">
      <alignment horizontal="center" vertical="center"/>
    </xf>
    <xf numFmtId="0" fontId="2" fillId="0" borderId="441" xfId="2" applyFont="1" applyBorder="1" applyAlignment="1">
      <alignment horizontal="center" vertical="center"/>
    </xf>
    <xf numFmtId="0" fontId="2" fillId="0" borderId="442" xfId="2" applyFont="1" applyBorder="1" applyAlignment="1">
      <alignment horizontal="center" vertical="center"/>
    </xf>
    <xf numFmtId="0" fontId="2" fillId="0" borderId="0" xfId="2" applyBorder="1" applyAlignment="1">
      <alignment vertical="center"/>
    </xf>
    <xf numFmtId="0" fontId="16" fillId="0" borderId="439" xfId="0" applyFont="1" applyBorder="1"/>
    <xf numFmtId="17" fontId="16" fillId="0" borderId="439" xfId="0" applyNumberFormat="1" applyFont="1" applyFill="1" applyBorder="1"/>
    <xf numFmtId="0" fontId="2" fillId="0" borderId="441" xfId="2" applyBorder="1" applyAlignment="1">
      <alignment vertical="center"/>
    </xf>
    <xf numFmtId="0" fontId="2" fillId="0" borderId="442" xfId="2" applyBorder="1" applyAlignment="1">
      <alignment vertical="center"/>
    </xf>
    <xf numFmtId="0" fontId="3" fillId="2" borderId="121" xfId="2" applyFont="1" applyFill="1" applyBorder="1" applyAlignment="1">
      <alignment horizontal="center" vertical="center" wrapText="1"/>
    </xf>
    <xf numFmtId="0" fontId="3" fillId="2" borderId="134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center" vertical="center" wrapText="1"/>
    </xf>
    <xf numFmtId="164" fontId="5" fillId="8" borderId="22" xfId="2" applyNumberFormat="1" applyFont="1" applyFill="1" applyBorder="1" applyAlignment="1">
      <alignment horizontal="center" vertical="center"/>
    </xf>
    <xf numFmtId="164" fontId="5" fillId="8" borderId="1" xfId="2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74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30" xfId="2" applyFont="1" applyFill="1" applyBorder="1" applyAlignment="1">
      <alignment horizontal="center" vertical="center" wrapText="1"/>
    </xf>
    <xf numFmtId="0" fontId="4" fillId="0" borderId="350" xfId="4" applyNumberFormat="1" applyFont="1" applyFill="1" applyBorder="1" applyAlignment="1" applyProtection="1">
      <alignment horizontal="center" vertical="center"/>
      <protection locked="0"/>
    </xf>
    <xf numFmtId="0" fontId="4" fillId="0" borderId="351" xfId="4" applyNumberFormat="1" applyFont="1" applyFill="1" applyBorder="1" applyAlignment="1" applyProtection="1">
      <alignment horizontal="center" vertical="center"/>
      <protection locked="0"/>
    </xf>
    <xf numFmtId="0" fontId="4" fillId="0" borderId="352" xfId="4" applyNumberFormat="1" applyFont="1" applyFill="1" applyBorder="1" applyAlignment="1" applyProtection="1">
      <alignment horizontal="center" vertical="center"/>
      <protection locked="0"/>
    </xf>
    <xf numFmtId="164" fontId="4" fillId="3" borderId="353" xfId="4" applyNumberFormat="1" applyFont="1" applyFill="1" applyBorder="1" applyAlignment="1" applyProtection="1">
      <alignment horizontal="center" vertical="center"/>
      <protection locked="0"/>
    </xf>
    <xf numFmtId="164" fontId="4" fillId="3" borderId="102" xfId="4" applyNumberFormat="1" applyFont="1" applyFill="1" applyBorder="1" applyAlignment="1" applyProtection="1">
      <alignment horizontal="center" vertical="center"/>
      <protection locked="0"/>
    </xf>
    <xf numFmtId="164" fontId="4" fillId="3" borderId="106" xfId="4" applyNumberFormat="1" applyFont="1" applyFill="1" applyBorder="1" applyAlignment="1" applyProtection="1">
      <alignment horizontal="center" vertical="center"/>
      <protection locked="0"/>
    </xf>
    <xf numFmtId="0" fontId="4" fillId="0" borderId="354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9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96" xfId="4" applyNumberFormat="1" applyFont="1" applyFill="1" applyBorder="1" applyAlignment="1" applyProtection="1">
      <alignment horizontal="center" vertical="center" wrapText="1"/>
      <protection locked="0"/>
    </xf>
    <xf numFmtId="164" fontId="4" fillId="3" borderId="355" xfId="4" applyNumberFormat="1" applyFont="1" applyFill="1" applyBorder="1" applyAlignment="1" applyProtection="1">
      <alignment horizontal="center" vertical="center"/>
      <protection locked="0"/>
    </xf>
    <xf numFmtId="164" fontId="4" fillId="1" borderId="354" xfId="4" applyNumberFormat="1" applyFont="1" applyFill="1" applyBorder="1" applyAlignment="1" applyProtection="1">
      <alignment horizontal="center" vertical="center"/>
      <protection locked="0"/>
    </xf>
    <xf numFmtId="164" fontId="4" fillId="1" borderId="91" xfId="4" applyNumberFormat="1" applyFont="1" applyFill="1" applyBorder="1" applyAlignment="1" applyProtection="1">
      <alignment horizontal="center" vertical="center"/>
      <protection locked="0"/>
    </xf>
    <xf numFmtId="164" fontId="4" fillId="1" borderId="96" xfId="4" applyNumberFormat="1" applyFont="1" applyFill="1" applyBorder="1" applyAlignment="1" applyProtection="1">
      <alignment horizontal="center" vertical="center"/>
      <protection locked="0"/>
    </xf>
    <xf numFmtId="164" fontId="4" fillId="1" borderId="355" xfId="4" applyNumberFormat="1" applyFont="1" applyFill="1" applyBorder="1" applyAlignment="1" applyProtection="1">
      <alignment horizontal="center" vertical="center"/>
      <protection locked="0"/>
    </xf>
    <xf numFmtId="164" fontId="4" fillId="1" borderId="102" xfId="4" applyNumberFormat="1" applyFont="1" applyFill="1" applyBorder="1" applyAlignment="1" applyProtection="1">
      <alignment horizontal="center" vertical="center"/>
      <protection locked="0"/>
    </xf>
    <xf numFmtId="164" fontId="4" fillId="1" borderId="106" xfId="4" applyNumberFormat="1" applyFont="1" applyFill="1" applyBorder="1" applyAlignment="1" applyProtection="1">
      <alignment horizontal="center" vertical="center"/>
      <protection locked="0"/>
    </xf>
    <xf numFmtId="164" fontId="4" fillId="0" borderId="356" xfId="4" applyNumberFormat="1" applyFont="1" applyFill="1" applyBorder="1" applyAlignment="1" applyProtection="1">
      <alignment horizontal="center" vertical="center"/>
      <protection locked="0"/>
    </xf>
    <xf numFmtId="164" fontId="4" fillId="0" borderId="166" xfId="4" applyNumberFormat="1" applyFont="1" applyFill="1" applyBorder="1" applyAlignment="1" applyProtection="1">
      <alignment horizontal="center" vertical="center"/>
      <protection locked="0"/>
    </xf>
    <xf numFmtId="164" fontId="4" fillId="0" borderId="167" xfId="4" applyNumberFormat="1" applyFont="1" applyFill="1" applyBorder="1" applyAlignment="1" applyProtection="1">
      <alignment horizontal="center" vertical="center"/>
      <protection locked="0"/>
    </xf>
    <xf numFmtId="0" fontId="0" fillId="0" borderId="395" xfId="0" applyFont="1" applyFill="1" applyBorder="1" applyAlignment="1">
      <alignment horizontal="center" vertical="center"/>
    </xf>
    <xf numFmtId="0" fontId="0" fillId="0" borderId="393" xfId="0" applyFont="1" applyFill="1" applyBorder="1" applyAlignment="1">
      <alignment horizontal="center" vertical="center"/>
    </xf>
    <xf numFmtId="0" fontId="0" fillId="0" borderId="394" xfId="0" applyFont="1" applyFill="1" applyBorder="1" applyAlignment="1">
      <alignment horizontal="center" vertical="center"/>
    </xf>
    <xf numFmtId="0" fontId="4" fillId="0" borderId="390" xfId="4" applyFont="1" applyFill="1" applyBorder="1" applyAlignment="1" applyProtection="1">
      <alignment horizontal="center" vertical="center" wrapText="1"/>
      <protection locked="0"/>
    </xf>
    <xf numFmtId="0" fontId="4" fillId="0" borderId="386" xfId="4" applyFont="1" applyFill="1" applyBorder="1" applyAlignment="1" applyProtection="1">
      <alignment horizontal="center" vertical="center" wrapText="1"/>
      <protection locked="0"/>
    </xf>
    <xf numFmtId="0" fontId="4" fillId="0" borderId="385" xfId="4" applyFont="1" applyFill="1" applyBorder="1" applyAlignment="1" applyProtection="1">
      <alignment horizontal="center" vertical="center" wrapText="1"/>
      <protection locked="0"/>
    </xf>
    <xf numFmtId="0" fontId="0" fillId="0" borderId="392" xfId="0" applyFont="1" applyFill="1" applyBorder="1" applyAlignment="1">
      <alignment horizontal="center" vertical="center" wrapText="1"/>
    </xf>
    <xf numFmtId="0" fontId="0" fillId="0" borderId="393" xfId="0" applyFont="1" applyFill="1" applyBorder="1" applyAlignment="1">
      <alignment horizontal="center" vertical="center" wrapText="1"/>
    </xf>
    <xf numFmtId="0" fontId="0" fillId="0" borderId="394" xfId="0" applyFont="1" applyFill="1" applyBorder="1" applyAlignment="1">
      <alignment horizontal="center" vertical="center" wrapText="1"/>
    </xf>
    <xf numFmtId="0" fontId="0" fillId="0" borderId="395" xfId="0" applyFont="1" applyFill="1" applyBorder="1" applyAlignment="1">
      <alignment horizontal="center" vertical="center" wrapText="1"/>
    </xf>
    <xf numFmtId="0" fontId="4" fillId="0" borderId="249" xfId="0" applyFont="1" applyBorder="1" applyAlignment="1">
      <alignment horizontal="center" vertical="center" wrapText="1"/>
    </xf>
    <xf numFmtId="0" fontId="4" fillId="0" borderId="169" xfId="0" applyFont="1" applyBorder="1" applyAlignment="1">
      <alignment horizontal="center" vertical="center" wrapText="1"/>
    </xf>
    <xf numFmtId="0" fontId="4" fillId="0" borderId="250" xfId="4" applyFont="1" applyFill="1" applyBorder="1" applyAlignment="1" applyProtection="1">
      <alignment horizontal="center" vertical="center" wrapText="1"/>
      <protection locked="0"/>
    </xf>
    <xf numFmtId="0" fontId="4" fillId="0" borderId="249" xfId="4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>
      <alignment horizontal="center" vertical="center" wrapText="1"/>
    </xf>
    <xf numFmtId="0" fontId="0" fillId="0" borderId="49" xfId="0" applyFont="1" applyFill="1" applyBorder="1" applyAlignment="1">
      <alignment horizontal="center" vertical="center" wrapText="1"/>
    </xf>
    <xf numFmtId="0" fontId="0" fillId="0" borderId="384" xfId="0" applyFont="1" applyFill="1" applyBorder="1" applyAlignment="1">
      <alignment horizontal="center" vertical="center"/>
    </xf>
    <xf numFmtId="0" fontId="0" fillId="0" borderId="14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4" fillId="0" borderId="72" xfId="4" applyFont="1" applyFill="1" applyBorder="1" applyAlignment="1" applyProtection="1">
      <alignment horizontal="center" vertical="center" wrapText="1"/>
      <protection locked="0"/>
    </xf>
    <xf numFmtId="0" fontId="4" fillId="0" borderId="5" xfId="4" applyFont="1" applyFill="1" applyBorder="1" applyAlignment="1" applyProtection="1">
      <alignment horizontal="center" vertical="center" wrapText="1"/>
      <protection locked="0"/>
    </xf>
    <xf numFmtId="0" fontId="4" fillId="0" borderId="129" xfId="0" applyFont="1" applyFill="1" applyBorder="1" applyAlignment="1">
      <alignment horizontal="center" vertical="center" wrapText="1"/>
    </xf>
    <xf numFmtId="0" fontId="4" fillId="0" borderId="169" xfId="0" applyFont="1" applyFill="1" applyBorder="1" applyAlignment="1">
      <alignment horizontal="center" vertical="center" wrapText="1"/>
    </xf>
    <xf numFmtId="0" fontId="4" fillId="0" borderId="242" xfId="0" applyFont="1" applyFill="1" applyBorder="1" applyAlignment="1">
      <alignment horizontal="center" vertical="center" wrapText="1"/>
    </xf>
    <xf numFmtId="0" fontId="3" fillId="2" borderId="107" xfId="2" applyFont="1" applyFill="1" applyBorder="1" applyAlignment="1">
      <alignment horizontal="center" vertical="center" wrapText="1"/>
    </xf>
    <xf numFmtId="0" fontId="0" fillId="0" borderId="230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0" fontId="0" fillId="0" borderId="325" xfId="0" applyFont="1" applyFill="1" applyBorder="1" applyAlignment="1">
      <alignment horizontal="center" vertical="center" wrapText="1"/>
    </xf>
    <xf numFmtId="0" fontId="0" fillId="0" borderId="327" xfId="0" applyFont="1" applyFill="1" applyBorder="1" applyAlignment="1">
      <alignment horizontal="center" vertical="center" wrapText="1"/>
    </xf>
    <xf numFmtId="0" fontId="4" fillId="0" borderId="98" xfId="4" applyFont="1" applyFill="1" applyBorder="1" applyAlignment="1" applyProtection="1">
      <alignment horizontal="center" vertical="center" wrapText="1"/>
      <protection locked="0"/>
    </xf>
    <xf numFmtId="0" fontId="4" fillId="0" borderId="328" xfId="4" applyFont="1" applyFill="1" applyBorder="1" applyAlignment="1" applyProtection="1">
      <alignment horizontal="center" vertical="center" wrapText="1"/>
      <protection locked="0"/>
    </xf>
    <xf numFmtId="0" fontId="4" fillId="0" borderId="99" xfId="4" applyFont="1" applyFill="1" applyBorder="1" applyAlignment="1" applyProtection="1">
      <alignment vertical="center" wrapText="1"/>
      <protection locked="0"/>
    </xf>
    <xf numFmtId="0" fontId="4" fillId="0" borderId="329" xfId="4" applyFont="1" applyFill="1" applyBorder="1" applyAlignment="1" applyProtection="1">
      <alignment vertical="center" wrapText="1"/>
      <protection locked="0"/>
    </xf>
  </cellXfs>
  <cellStyles count="7">
    <cellStyle name="Normal" xfId="0" builtinId="0"/>
    <cellStyle name="Normal 2" xfId="2"/>
    <cellStyle name="Normal 2 2" xfId="4"/>
    <cellStyle name="Normal 2 3" xfId="6"/>
    <cellStyle name="Normal 2 5" xfId="5"/>
    <cellStyle name="Pourcentage" xfId="1" builtinId="5"/>
    <cellStyle name="Pourcentage 2" xfId="3"/>
  </cellStyles>
  <dxfs count="0"/>
  <tableStyles count="0" defaultTableStyle="TableStyleMedium2" defaultPivotStyle="PivotStyleLight16"/>
  <colors>
    <mruColors>
      <color rgb="FFCCCCFF"/>
      <color rgb="FFFF4B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0"/>
  <sheetViews>
    <sheetView topLeftCell="A16" zoomScale="80" zoomScaleNormal="80" workbookViewId="0">
      <selection activeCell="E31" sqref="E31"/>
    </sheetView>
  </sheetViews>
  <sheetFormatPr baseColWidth="10" defaultColWidth="11.44140625" defaultRowHeight="14.4" x14ac:dyDescent="0.25"/>
  <cols>
    <col min="1" max="1" width="13.33203125" style="8" customWidth="1"/>
    <col min="2" max="2" width="10.33203125" style="9" customWidth="1"/>
    <col min="3" max="3" width="30.44140625" style="9" customWidth="1"/>
    <col min="4" max="4" width="13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4.33203125" style="12" customWidth="1"/>
    <col min="10" max="10" width="13.88671875" style="12" customWidth="1"/>
    <col min="11" max="11" width="10.5546875" style="12" customWidth="1"/>
    <col min="12" max="12" width="10.88671875" style="12" customWidth="1"/>
    <col min="13" max="13" width="9.5546875" style="12" customWidth="1"/>
    <col min="14" max="14" width="11.5546875" style="12" customWidth="1"/>
    <col min="15" max="15" width="12" style="12" customWidth="1"/>
    <col min="16" max="16" width="14.33203125" style="12" customWidth="1"/>
    <col min="17" max="17" width="16.33203125" style="7" customWidth="1"/>
    <col min="18" max="16384" width="11.44140625" style="7"/>
  </cols>
  <sheetData>
    <row r="1" spans="1:17" s="1" customFormat="1" ht="91.95" customHeight="1" x14ac:dyDescent="0.25">
      <c r="A1" s="634" t="s">
        <v>174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634"/>
      <c r="P1" s="634"/>
      <c r="Q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4"/>
    </row>
    <row r="3" spans="1:17" s="1" customFormat="1" ht="23.4" customHeight="1" x14ac:dyDescent="0.25">
      <c r="A3" s="2"/>
      <c r="B3" s="2"/>
      <c r="C3" s="2"/>
      <c r="D3" s="2"/>
      <c r="E3" s="30"/>
      <c r="F3" s="2"/>
      <c r="G3" s="3"/>
      <c r="H3" s="2"/>
      <c r="I3" s="2"/>
      <c r="J3" s="2"/>
      <c r="K3" s="2"/>
      <c r="L3" s="2"/>
      <c r="M3" s="2"/>
      <c r="N3" s="2"/>
      <c r="O3" s="2"/>
      <c r="P3" s="4"/>
    </row>
    <row r="4" spans="1:17" customFormat="1" ht="18" customHeight="1" thickBot="1" x14ac:dyDescent="0.3">
      <c r="A4" s="128" t="s">
        <v>154</v>
      </c>
      <c r="B4" s="129"/>
      <c r="C4" s="5"/>
      <c r="E4" s="31"/>
      <c r="G4" s="6"/>
    </row>
    <row r="5" spans="1:17" ht="23.4" customHeight="1" thickBot="1" x14ac:dyDescent="0.3">
      <c r="A5" s="33"/>
      <c r="B5" s="34"/>
      <c r="C5" s="35"/>
      <c r="D5" s="36"/>
      <c r="E5" s="37"/>
      <c r="F5" s="632" t="s">
        <v>153</v>
      </c>
      <c r="G5" s="633"/>
      <c r="H5" s="633"/>
      <c r="I5" s="633"/>
      <c r="J5" s="638" t="s">
        <v>145</v>
      </c>
      <c r="K5" s="639"/>
      <c r="L5" s="639"/>
      <c r="M5" s="639"/>
      <c r="N5" s="639"/>
      <c r="O5" s="639"/>
      <c r="P5" s="640"/>
    </row>
    <row r="6" spans="1:17" customFormat="1" ht="97.2" customHeight="1" thickBot="1" x14ac:dyDescent="0.3">
      <c r="A6" s="563" t="s">
        <v>4</v>
      </c>
      <c r="B6" s="553" t="s">
        <v>5</v>
      </c>
      <c r="C6" s="24" t="s">
        <v>6</v>
      </c>
      <c r="D6" s="42" t="s">
        <v>7</v>
      </c>
      <c r="E6" s="43" t="s">
        <v>8</v>
      </c>
      <c r="F6" s="363" t="s">
        <v>144</v>
      </c>
      <c r="G6" s="130" t="s">
        <v>146</v>
      </c>
      <c r="H6" s="184" t="s">
        <v>147</v>
      </c>
      <c r="I6" s="185" t="s">
        <v>149</v>
      </c>
      <c r="J6" s="194" t="s">
        <v>155</v>
      </c>
      <c r="K6" s="195" t="s">
        <v>131</v>
      </c>
      <c r="L6" s="137" t="s">
        <v>156</v>
      </c>
      <c r="M6" s="214" t="s">
        <v>131</v>
      </c>
      <c r="N6" s="130" t="s">
        <v>157</v>
      </c>
      <c r="O6" s="195" t="s">
        <v>131</v>
      </c>
      <c r="P6" s="224" t="s">
        <v>149</v>
      </c>
    </row>
    <row r="7" spans="1:17" customFormat="1" ht="18.600000000000001" customHeight="1" x14ac:dyDescent="0.25">
      <c r="A7" s="666" t="s">
        <v>118</v>
      </c>
      <c r="B7" s="554" t="s">
        <v>10</v>
      </c>
      <c r="C7" s="49" t="s">
        <v>159</v>
      </c>
      <c r="D7" s="50" t="s">
        <v>12</v>
      </c>
      <c r="E7" s="51" t="s">
        <v>13</v>
      </c>
      <c r="F7" s="364" t="s">
        <v>9</v>
      </c>
      <c r="G7" s="148">
        <f>1*4</f>
        <v>4</v>
      </c>
      <c r="H7" s="529"/>
      <c r="I7" s="134">
        <f>G7*H7</f>
        <v>0</v>
      </c>
      <c r="J7" s="196">
        <v>2</v>
      </c>
      <c r="K7" s="197"/>
      <c r="L7" s="216"/>
      <c r="M7" s="217"/>
      <c r="N7" s="218"/>
      <c r="O7" s="219"/>
      <c r="P7" s="225">
        <f t="shared" ref="P7:P14" si="0">(J7*K7)+(L7*M7)+(N7*O7)</f>
        <v>0</v>
      </c>
    </row>
    <row r="8" spans="1:17" customFormat="1" ht="18.600000000000001" customHeight="1" x14ac:dyDescent="0.25">
      <c r="A8" s="667"/>
      <c r="B8" s="555" t="s">
        <v>14</v>
      </c>
      <c r="C8" s="526" t="s">
        <v>11</v>
      </c>
      <c r="D8" s="527" t="s">
        <v>161</v>
      </c>
      <c r="E8" s="528">
        <v>920210</v>
      </c>
      <c r="F8" s="387" t="s">
        <v>9</v>
      </c>
      <c r="G8" s="254">
        <v>4</v>
      </c>
      <c r="H8" s="406"/>
      <c r="I8" s="531">
        <f>G8*H8</f>
        <v>0</v>
      </c>
      <c r="J8" s="532">
        <v>2</v>
      </c>
      <c r="K8" s="533"/>
      <c r="L8" s="534"/>
      <c r="M8" s="535"/>
      <c r="N8" s="536"/>
      <c r="O8" s="537"/>
      <c r="P8" s="226">
        <f>(J8*K8)+(L8*M8)+(N8*O8)</f>
        <v>0</v>
      </c>
    </row>
    <row r="9" spans="1:17" customFormat="1" ht="18.600000000000001" customHeight="1" x14ac:dyDescent="0.25">
      <c r="A9" s="667"/>
      <c r="B9" s="556" t="s">
        <v>14</v>
      </c>
      <c r="C9" s="113" t="s">
        <v>11</v>
      </c>
      <c r="D9" s="114" t="s">
        <v>15</v>
      </c>
      <c r="E9" s="115">
        <v>983709</v>
      </c>
      <c r="F9" s="530" t="s">
        <v>9</v>
      </c>
      <c r="G9" s="231">
        <v>4</v>
      </c>
      <c r="H9" s="392"/>
      <c r="I9" s="393">
        <f>G9*H9</f>
        <v>0</v>
      </c>
      <c r="J9" s="198">
        <v>2</v>
      </c>
      <c r="K9" s="199"/>
      <c r="L9" s="200"/>
      <c r="M9" s="201"/>
      <c r="N9" s="202"/>
      <c r="O9" s="220"/>
      <c r="P9" s="226">
        <f t="shared" si="0"/>
        <v>0</v>
      </c>
    </row>
    <row r="10" spans="1:17" customFormat="1" ht="18.600000000000001" customHeight="1" x14ac:dyDescent="0.25">
      <c r="A10" s="668"/>
      <c r="B10" s="557" t="s">
        <v>16</v>
      </c>
      <c r="C10" s="52" t="s">
        <v>162</v>
      </c>
      <c r="D10" s="53" t="s">
        <v>163</v>
      </c>
      <c r="E10" s="28">
        <v>942205</v>
      </c>
      <c r="F10" s="365" t="s">
        <v>129</v>
      </c>
      <c r="G10" s="238">
        <v>4</v>
      </c>
      <c r="H10" s="171"/>
      <c r="I10" s="188">
        <f t="shared" ref="I10:I19" si="1">G10*H10</f>
        <v>0</v>
      </c>
      <c r="J10" s="203">
        <v>2</v>
      </c>
      <c r="K10" s="131"/>
      <c r="L10" s="138"/>
      <c r="M10" s="139"/>
      <c r="N10" s="135"/>
      <c r="O10" s="221"/>
      <c r="P10" s="227">
        <f t="shared" si="0"/>
        <v>0</v>
      </c>
    </row>
    <row r="11" spans="1:17" customFormat="1" ht="27.6" customHeight="1" x14ac:dyDescent="0.25">
      <c r="A11" s="669" t="s">
        <v>17</v>
      </c>
      <c r="B11" s="558" t="s">
        <v>18</v>
      </c>
      <c r="C11" s="55" t="s">
        <v>19</v>
      </c>
      <c r="D11" s="54" t="s">
        <v>20</v>
      </c>
      <c r="E11" s="63">
        <v>960211</v>
      </c>
      <c r="F11" s="670" t="s">
        <v>111</v>
      </c>
      <c r="G11" s="356">
        <f>3</f>
        <v>3</v>
      </c>
      <c r="H11" s="172"/>
      <c r="I11" s="189">
        <f t="shared" si="1"/>
        <v>0</v>
      </c>
      <c r="J11" s="204">
        <v>2</v>
      </c>
      <c r="K11" s="132"/>
      <c r="L11" s="140"/>
      <c r="M11" s="141"/>
      <c r="N11" s="136"/>
      <c r="O11" s="222"/>
      <c r="P11" s="228">
        <f t="shared" si="0"/>
        <v>0</v>
      </c>
    </row>
    <row r="12" spans="1:17" customFormat="1" ht="18.600000000000001" customHeight="1" x14ac:dyDescent="0.25">
      <c r="A12" s="667"/>
      <c r="B12" s="559" t="s">
        <v>21</v>
      </c>
      <c r="C12" s="116" t="s">
        <v>22</v>
      </c>
      <c r="D12" s="117" t="s">
        <v>23</v>
      </c>
      <c r="E12" s="118" t="s">
        <v>24</v>
      </c>
      <c r="F12" s="671"/>
      <c r="G12" s="357">
        <v>3</v>
      </c>
      <c r="H12" s="173"/>
      <c r="I12" s="190">
        <f t="shared" si="1"/>
        <v>0</v>
      </c>
      <c r="J12" s="198">
        <v>2</v>
      </c>
      <c r="K12" s="199"/>
      <c r="L12" s="200"/>
      <c r="M12" s="201"/>
      <c r="N12" s="202"/>
      <c r="O12" s="220"/>
      <c r="P12" s="226">
        <f t="shared" si="0"/>
        <v>0</v>
      </c>
    </row>
    <row r="13" spans="1:17" customFormat="1" ht="18.600000000000001" customHeight="1" x14ac:dyDescent="0.25">
      <c r="A13" s="667"/>
      <c r="B13" s="558" t="s">
        <v>25</v>
      </c>
      <c r="C13" s="55" t="s">
        <v>26</v>
      </c>
      <c r="D13" s="64" t="s">
        <v>27</v>
      </c>
      <c r="E13" s="56">
        <v>30393</v>
      </c>
      <c r="F13" s="671"/>
      <c r="G13" s="179">
        <v>3</v>
      </c>
      <c r="H13" s="173"/>
      <c r="I13" s="190">
        <f t="shared" si="1"/>
        <v>0</v>
      </c>
      <c r="J13" s="198">
        <v>2</v>
      </c>
      <c r="K13" s="199"/>
      <c r="L13" s="200"/>
      <c r="M13" s="201"/>
      <c r="N13" s="205">
        <v>1</v>
      </c>
      <c r="O13" s="199"/>
      <c r="P13" s="226">
        <f t="shared" si="0"/>
        <v>0</v>
      </c>
    </row>
    <row r="14" spans="1:17" customFormat="1" ht="24" customHeight="1" x14ac:dyDescent="0.25">
      <c r="A14" s="667"/>
      <c r="B14" s="560" t="s">
        <v>18</v>
      </c>
      <c r="C14" s="119" t="s">
        <v>28</v>
      </c>
      <c r="D14" s="120" t="s">
        <v>128</v>
      </c>
      <c r="E14" s="121" t="s">
        <v>29</v>
      </c>
      <c r="F14" s="671"/>
      <c r="G14" s="358">
        <v>3</v>
      </c>
      <c r="H14" s="174"/>
      <c r="I14" s="191">
        <f t="shared" si="1"/>
        <v>0</v>
      </c>
      <c r="J14" s="206">
        <v>2</v>
      </c>
      <c r="K14" s="207"/>
      <c r="L14" s="208"/>
      <c r="M14" s="209"/>
      <c r="N14" s="210"/>
      <c r="O14" s="223"/>
      <c r="P14" s="229">
        <f t="shared" si="0"/>
        <v>0</v>
      </c>
    </row>
    <row r="15" spans="1:17" s="19" customFormat="1" ht="18.600000000000001" customHeight="1" x14ac:dyDescent="0.25">
      <c r="A15" s="669" t="s">
        <v>119</v>
      </c>
      <c r="B15" s="561"/>
      <c r="C15" s="122" t="s">
        <v>30</v>
      </c>
      <c r="D15" s="123" t="s">
        <v>31</v>
      </c>
      <c r="E15" s="124">
        <v>20959</v>
      </c>
      <c r="F15" s="672" t="s">
        <v>112</v>
      </c>
      <c r="G15" s="359">
        <v>2</v>
      </c>
      <c r="H15" s="172"/>
      <c r="I15" s="189">
        <f t="shared" si="1"/>
        <v>0</v>
      </c>
      <c r="J15" s="506"/>
      <c r="K15" s="507"/>
      <c r="L15" s="508"/>
      <c r="M15" s="509"/>
      <c r="N15" s="510"/>
      <c r="O15" s="507"/>
      <c r="P15" s="511"/>
    </row>
    <row r="16" spans="1:17" customFormat="1" ht="18.600000000000001" customHeight="1" x14ac:dyDescent="0.25">
      <c r="A16" s="668"/>
      <c r="B16" s="556"/>
      <c r="C16" s="232" t="s">
        <v>32</v>
      </c>
      <c r="D16" s="233" t="s">
        <v>33</v>
      </c>
      <c r="E16" s="234">
        <v>21286</v>
      </c>
      <c r="F16" s="673"/>
      <c r="G16" s="205">
        <v>2</v>
      </c>
      <c r="H16" s="175"/>
      <c r="I16" s="180">
        <f t="shared" si="1"/>
        <v>0</v>
      </c>
      <c r="J16" s="512"/>
      <c r="K16" s="513"/>
      <c r="L16" s="514"/>
      <c r="M16" s="515"/>
      <c r="N16" s="516"/>
      <c r="O16" s="517"/>
      <c r="P16" s="518"/>
    </row>
    <row r="17" spans="1:19" customFormat="1" ht="28.2" customHeight="1" x14ac:dyDescent="0.25">
      <c r="A17" s="660" t="s">
        <v>34</v>
      </c>
      <c r="B17" s="663" t="s">
        <v>37</v>
      </c>
      <c r="C17" s="69" t="s">
        <v>38</v>
      </c>
      <c r="D17" s="70" t="s">
        <v>39</v>
      </c>
      <c r="E17" s="71" t="s">
        <v>40</v>
      </c>
      <c r="F17" s="366" t="s">
        <v>112</v>
      </c>
      <c r="G17" s="360">
        <v>2</v>
      </c>
      <c r="H17" s="176"/>
      <c r="I17" s="192">
        <f t="shared" si="1"/>
        <v>0</v>
      </c>
      <c r="J17" s="641">
        <v>2</v>
      </c>
      <c r="K17" s="644"/>
      <c r="L17" s="647">
        <v>4</v>
      </c>
      <c r="M17" s="650"/>
      <c r="N17" s="651"/>
      <c r="O17" s="654"/>
      <c r="P17" s="657">
        <f>(J17*K17)+(L17*M17)</f>
        <v>0</v>
      </c>
    </row>
    <row r="18" spans="1:19" customFormat="1" ht="18.600000000000001" customHeight="1" x14ac:dyDescent="0.25">
      <c r="A18" s="661"/>
      <c r="B18" s="664"/>
      <c r="C18" s="65" t="s">
        <v>35</v>
      </c>
      <c r="D18" s="66" t="s">
        <v>41</v>
      </c>
      <c r="E18" s="67">
        <v>31583</v>
      </c>
      <c r="F18" s="367" t="s">
        <v>9</v>
      </c>
      <c r="G18" s="361">
        <v>4</v>
      </c>
      <c r="H18" s="177"/>
      <c r="I18" s="187">
        <f t="shared" si="1"/>
        <v>0</v>
      </c>
      <c r="J18" s="642"/>
      <c r="K18" s="645"/>
      <c r="L18" s="648"/>
      <c r="M18" s="645"/>
      <c r="N18" s="652"/>
      <c r="O18" s="655"/>
      <c r="P18" s="658"/>
    </row>
    <row r="19" spans="1:19" customFormat="1" ht="18.600000000000001" customHeight="1" x14ac:dyDescent="0.25">
      <c r="A19" s="662"/>
      <c r="B19" s="665"/>
      <c r="C19" s="52" t="s">
        <v>36</v>
      </c>
      <c r="D19" s="53" t="s">
        <v>42</v>
      </c>
      <c r="E19" s="235">
        <v>1120961</v>
      </c>
      <c r="F19" s="368" t="s">
        <v>9</v>
      </c>
      <c r="G19" s="362">
        <v>4</v>
      </c>
      <c r="H19" s="236"/>
      <c r="I19" s="237">
        <f t="shared" si="1"/>
        <v>0</v>
      </c>
      <c r="J19" s="643"/>
      <c r="K19" s="646"/>
      <c r="L19" s="649"/>
      <c r="M19" s="646"/>
      <c r="N19" s="653"/>
      <c r="O19" s="656"/>
      <c r="P19" s="659"/>
    </row>
    <row r="20" spans="1:19" customFormat="1" ht="25.2" customHeight="1" thickBot="1" x14ac:dyDescent="0.3">
      <c r="A20" s="564" t="s">
        <v>44</v>
      </c>
      <c r="B20" s="562" t="s">
        <v>45</v>
      </c>
      <c r="C20" s="72" t="s">
        <v>46</v>
      </c>
      <c r="D20" s="74" t="s">
        <v>130</v>
      </c>
      <c r="E20" s="73">
        <v>893534</v>
      </c>
      <c r="F20" s="181"/>
      <c r="G20" s="182"/>
      <c r="H20" s="183"/>
      <c r="I20" s="193"/>
      <c r="J20" s="212"/>
      <c r="K20" s="213"/>
      <c r="L20" s="212"/>
      <c r="M20" s="213"/>
      <c r="N20" s="552">
        <v>1</v>
      </c>
      <c r="O20" s="211"/>
      <c r="P20" s="230">
        <f>(J20*K20)+(L20*M20)+(N20*O20)</f>
        <v>0</v>
      </c>
    </row>
    <row r="21" spans="1:19" ht="22.2" customHeight="1" thickBot="1" x14ac:dyDescent="0.3">
      <c r="D21" s="39"/>
      <c r="E21" s="40"/>
      <c r="F21" s="300"/>
      <c r="G21" s="301"/>
      <c r="H21" s="302" t="s">
        <v>150</v>
      </c>
      <c r="I21" s="303">
        <f>SUM(I7:I19)</f>
        <v>0</v>
      </c>
      <c r="J21" s="304"/>
      <c r="K21" s="305"/>
      <c r="L21" s="306"/>
      <c r="M21" s="305"/>
      <c r="N21" s="306"/>
      <c r="O21" s="307" t="s">
        <v>150</v>
      </c>
      <c r="P21" s="308">
        <f>SUM(P7:P20)</f>
        <v>0</v>
      </c>
    </row>
    <row r="22" spans="1:19" ht="29.4" customHeight="1" x14ac:dyDescent="0.25">
      <c r="N22" s="41"/>
      <c r="O22" s="41"/>
      <c r="P22" s="41"/>
      <c r="Q22" s="26"/>
      <c r="R22" s="13"/>
      <c r="S22" s="13"/>
    </row>
    <row r="23" spans="1:19" s="15" customFormat="1" ht="27" customHeight="1" thickBot="1" x14ac:dyDescent="0.35">
      <c r="A23" s="128" t="s">
        <v>143</v>
      </c>
      <c r="B23" s="48"/>
      <c r="D23" s="152" t="s">
        <v>151</v>
      </c>
      <c r="E23" s="32"/>
      <c r="G23" s="9"/>
      <c r="H23" s="9"/>
      <c r="I23" s="10"/>
      <c r="J23" s="12"/>
      <c r="K23" s="12"/>
      <c r="L23" s="12"/>
      <c r="M23" s="12"/>
    </row>
    <row r="24" spans="1:19" s="15" customFormat="1" ht="28.95" customHeight="1" thickBot="1" x14ac:dyDescent="0.35">
      <c r="D24" s="17" t="s">
        <v>0</v>
      </c>
      <c r="E24" s="157" t="s">
        <v>148</v>
      </c>
      <c r="F24" s="162" t="s">
        <v>149</v>
      </c>
      <c r="G24" s="9"/>
      <c r="H24" s="9"/>
      <c r="I24" s="10"/>
      <c r="K24" s="309"/>
      <c r="L24" s="310"/>
      <c r="M24" s="311" t="s">
        <v>152</v>
      </c>
      <c r="N24" s="635">
        <f>I21+P21+F32</f>
        <v>0</v>
      </c>
      <c r="O24" s="636"/>
    </row>
    <row r="25" spans="1:19" s="15" customFormat="1" ht="18.600000000000001" customHeight="1" x14ac:dyDescent="0.3">
      <c r="B25" s="45"/>
      <c r="C25" s="46" t="s">
        <v>49</v>
      </c>
      <c r="D25" s="47"/>
      <c r="E25" s="158"/>
      <c r="F25" s="163"/>
      <c r="G25" s="9"/>
      <c r="H25" s="9"/>
      <c r="I25" s="10"/>
      <c r="J25" s="68"/>
      <c r="K25" s="637"/>
      <c r="L25" s="637"/>
    </row>
    <row r="26" spans="1:19" s="15" customFormat="1" ht="18.600000000000001" customHeight="1" thickBot="1" x14ac:dyDescent="0.35">
      <c r="B26" s="58"/>
      <c r="C26" s="59" t="s">
        <v>50</v>
      </c>
      <c r="D26" s="60"/>
      <c r="E26" s="158"/>
      <c r="F26" s="163"/>
      <c r="G26" s="9"/>
      <c r="H26" s="9"/>
      <c r="I26" s="10"/>
      <c r="J26" s="68"/>
      <c r="K26" s="637"/>
      <c r="L26" s="637"/>
    </row>
    <row r="27" spans="1:19" s="15" customFormat="1" ht="18.600000000000001" customHeight="1" x14ac:dyDescent="0.3">
      <c r="B27" s="58"/>
      <c r="C27" s="61" t="s">
        <v>51</v>
      </c>
      <c r="D27" s="62"/>
      <c r="E27" s="159">
        <v>4</v>
      </c>
      <c r="F27" s="164">
        <f>(($D$25*3)+D27)*E27*2</f>
        <v>0</v>
      </c>
      <c r="G27" s="9"/>
      <c r="H27" s="9"/>
      <c r="I27" s="10"/>
      <c r="K27" s="616" t="s">
        <v>1</v>
      </c>
      <c r="L27" s="617"/>
      <c r="M27" s="618"/>
      <c r="N27" s="619"/>
    </row>
    <row r="28" spans="1:19" s="15" customFormat="1" ht="18.600000000000001" customHeight="1" x14ac:dyDescent="0.3">
      <c r="B28" s="38"/>
      <c r="C28" s="20" t="s">
        <v>52</v>
      </c>
      <c r="D28" s="21"/>
      <c r="E28" s="160">
        <v>4</v>
      </c>
      <c r="F28" s="165">
        <f>(($D$25*3)+D28)*E28*2</f>
        <v>0</v>
      </c>
      <c r="G28" s="9"/>
      <c r="H28" s="9"/>
      <c r="I28" s="10"/>
      <c r="K28" s="620" t="s">
        <v>2</v>
      </c>
      <c r="L28" s="142"/>
      <c r="M28" s="16"/>
      <c r="N28" s="521"/>
    </row>
    <row r="29" spans="1:19" s="15" customFormat="1" ht="18.600000000000001" customHeight="1" x14ac:dyDescent="0.3">
      <c r="B29" s="22"/>
      <c r="C29" s="20" t="s">
        <v>53</v>
      </c>
      <c r="D29" s="21"/>
      <c r="E29" s="160">
        <v>2</v>
      </c>
      <c r="F29" s="165">
        <f>(($D$25*3)+D29)*E29*2</f>
        <v>0</v>
      </c>
      <c r="G29" s="9"/>
      <c r="H29" s="9"/>
      <c r="I29" s="10"/>
      <c r="K29" s="620" t="s">
        <v>3</v>
      </c>
      <c r="L29" s="142"/>
      <c r="M29" s="16"/>
      <c r="N29" s="521"/>
    </row>
    <row r="30" spans="1:19" s="15" customFormat="1" ht="18.600000000000001" customHeight="1" x14ac:dyDescent="0.3">
      <c r="B30" s="155"/>
      <c r="C30" s="153" t="s">
        <v>54</v>
      </c>
      <c r="D30" s="21"/>
      <c r="E30" s="160">
        <v>1</v>
      </c>
      <c r="F30" s="165">
        <f>(($D$25*3)+D30)*E30*2</f>
        <v>0</v>
      </c>
      <c r="G30" s="9"/>
      <c r="H30" s="9"/>
      <c r="I30" s="10"/>
      <c r="J30" s="68"/>
      <c r="K30" s="628"/>
      <c r="L30" s="16"/>
      <c r="M30" s="16"/>
      <c r="N30" s="521"/>
    </row>
    <row r="31" spans="1:19" s="15" customFormat="1" ht="18.600000000000001" customHeight="1" thickBot="1" x14ac:dyDescent="0.35">
      <c r="B31" s="156"/>
      <c r="C31" s="154" t="s">
        <v>57</v>
      </c>
      <c r="D31" s="23"/>
      <c r="E31" s="161">
        <v>2</v>
      </c>
      <c r="F31" s="166">
        <f>(($D$25*3)+D31)*E31*2</f>
        <v>0</v>
      </c>
      <c r="G31" s="9"/>
      <c r="H31" s="9"/>
      <c r="I31" s="10"/>
      <c r="J31" s="68"/>
      <c r="K31" s="628"/>
      <c r="L31" s="16"/>
      <c r="M31" s="16"/>
      <c r="N31" s="521"/>
      <c r="P31" s="7"/>
    </row>
    <row r="32" spans="1:19" ht="18.600000000000001" customHeight="1" x14ac:dyDescent="0.25">
      <c r="E32" s="178" t="s">
        <v>150</v>
      </c>
      <c r="F32" s="150">
        <f>SUM(F27:F31)</f>
        <v>0</v>
      </c>
      <c r="G32" s="12"/>
      <c r="K32" s="621"/>
      <c r="L32" s="622"/>
      <c r="M32" s="622"/>
      <c r="N32" s="623"/>
    </row>
    <row r="33" spans="1:16" ht="18.600000000000001" customHeight="1" thickBot="1" x14ac:dyDescent="0.3">
      <c r="E33" s="14"/>
      <c r="F33" s="151"/>
      <c r="G33" s="12"/>
      <c r="K33" s="624"/>
      <c r="L33" s="625"/>
      <c r="M33" s="625"/>
      <c r="N33" s="626"/>
    </row>
    <row r="34" spans="1:16" ht="18.600000000000001" customHeight="1" x14ac:dyDescent="0.25">
      <c r="E34" s="14"/>
      <c r="F34" s="151"/>
      <c r="G34" s="12"/>
    </row>
    <row r="35" spans="1:16" x14ac:dyDescent="0.3">
      <c r="A35" s="7"/>
      <c r="B35" s="18"/>
      <c r="C35" s="18"/>
      <c r="D35" s="18"/>
      <c r="E35" s="7"/>
      <c r="F35" s="7"/>
      <c r="G35" s="12"/>
      <c r="K35" s="7"/>
      <c r="P35" s="7"/>
    </row>
    <row r="36" spans="1:16" ht="16.95" customHeight="1" x14ac:dyDescent="0.3">
      <c r="A36" s="7"/>
      <c r="B36" s="18"/>
      <c r="C36" s="18"/>
      <c r="D36" s="18"/>
      <c r="F36" s="11"/>
      <c r="G36" s="12"/>
      <c r="P36" s="7"/>
    </row>
    <row r="37" spans="1:16" ht="16.95" customHeight="1" x14ac:dyDescent="0.3">
      <c r="A37" s="7"/>
      <c r="B37" s="18"/>
      <c r="C37" s="18"/>
      <c r="D37" s="18"/>
    </row>
    <row r="38" spans="1:16" ht="16.95" customHeight="1" x14ac:dyDescent="0.3">
      <c r="A38" s="143"/>
      <c r="B38" s="18"/>
      <c r="C38" s="18"/>
      <c r="D38" s="18"/>
    </row>
    <row r="39" spans="1:16" ht="16.95" customHeight="1" x14ac:dyDescent="0.3">
      <c r="A39" s="143"/>
      <c r="B39" s="18"/>
      <c r="C39" s="18"/>
      <c r="D39" s="18"/>
    </row>
    <row r="40" spans="1:16" ht="16.95" customHeight="1" x14ac:dyDescent="0.3">
      <c r="A40" s="16"/>
      <c r="B40" s="29"/>
      <c r="C40" s="16"/>
      <c r="D40" s="16"/>
    </row>
  </sheetData>
  <sheetProtection selectLockedCells="1"/>
  <mergeCells count="20">
    <mergeCell ref="K26:L26"/>
    <mergeCell ref="A17:A19"/>
    <mergeCell ref="B17:B19"/>
    <mergeCell ref="A7:A10"/>
    <mergeCell ref="A11:A14"/>
    <mergeCell ref="F11:F14"/>
    <mergeCell ref="F15:F16"/>
    <mergeCell ref="A15:A16"/>
    <mergeCell ref="F5:I5"/>
    <mergeCell ref="A1:P1"/>
    <mergeCell ref="N24:O24"/>
    <mergeCell ref="K25:L25"/>
    <mergeCell ref="J5:P5"/>
    <mergeCell ref="J17:J19"/>
    <mergeCell ref="K17:K19"/>
    <mergeCell ref="L17:L19"/>
    <mergeCell ref="M17:M19"/>
    <mergeCell ref="N17:N19"/>
    <mergeCell ref="O17:O19"/>
    <mergeCell ref="P17:P19"/>
  </mergeCells>
  <pageMargins left="0.15748031496062992" right="0.11811023622047245" top="0.23622047244094491" bottom="0.19685039370078741" header="0.19685039370078741" footer="0.19685039370078741"/>
  <pageSetup paperSize="9" scale="68" orientation="landscape" r:id="rId1"/>
  <rowBreaks count="1" manualBreakCount="1">
    <brk id="33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6"/>
  <sheetViews>
    <sheetView topLeftCell="A13" zoomScale="80" zoomScaleNormal="80" workbookViewId="0">
      <selection activeCell="E23" sqref="E23"/>
    </sheetView>
  </sheetViews>
  <sheetFormatPr baseColWidth="10" defaultColWidth="11.44140625" defaultRowHeight="14.4" x14ac:dyDescent="0.25"/>
  <cols>
    <col min="1" max="1" width="13.33203125" style="8" customWidth="1"/>
    <col min="2" max="2" width="15.33203125" style="9" customWidth="1"/>
    <col min="3" max="3" width="24.33203125" style="9" customWidth="1"/>
    <col min="4" max="4" width="15.33203125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.6640625" style="12" customWidth="1"/>
    <col min="11" max="11" width="12.109375" style="12" customWidth="1"/>
    <col min="12" max="12" width="10.88671875" style="12" customWidth="1"/>
    <col min="13" max="13" width="12.33203125" style="12" customWidth="1"/>
    <col min="14" max="14" width="13.33203125" style="12" customWidth="1"/>
    <col min="15" max="15" width="11.109375" style="12" customWidth="1"/>
    <col min="16" max="16" width="13.44140625" style="12" customWidth="1"/>
    <col min="17" max="17" width="16.33203125" style="7" customWidth="1"/>
    <col min="18" max="16384" width="11.44140625" style="7"/>
  </cols>
  <sheetData>
    <row r="1" spans="1:17" s="1" customFormat="1" ht="91.95" customHeight="1" x14ac:dyDescent="0.25">
      <c r="A1" s="634" t="s">
        <v>175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4"/>
      <c r="P1" s="4"/>
      <c r="Q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4"/>
    </row>
    <row r="3" spans="1:17" s="1" customFormat="1" ht="23.4" customHeight="1" x14ac:dyDescent="0.25">
      <c r="A3" s="126"/>
      <c r="B3" s="126"/>
      <c r="C3" s="126"/>
      <c r="D3" s="126"/>
      <c r="E3" s="126"/>
      <c r="F3" s="126"/>
      <c r="G3" s="3"/>
      <c r="H3" s="126"/>
      <c r="I3" s="126"/>
      <c r="J3" s="126"/>
      <c r="K3" s="126"/>
      <c r="L3" s="126"/>
      <c r="M3" s="126"/>
      <c r="N3" s="126"/>
      <c r="O3" s="126"/>
      <c r="P3" s="4"/>
    </row>
    <row r="4" spans="1:17" customFormat="1" ht="18" customHeight="1" thickBot="1" x14ac:dyDescent="0.3">
      <c r="A4" s="128" t="s">
        <v>154</v>
      </c>
      <c r="B4" s="129"/>
      <c r="C4" s="5"/>
      <c r="E4" s="31"/>
      <c r="G4" s="6"/>
    </row>
    <row r="5" spans="1:17" ht="22.95" customHeight="1" thickBot="1" x14ac:dyDescent="0.3">
      <c r="A5" s="33"/>
      <c r="B5" s="34"/>
      <c r="C5" s="35"/>
      <c r="D5" s="36"/>
      <c r="E5" s="37"/>
      <c r="F5" s="632" t="s">
        <v>153</v>
      </c>
      <c r="G5" s="633"/>
      <c r="H5" s="633"/>
      <c r="I5" s="633"/>
      <c r="J5" s="638" t="s">
        <v>145</v>
      </c>
      <c r="K5" s="639"/>
      <c r="L5" s="639"/>
      <c r="M5" s="639"/>
      <c r="N5" s="640"/>
      <c r="O5" s="7"/>
      <c r="P5" s="7"/>
    </row>
    <row r="6" spans="1:17" customFormat="1" ht="97.2" customHeight="1" thickBot="1" x14ac:dyDescent="0.3">
      <c r="A6" s="44" t="s">
        <v>4</v>
      </c>
      <c r="B6" s="27" t="s">
        <v>5</v>
      </c>
      <c r="C6" s="24" t="s">
        <v>6</v>
      </c>
      <c r="D6" s="42" t="s">
        <v>7</v>
      </c>
      <c r="E6" s="43" t="s">
        <v>8</v>
      </c>
      <c r="F6" s="374" t="s">
        <v>144</v>
      </c>
      <c r="G6" s="369" t="s">
        <v>146</v>
      </c>
      <c r="H6" s="184" t="s">
        <v>147</v>
      </c>
      <c r="I6" s="185" t="s">
        <v>149</v>
      </c>
      <c r="J6" s="259" t="s">
        <v>155</v>
      </c>
      <c r="K6" s="195" t="s">
        <v>131</v>
      </c>
      <c r="L6" s="282" t="s">
        <v>158</v>
      </c>
      <c r="M6" s="195" t="s">
        <v>131</v>
      </c>
      <c r="N6" s="224" t="s">
        <v>149</v>
      </c>
    </row>
    <row r="7" spans="1:17" customFormat="1" ht="18.600000000000001" customHeight="1" x14ac:dyDescent="0.25">
      <c r="A7" s="674" t="s">
        <v>132</v>
      </c>
      <c r="B7" s="565" t="s">
        <v>164</v>
      </c>
      <c r="C7" s="571" t="s">
        <v>11</v>
      </c>
      <c r="D7" s="568" t="s">
        <v>62</v>
      </c>
      <c r="E7" s="179">
        <v>3284</v>
      </c>
      <c r="F7" s="375" t="s">
        <v>9</v>
      </c>
      <c r="G7" s="370">
        <v>4</v>
      </c>
      <c r="H7" s="261"/>
      <c r="I7" s="192">
        <f t="shared" ref="I7:I16" si="0">G7*H7</f>
        <v>0</v>
      </c>
      <c r="J7" s="260">
        <v>2</v>
      </c>
      <c r="K7" s="262"/>
      <c r="L7" s="283"/>
      <c r="M7" s="263"/>
      <c r="N7" s="264">
        <f t="shared" ref="N7:N16" si="1">(G7*H7)+(J7*K7)+(L7*M7)</f>
        <v>0</v>
      </c>
    </row>
    <row r="8" spans="1:17" customFormat="1" ht="18.600000000000001" customHeight="1" x14ac:dyDescent="0.25">
      <c r="A8" s="674"/>
      <c r="B8" s="566" t="s">
        <v>84</v>
      </c>
      <c r="C8" s="572" t="s">
        <v>11</v>
      </c>
      <c r="D8" s="569" t="s">
        <v>63</v>
      </c>
      <c r="E8" s="254">
        <v>1472</v>
      </c>
      <c r="F8" s="376" t="s">
        <v>9</v>
      </c>
      <c r="G8" s="149">
        <v>4</v>
      </c>
      <c r="H8" s="170"/>
      <c r="I8" s="187">
        <f t="shared" si="0"/>
        <v>0</v>
      </c>
      <c r="J8" s="265">
        <v>2</v>
      </c>
      <c r="K8" s="266"/>
      <c r="L8" s="284"/>
      <c r="M8" s="267"/>
      <c r="N8" s="268">
        <f t="shared" si="1"/>
        <v>0</v>
      </c>
    </row>
    <row r="9" spans="1:17" customFormat="1" ht="22.2" customHeight="1" x14ac:dyDescent="0.25">
      <c r="A9" s="674"/>
      <c r="B9" s="566" t="s">
        <v>14</v>
      </c>
      <c r="C9" s="572" t="s">
        <v>159</v>
      </c>
      <c r="D9" s="569" t="s">
        <v>108</v>
      </c>
      <c r="E9" s="254">
        <v>1601</v>
      </c>
      <c r="F9" s="377" t="s">
        <v>9</v>
      </c>
      <c r="G9" s="356">
        <v>4</v>
      </c>
      <c r="H9" s="248"/>
      <c r="I9" s="249">
        <f t="shared" si="0"/>
        <v>0</v>
      </c>
      <c r="J9" s="239">
        <v>2</v>
      </c>
      <c r="K9" s="133"/>
      <c r="L9" s="285"/>
      <c r="M9" s="240"/>
      <c r="N9" s="241">
        <f>(G9*H9)+(J9*K9)+(L9*M9)</f>
        <v>0</v>
      </c>
    </row>
    <row r="10" spans="1:17" customFormat="1" ht="18.600000000000001" customHeight="1" x14ac:dyDescent="0.25">
      <c r="A10" s="674"/>
      <c r="B10" s="566" t="s">
        <v>165</v>
      </c>
      <c r="C10" s="572" t="s">
        <v>159</v>
      </c>
      <c r="D10" s="676" t="s">
        <v>109</v>
      </c>
      <c r="E10" s="254">
        <v>1602</v>
      </c>
      <c r="F10" s="378" t="s">
        <v>9</v>
      </c>
      <c r="G10" s="357">
        <v>4</v>
      </c>
      <c r="H10" s="173"/>
      <c r="I10" s="190">
        <f t="shared" si="0"/>
        <v>0</v>
      </c>
      <c r="J10" s="198">
        <v>2</v>
      </c>
      <c r="K10" s="199"/>
      <c r="L10" s="286"/>
      <c r="M10" s="220"/>
      <c r="N10" s="226">
        <f t="shared" si="1"/>
        <v>0</v>
      </c>
    </row>
    <row r="11" spans="1:17" customFormat="1" ht="18.600000000000001" customHeight="1" x14ac:dyDescent="0.25">
      <c r="A11" s="674"/>
      <c r="B11" s="566" t="s">
        <v>166</v>
      </c>
      <c r="C11" s="572" t="s">
        <v>159</v>
      </c>
      <c r="D11" s="676"/>
      <c r="E11" s="254">
        <v>1640</v>
      </c>
      <c r="F11" s="376" t="s">
        <v>9</v>
      </c>
      <c r="G11" s="179">
        <v>4</v>
      </c>
      <c r="H11" s="173"/>
      <c r="I11" s="190">
        <f t="shared" si="0"/>
        <v>0</v>
      </c>
      <c r="J11" s="198">
        <v>2</v>
      </c>
      <c r="K11" s="199"/>
      <c r="L11" s="286"/>
      <c r="M11" s="220"/>
      <c r="N11" s="226">
        <f t="shared" si="1"/>
        <v>0</v>
      </c>
    </row>
    <row r="12" spans="1:17" customFormat="1" ht="24" customHeight="1" x14ac:dyDescent="0.25">
      <c r="A12" s="675"/>
      <c r="B12" s="567" t="s">
        <v>167</v>
      </c>
      <c r="C12" s="573" t="s">
        <v>159</v>
      </c>
      <c r="D12" s="570" t="s">
        <v>65</v>
      </c>
      <c r="E12" s="255">
        <v>1636</v>
      </c>
      <c r="F12" s="379" t="s">
        <v>9</v>
      </c>
      <c r="G12" s="358">
        <v>4</v>
      </c>
      <c r="H12" s="242"/>
      <c r="I12" s="243">
        <f t="shared" si="0"/>
        <v>0</v>
      </c>
      <c r="J12" s="244">
        <v>2</v>
      </c>
      <c r="K12" s="245"/>
      <c r="L12" s="287"/>
      <c r="M12" s="246"/>
      <c r="N12" s="247">
        <f t="shared" si="1"/>
        <v>0</v>
      </c>
    </row>
    <row r="13" spans="1:17" customFormat="1" ht="24" customHeight="1" x14ac:dyDescent="0.25">
      <c r="A13" s="77" t="s">
        <v>76</v>
      </c>
      <c r="B13" s="79" t="s">
        <v>113</v>
      </c>
      <c r="C13" s="80" t="s">
        <v>11</v>
      </c>
      <c r="D13" s="89" t="s">
        <v>114</v>
      </c>
      <c r="E13" s="86">
        <v>3361</v>
      </c>
      <c r="F13" s="380"/>
      <c r="G13" s="371"/>
      <c r="H13" s="258"/>
      <c r="I13" s="250"/>
      <c r="J13" s="251">
        <v>2</v>
      </c>
      <c r="K13" s="281"/>
      <c r="L13" s="519">
        <v>1</v>
      </c>
      <c r="M13" s="520"/>
      <c r="N13" s="253">
        <f>(G13*H13)+(J13*K13)+(L13*M13)</f>
        <v>0</v>
      </c>
    </row>
    <row r="14" spans="1:17" customFormat="1" ht="24" customHeight="1" x14ac:dyDescent="0.25">
      <c r="A14" s="77" t="s">
        <v>98</v>
      </c>
      <c r="B14" s="79"/>
      <c r="C14" s="80" t="s">
        <v>133</v>
      </c>
      <c r="D14" s="87" t="s">
        <v>134</v>
      </c>
      <c r="E14" s="256">
        <v>12170043</v>
      </c>
      <c r="F14" s="380"/>
      <c r="G14" s="371"/>
      <c r="H14" s="258"/>
      <c r="I14" s="250"/>
      <c r="J14" s="251">
        <v>2</v>
      </c>
      <c r="K14" s="281"/>
      <c r="L14" s="288"/>
      <c r="M14" s="252"/>
      <c r="N14" s="253">
        <f t="shared" si="1"/>
        <v>0</v>
      </c>
    </row>
    <row r="15" spans="1:17" s="19" customFormat="1" ht="25.95" customHeight="1" x14ac:dyDescent="0.25">
      <c r="A15" s="125" t="s">
        <v>17</v>
      </c>
      <c r="B15" s="81" t="s">
        <v>64</v>
      </c>
      <c r="C15" s="84" t="s">
        <v>22</v>
      </c>
      <c r="D15" s="88" t="s">
        <v>65</v>
      </c>
      <c r="E15" s="257">
        <v>1329</v>
      </c>
      <c r="F15" s="381" t="s">
        <v>135</v>
      </c>
      <c r="G15" s="372">
        <v>3</v>
      </c>
      <c r="H15" s="269"/>
      <c r="I15" s="270">
        <f t="shared" si="0"/>
        <v>0</v>
      </c>
      <c r="J15" s="271">
        <v>2</v>
      </c>
      <c r="K15" s="272"/>
      <c r="L15" s="289"/>
      <c r="M15" s="273"/>
      <c r="N15" s="279">
        <f t="shared" si="1"/>
        <v>0</v>
      </c>
    </row>
    <row r="16" spans="1:17" customFormat="1" ht="25.95" customHeight="1" thickBot="1" x14ac:dyDescent="0.3">
      <c r="A16" s="78" t="s">
        <v>66</v>
      </c>
      <c r="B16" s="82" t="s">
        <v>110</v>
      </c>
      <c r="C16" s="85" t="s">
        <v>22</v>
      </c>
      <c r="D16" s="75" t="s">
        <v>67</v>
      </c>
      <c r="E16" s="76">
        <v>3238</v>
      </c>
      <c r="F16" s="382" t="s">
        <v>136</v>
      </c>
      <c r="G16" s="373">
        <v>3</v>
      </c>
      <c r="H16" s="274"/>
      <c r="I16" s="275">
        <f t="shared" si="0"/>
        <v>0</v>
      </c>
      <c r="J16" s="276">
        <v>2</v>
      </c>
      <c r="K16" s="277"/>
      <c r="L16" s="290"/>
      <c r="M16" s="278"/>
      <c r="N16" s="280">
        <f t="shared" si="1"/>
        <v>0</v>
      </c>
    </row>
    <row r="17" spans="1:19" ht="22.2" customHeight="1" thickBot="1" x14ac:dyDescent="0.3">
      <c r="D17" s="39"/>
      <c r="E17" s="40"/>
      <c r="F17" s="300"/>
      <c r="G17" s="312"/>
      <c r="H17" s="313" t="s">
        <v>150</v>
      </c>
      <c r="I17" s="314">
        <f>SUM(I7:I16)</f>
        <v>0</v>
      </c>
      <c r="J17" s="315"/>
      <c r="K17" s="316"/>
      <c r="L17" s="312"/>
      <c r="M17" s="313" t="s">
        <v>150</v>
      </c>
      <c r="N17" s="317">
        <f>SUM(N7:N16)</f>
        <v>0</v>
      </c>
      <c r="O17" s="7"/>
      <c r="P17" s="7"/>
    </row>
    <row r="18" spans="1:19" ht="29.4" customHeight="1" x14ac:dyDescent="0.25">
      <c r="N18" s="41"/>
      <c r="O18" s="41"/>
      <c r="P18" s="41"/>
      <c r="Q18" s="26"/>
      <c r="R18" s="13"/>
      <c r="S18" s="13"/>
    </row>
    <row r="19" spans="1:19" s="15" customFormat="1" ht="27" customHeight="1" thickBot="1" x14ac:dyDescent="0.35">
      <c r="A19" s="128" t="s">
        <v>143</v>
      </c>
      <c r="B19" s="48"/>
      <c r="D19" s="152" t="s">
        <v>151</v>
      </c>
      <c r="E19" s="32"/>
      <c r="G19" s="9"/>
      <c r="H19" s="9"/>
      <c r="I19" s="10"/>
      <c r="J19" s="12"/>
      <c r="K19" s="12"/>
      <c r="L19" s="12"/>
      <c r="M19" s="12"/>
    </row>
    <row r="20" spans="1:19" s="15" customFormat="1" ht="28.95" customHeight="1" thickBot="1" x14ac:dyDescent="0.35">
      <c r="D20" s="17" t="s">
        <v>0</v>
      </c>
      <c r="E20" s="157" t="s">
        <v>148</v>
      </c>
      <c r="F20" s="162" t="s">
        <v>149</v>
      </c>
      <c r="G20" s="9"/>
      <c r="H20" s="9"/>
      <c r="I20" s="10"/>
      <c r="J20" s="309"/>
      <c r="K20" s="310"/>
      <c r="L20" s="311" t="s">
        <v>152</v>
      </c>
      <c r="M20" s="635">
        <f>I17+N17+F29</f>
        <v>0</v>
      </c>
      <c r="N20" s="636"/>
    </row>
    <row r="21" spans="1:19" s="15" customFormat="1" ht="18.600000000000001" customHeight="1" x14ac:dyDescent="0.3">
      <c r="B21" s="45"/>
      <c r="C21" s="46" t="s">
        <v>49</v>
      </c>
      <c r="D21" s="47"/>
      <c r="E21" s="158"/>
      <c r="F21" s="163"/>
      <c r="G21" s="9"/>
      <c r="H21" s="9"/>
      <c r="I21" s="10"/>
      <c r="J21" s="68"/>
      <c r="K21" s="637"/>
      <c r="L21" s="637"/>
    </row>
    <row r="22" spans="1:19" s="15" customFormat="1" ht="18.600000000000001" customHeight="1" thickBot="1" x14ac:dyDescent="0.35">
      <c r="B22" s="58"/>
      <c r="C22" s="59" t="s">
        <v>50</v>
      </c>
      <c r="D22" s="60"/>
      <c r="E22" s="158"/>
      <c r="F22" s="163"/>
      <c r="G22" s="9"/>
      <c r="H22" s="9"/>
      <c r="I22" s="10"/>
      <c r="J22" s="68"/>
      <c r="K22" s="637"/>
      <c r="L22" s="637"/>
    </row>
    <row r="23" spans="1:19" s="15" customFormat="1" ht="18.600000000000001" customHeight="1" x14ac:dyDescent="0.3">
      <c r="B23" s="58"/>
      <c r="C23" s="291" t="s">
        <v>55</v>
      </c>
      <c r="D23" s="292"/>
      <c r="E23" s="159">
        <v>1</v>
      </c>
      <c r="F23" s="164">
        <f t="shared" ref="F23:F28" si="2">(($D$21*3)+D23)*E23*2</f>
        <v>0</v>
      </c>
      <c r="G23" s="9"/>
      <c r="H23" s="9"/>
      <c r="I23" s="10"/>
      <c r="J23" s="616" t="s">
        <v>1</v>
      </c>
      <c r="K23" s="618"/>
      <c r="L23" s="617"/>
      <c r="M23" s="619"/>
    </row>
    <row r="24" spans="1:19" s="15" customFormat="1" ht="18.600000000000001" customHeight="1" x14ac:dyDescent="0.3">
      <c r="B24" s="38"/>
      <c r="C24" s="101" t="s">
        <v>51</v>
      </c>
      <c r="D24" s="102"/>
      <c r="E24" s="160">
        <v>6</v>
      </c>
      <c r="F24" s="165">
        <f t="shared" si="2"/>
        <v>0</v>
      </c>
      <c r="G24" s="9"/>
      <c r="H24" s="9"/>
      <c r="I24" s="10"/>
      <c r="J24" s="620" t="s">
        <v>2</v>
      </c>
      <c r="K24" s="16"/>
      <c r="L24" s="142"/>
      <c r="M24" s="521"/>
    </row>
    <row r="25" spans="1:19" s="15" customFormat="1" ht="18.600000000000001" customHeight="1" x14ac:dyDescent="0.3">
      <c r="B25" s="22"/>
      <c r="C25" s="144" t="s">
        <v>59</v>
      </c>
      <c r="D25" s="145"/>
      <c r="E25" s="160">
        <v>1</v>
      </c>
      <c r="F25" s="165">
        <f t="shared" si="2"/>
        <v>0</v>
      </c>
      <c r="G25" s="9"/>
      <c r="H25" s="9"/>
      <c r="I25" s="10"/>
      <c r="J25" s="620" t="s">
        <v>3</v>
      </c>
      <c r="K25" s="16"/>
      <c r="L25" s="142"/>
      <c r="M25" s="521"/>
    </row>
    <row r="26" spans="1:19" s="15" customFormat="1" ht="18.600000000000001" customHeight="1" x14ac:dyDescent="0.3">
      <c r="B26" s="295"/>
      <c r="C26" s="144" t="s">
        <v>100</v>
      </c>
      <c r="D26" s="145"/>
      <c r="E26" s="160">
        <v>1</v>
      </c>
      <c r="F26" s="165">
        <f t="shared" si="2"/>
        <v>0</v>
      </c>
      <c r="G26" s="9"/>
      <c r="H26" s="9"/>
      <c r="I26" s="10"/>
      <c r="J26" s="629"/>
      <c r="K26" s="16"/>
      <c r="L26" s="16"/>
      <c r="M26" s="521"/>
    </row>
    <row r="27" spans="1:19" s="15" customFormat="1" ht="18.600000000000001" customHeight="1" x14ac:dyDescent="0.3">
      <c r="B27" s="296"/>
      <c r="C27" s="144" t="s">
        <v>52</v>
      </c>
      <c r="D27" s="145"/>
      <c r="E27" s="298">
        <v>1</v>
      </c>
      <c r="F27" s="299">
        <f t="shared" si="2"/>
        <v>0</v>
      </c>
      <c r="G27" s="9"/>
      <c r="H27" s="9"/>
      <c r="I27" s="10"/>
      <c r="J27" s="629"/>
      <c r="K27" s="16"/>
      <c r="L27" s="16"/>
      <c r="M27" s="521"/>
      <c r="P27" s="7"/>
    </row>
    <row r="28" spans="1:19" ht="18.600000000000001" customHeight="1" thickBot="1" x14ac:dyDescent="0.3">
      <c r="B28" s="297"/>
      <c r="C28" s="293" t="s">
        <v>68</v>
      </c>
      <c r="D28" s="294"/>
      <c r="E28" s="161">
        <v>1</v>
      </c>
      <c r="F28" s="166">
        <f t="shared" si="2"/>
        <v>0</v>
      </c>
      <c r="G28" s="12"/>
      <c r="J28" s="624"/>
      <c r="K28" s="625"/>
      <c r="L28" s="625"/>
      <c r="M28" s="626"/>
    </row>
    <row r="29" spans="1:19" ht="18.600000000000001" customHeight="1" x14ac:dyDescent="0.25">
      <c r="E29" s="178" t="s">
        <v>150</v>
      </c>
      <c r="F29" s="150">
        <f>SUM(F23:F27)</f>
        <v>0</v>
      </c>
      <c r="G29" s="12"/>
    </row>
    <row r="30" spans="1:19" ht="18.600000000000001" customHeight="1" x14ac:dyDescent="0.25">
      <c r="E30" s="14"/>
      <c r="F30" s="151"/>
      <c r="G30" s="12"/>
    </row>
    <row r="31" spans="1:19" x14ac:dyDescent="0.3">
      <c r="A31" s="7"/>
      <c r="B31" s="18"/>
      <c r="C31" s="18"/>
      <c r="D31" s="18"/>
      <c r="E31" s="7"/>
      <c r="F31" s="7"/>
      <c r="G31" s="12"/>
      <c r="K31" s="7"/>
      <c r="P31" s="7"/>
    </row>
    <row r="32" spans="1:19" ht="16.95" customHeight="1" x14ac:dyDescent="0.3">
      <c r="A32" s="7"/>
      <c r="B32" s="18"/>
      <c r="C32" s="18"/>
      <c r="D32" s="18"/>
      <c r="F32" s="11"/>
      <c r="G32" s="12"/>
      <c r="P32" s="7"/>
    </row>
    <row r="33" spans="1:4" ht="16.95" customHeight="1" x14ac:dyDescent="0.3">
      <c r="A33" s="7"/>
      <c r="B33" s="18"/>
      <c r="C33" s="18"/>
      <c r="D33" s="18"/>
    </row>
    <row r="34" spans="1:4" ht="16.95" customHeight="1" x14ac:dyDescent="0.3">
      <c r="A34" s="143"/>
      <c r="B34" s="18"/>
      <c r="C34" s="18"/>
      <c r="D34" s="18"/>
    </row>
    <row r="35" spans="1:4" ht="16.95" customHeight="1" x14ac:dyDescent="0.3">
      <c r="A35" s="143"/>
      <c r="B35" s="18"/>
      <c r="C35" s="18"/>
      <c r="D35" s="18"/>
    </row>
    <row r="36" spans="1:4" ht="16.95" customHeight="1" x14ac:dyDescent="0.3">
      <c r="A36" s="16"/>
      <c r="B36" s="29"/>
      <c r="C36" s="16"/>
      <c r="D36" s="16"/>
    </row>
  </sheetData>
  <sheetProtection selectLockedCells="1"/>
  <mergeCells count="8">
    <mergeCell ref="A1:N1"/>
    <mergeCell ref="M20:N20"/>
    <mergeCell ref="K21:L21"/>
    <mergeCell ref="F5:I5"/>
    <mergeCell ref="K22:L22"/>
    <mergeCell ref="A7:A12"/>
    <mergeCell ref="D10:D11"/>
    <mergeCell ref="J5:N5"/>
  </mergeCells>
  <pageMargins left="0.15748031496062992" right="0.11811023622047245" top="0.23622047244094491" bottom="0.19685039370078741" header="0.19685039370078741" footer="0.19685039370078741"/>
  <pageSetup paperSize="9" scale="75" orientation="landscape" r:id="rId1"/>
  <rowBreaks count="1" manualBreakCount="1">
    <brk id="2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1"/>
  <sheetViews>
    <sheetView topLeftCell="A13" zoomScale="80" zoomScaleNormal="80" workbookViewId="0">
      <selection activeCell="E23" sqref="E23"/>
    </sheetView>
  </sheetViews>
  <sheetFormatPr baseColWidth="10" defaultColWidth="11.44140625" defaultRowHeight="14.4" x14ac:dyDescent="0.25"/>
  <cols>
    <col min="1" max="1" width="13.33203125" style="8" customWidth="1"/>
    <col min="2" max="2" width="15.33203125" style="9" customWidth="1"/>
    <col min="3" max="3" width="24.33203125" style="9" customWidth="1"/>
    <col min="4" max="4" width="15.33203125" style="10" customWidth="1"/>
    <col min="5" max="5" width="22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.6640625" style="12" customWidth="1"/>
    <col min="11" max="13" width="12.6640625" style="12" customWidth="1"/>
    <col min="14" max="14" width="16" style="12" customWidth="1"/>
    <col min="15" max="15" width="11.109375" style="12" customWidth="1"/>
    <col min="16" max="16" width="13.44140625" style="12" customWidth="1"/>
    <col min="17" max="17" width="16.33203125" style="7" customWidth="1"/>
    <col min="18" max="16384" width="11.44140625" style="7"/>
  </cols>
  <sheetData>
    <row r="1" spans="1:19" s="1" customFormat="1" ht="91.95" customHeight="1" x14ac:dyDescent="0.25">
      <c r="A1" s="634" t="s">
        <v>176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4"/>
      <c r="P1" s="4"/>
      <c r="Q1" s="4"/>
    </row>
    <row r="2" spans="1:19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46"/>
      <c r="M2" s="146"/>
      <c r="N2" s="126"/>
      <c r="O2" s="126"/>
      <c r="P2" s="126"/>
      <c r="Q2" s="4"/>
    </row>
    <row r="3" spans="1:19" s="1" customFormat="1" ht="23.4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46"/>
      <c r="M3" s="146"/>
      <c r="N3" s="126"/>
      <c r="O3" s="126"/>
      <c r="P3" s="126"/>
      <c r="Q3" s="4"/>
    </row>
    <row r="4" spans="1:19" s="1" customFormat="1" ht="23.4" customHeight="1" x14ac:dyDescent="0.25">
      <c r="A4" s="126"/>
      <c r="B4" s="126"/>
      <c r="C4" s="126"/>
      <c r="D4" s="126"/>
      <c r="E4" s="126"/>
      <c r="F4" s="126"/>
      <c r="G4" s="3"/>
      <c r="H4" s="126"/>
      <c r="I4" s="126"/>
      <c r="J4" s="126"/>
      <c r="K4" s="126"/>
      <c r="L4" s="146"/>
      <c r="M4" s="146"/>
      <c r="N4" s="126"/>
      <c r="O4" s="126"/>
      <c r="P4" s="4"/>
    </row>
    <row r="5" spans="1:19" customFormat="1" ht="18" customHeight="1" thickBot="1" x14ac:dyDescent="0.3">
      <c r="A5" s="128" t="s">
        <v>154</v>
      </c>
      <c r="B5" s="129"/>
      <c r="C5" s="5"/>
      <c r="E5" s="31"/>
      <c r="G5" s="6"/>
    </row>
    <row r="6" spans="1:19" ht="24.6" customHeight="1" thickBot="1" x14ac:dyDescent="0.3">
      <c r="A6" s="33"/>
      <c r="B6" s="34"/>
      <c r="C6" s="35"/>
      <c r="D6" s="36"/>
      <c r="E6" s="37"/>
      <c r="F6" s="632" t="s">
        <v>153</v>
      </c>
      <c r="G6" s="633"/>
      <c r="H6" s="633"/>
      <c r="I6" s="633"/>
      <c r="J6" s="638" t="s">
        <v>145</v>
      </c>
      <c r="K6" s="639"/>
      <c r="L6" s="639"/>
      <c r="M6" s="639"/>
      <c r="N6" s="640"/>
      <c r="O6" s="7"/>
      <c r="P6" s="7"/>
    </row>
    <row r="7" spans="1:19" customFormat="1" ht="97.2" customHeight="1" thickBot="1" x14ac:dyDescent="0.3">
      <c r="A7" s="44" t="s">
        <v>4</v>
      </c>
      <c r="B7" s="27" t="s">
        <v>5</v>
      </c>
      <c r="C7" s="24" t="s">
        <v>6</v>
      </c>
      <c r="D7" s="42" t="s">
        <v>7</v>
      </c>
      <c r="E7" s="43" t="s">
        <v>8</v>
      </c>
      <c r="F7" s="374" t="s">
        <v>144</v>
      </c>
      <c r="G7" s="369" t="s">
        <v>146</v>
      </c>
      <c r="H7" s="184" t="s">
        <v>147</v>
      </c>
      <c r="I7" s="185" t="s">
        <v>149</v>
      </c>
      <c r="J7" s="259" t="s">
        <v>155</v>
      </c>
      <c r="K7" s="195" t="s">
        <v>131</v>
      </c>
      <c r="L7" s="598" t="s">
        <v>160</v>
      </c>
      <c r="M7" s="594" t="s">
        <v>131</v>
      </c>
      <c r="N7" s="215" t="s">
        <v>149</v>
      </c>
    </row>
    <row r="8" spans="1:19" customFormat="1" ht="24" customHeight="1" x14ac:dyDescent="0.25">
      <c r="A8" s="677" t="s">
        <v>117</v>
      </c>
      <c r="B8" s="318" t="s">
        <v>10</v>
      </c>
      <c r="C8" s="319" t="s">
        <v>159</v>
      </c>
      <c r="D8" s="320" t="s">
        <v>137</v>
      </c>
      <c r="E8" s="321" t="s">
        <v>60</v>
      </c>
      <c r="F8" s="386" t="s">
        <v>9</v>
      </c>
      <c r="G8" s="383">
        <f>1*4</f>
        <v>4</v>
      </c>
      <c r="H8" s="169"/>
      <c r="I8" s="186">
        <f>G8*H8</f>
        <v>0</v>
      </c>
      <c r="J8" s="592">
        <v>2</v>
      </c>
      <c r="K8" s="599"/>
      <c r="L8" s="600">
        <v>1</v>
      </c>
      <c r="M8" s="595"/>
      <c r="N8" s="522">
        <f>(G8*H8)+(J8*K8)+(L8*M8)</f>
        <v>0</v>
      </c>
    </row>
    <row r="9" spans="1:19" customFormat="1" ht="18.600000000000001" customHeight="1" x14ac:dyDescent="0.25">
      <c r="A9" s="678"/>
      <c r="B9" s="525" t="s">
        <v>10</v>
      </c>
      <c r="C9" s="55" t="s">
        <v>159</v>
      </c>
      <c r="D9" s="91" t="s">
        <v>137</v>
      </c>
      <c r="E9" s="56" t="s">
        <v>61</v>
      </c>
      <c r="F9" s="387" t="s">
        <v>9</v>
      </c>
      <c r="G9" s="384">
        <v>4</v>
      </c>
      <c r="H9" s="170"/>
      <c r="I9" s="187">
        <f>G9*H9</f>
        <v>0</v>
      </c>
      <c r="J9" s="592">
        <v>2</v>
      </c>
      <c r="K9" s="599"/>
      <c r="L9" s="600">
        <v>1</v>
      </c>
      <c r="M9" s="596"/>
      <c r="N9" s="523">
        <f>(G9*H9)+(J9*K9)+(L9*M9)</f>
        <v>0</v>
      </c>
    </row>
    <row r="10" spans="1:19" customFormat="1" ht="18.600000000000001" customHeight="1" x14ac:dyDescent="0.25">
      <c r="A10" s="678"/>
      <c r="B10" s="539" t="s">
        <v>10</v>
      </c>
      <c r="C10" s="540" t="s">
        <v>90</v>
      </c>
      <c r="D10" s="541" t="s">
        <v>120</v>
      </c>
      <c r="E10" s="542" t="s">
        <v>121</v>
      </c>
      <c r="F10" s="543" t="s">
        <v>9</v>
      </c>
      <c r="G10" s="544">
        <v>4</v>
      </c>
      <c r="H10" s="545"/>
      <c r="I10" s="546">
        <f t="shared" ref="I10" si="0">G10*H10</f>
        <v>0</v>
      </c>
      <c r="J10" s="593"/>
      <c r="K10" s="601"/>
      <c r="L10" s="602"/>
      <c r="M10" s="597"/>
      <c r="N10" s="547">
        <f>(G10*H10)+(J10*K10)+(L10*M10)</f>
        <v>0</v>
      </c>
    </row>
    <row r="11" spans="1:19" s="538" customFormat="1" ht="24" customHeight="1" x14ac:dyDescent="0.25">
      <c r="A11" s="575" t="s">
        <v>34</v>
      </c>
      <c r="B11" s="576" t="s">
        <v>168</v>
      </c>
      <c r="C11" s="577" t="s">
        <v>11</v>
      </c>
      <c r="D11" s="578" t="s">
        <v>169</v>
      </c>
      <c r="E11" s="579" t="s">
        <v>170</v>
      </c>
      <c r="F11" s="580" t="s">
        <v>9</v>
      </c>
      <c r="G11" s="581">
        <v>2</v>
      </c>
      <c r="H11" s="582"/>
      <c r="I11" s="583">
        <f>G11*H11</f>
        <v>0</v>
      </c>
      <c r="J11" s="610">
        <v>2</v>
      </c>
      <c r="K11" s="611"/>
      <c r="L11" s="612"/>
      <c r="M11" s="613"/>
      <c r="N11" s="614">
        <f>(G11*H11)+(J11*K11)+(L11*M11)</f>
        <v>0</v>
      </c>
    </row>
    <row r="12" spans="1:19" s="574" customFormat="1" ht="20.399999999999999" customHeight="1" thickBot="1" x14ac:dyDescent="0.3">
      <c r="A12" s="586" t="s">
        <v>43</v>
      </c>
      <c r="B12" s="587"/>
      <c r="C12" s="588" t="s">
        <v>171</v>
      </c>
      <c r="D12" s="589" t="s">
        <v>172</v>
      </c>
      <c r="E12" s="590" t="s">
        <v>173</v>
      </c>
      <c r="F12" s="603" t="s">
        <v>9</v>
      </c>
      <c r="G12" s="604">
        <v>3</v>
      </c>
      <c r="H12" s="591"/>
      <c r="I12" s="605">
        <f>G12*H12</f>
        <v>0</v>
      </c>
      <c r="J12" s="606"/>
      <c r="K12" s="607"/>
      <c r="L12" s="608"/>
      <c r="M12" s="609"/>
      <c r="N12" s="615">
        <f>(G12*H12)+(J12*K12)+(L12*M12)</f>
        <v>0</v>
      </c>
    </row>
    <row r="13" spans="1:19" ht="22.2" customHeight="1" thickBot="1" x14ac:dyDescent="0.3">
      <c r="D13" s="39"/>
      <c r="E13" s="40"/>
      <c r="F13" s="315"/>
      <c r="G13" s="584"/>
      <c r="H13" s="585" t="s">
        <v>150</v>
      </c>
      <c r="I13" s="524">
        <f>SUM(I8:I12)</f>
        <v>0</v>
      </c>
      <c r="J13" s="487"/>
      <c r="K13" s="585"/>
      <c r="L13" s="584"/>
      <c r="M13" s="585" t="s">
        <v>150</v>
      </c>
      <c r="N13" s="524">
        <f>SUM(N8:N12)</f>
        <v>0</v>
      </c>
      <c r="O13" s="7"/>
      <c r="P13" s="7"/>
    </row>
    <row r="14" spans="1:19" ht="29.4" customHeight="1" x14ac:dyDescent="0.25">
      <c r="N14" s="41"/>
      <c r="O14" s="41"/>
      <c r="P14" s="41"/>
      <c r="Q14" s="26"/>
      <c r="R14" s="13"/>
      <c r="S14" s="13"/>
    </row>
    <row r="15" spans="1:19" ht="29.4" customHeight="1" x14ac:dyDescent="0.25">
      <c r="N15" s="41"/>
      <c r="O15" s="41"/>
      <c r="P15" s="41"/>
      <c r="Q15" s="26"/>
      <c r="R15" s="13"/>
      <c r="S15" s="13"/>
    </row>
    <row r="16" spans="1:19" s="15" customFormat="1" ht="27" customHeight="1" thickBot="1" x14ac:dyDescent="0.35">
      <c r="A16" s="128" t="s">
        <v>143</v>
      </c>
      <c r="B16" s="48"/>
      <c r="D16" s="152" t="s">
        <v>151</v>
      </c>
      <c r="E16" s="32"/>
      <c r="G16" s="9"/>
      <c r="H16" s="9"/>
      <c r="I16" s="10"/>
      <c r="J16" s="12"/>
      <c r="K16" s="12"/>
      <c r="L16" s="12"/>
      <c r="M16" s="12"/>
    </row>
    <row r="17" spans="1:16" s="15" customFormat="1" ht="28.95" customHeight="1" thickBot="1" x14ac:dyDescent="0.35">
      <c r="D17" s="17" t="s">
        <v>0</v>
      </c>
      <c r="E17" s="157" t="s">
        <v>148</v>
      </c>
      <c r="F17" s="162" t="s">
        <v>149</v>
      </c>
      <c r="G17" s="9"/>
      <c r="H17" s="9"/>
      <c r="I17" s="10"/>
      <c r="K17" s="521"/>
      <c r="L17" s="309"/>
      <c r="M17" s="311" t="s">
        <v>152</v>
      </c>
      <c r="N17" s="327">
        <f>I13+N13+F24</f>
        <v>0</v>
      </c>
    </row>
    <row r="18" spans="1:16" s="15" customFormat="1" ht="18.600000000000001" customHeight="1" x14ac:dyDescent="0.3">
      <c r="B18" s="45"/>
      <c r="C18" s="46" t="s">
        <v>49</v>
      </c>
      <c r="D18" s="47"/>
      <c r="E18" s="158"/>
      <c r="F18" s="163"/>
      <c r="G18" s="9"/>
      <c r="H18" s="9"/>
      <c r="I18" s="10"/>
      <c r="J18" s="68"/>
      <c r="K18" s="147"/>
      <c r="L18" s="147"/>
      <c r="M18" s="147"/>
    </row>
    <row r="19" spans="1:16" s="15" customFormat="1" ht="18.600000000000001" customHeight="1" thickBot="1" x14ac:dyDescent="0.35">
      <c r="B19" s="58"/>
      <c r="C19" s="59" t="s">
        <v>50</v>
      </c>
      <c r="D19" s="60"/>
      <c r="E19" s="158"/>
      <c r="F19" s="163"/>
      <c r="G19" s="9"/>
      <c r="H19" s="9"/>
      <c r="I19" s="10"/>
      <c r="J19" s="68"/>
      <c r="K19" s="127"/>
      <c r="L19" s="147"/>
      <c r="M19" s="147"/>
    </row>
    <row r="20" spans="1:16" s="15" customFormat="1" ht="18.600000000000001" customHeight="1" x14ac:dyDescent="0.3">
      <c r="B20" s="332"/>
      <c r="C20" s="329" t="s">
        <v>51</v>
      </c>
      <c r="D20" s="330"/>
      <c r="E20" s="333">
        <v>4</v>
      </c>
      <c r="F20" s="334">
        <f>(($D$18*3)+D20)*E20*2</f>
        <v>0</v>
      </c>
      <c r="G20" s="9"/>
      <c r="H20" s="9"/>
      <c r="I20" s="10"/>
      <c r="J20" s="616" t="s">
        <v>1</v>
      </c>
      <c r="K20" s="618"/>
      <c r="L20" s="619"/>
    </row>
    <row r="21" spans="1:16" s="15" customFormat="1" ht="18.600000000000001" customHeight="1" x14ac:dyDescent="0.3">
      <c r="B21" s="548"/>
      <c r="C21" s="549" t="s">
        <v>54</v>
      </c>
      <c r="D21" s="550"/>
      <c r="E21" s="551">
        <v>1</v>
      </c>
      <c r="F21" s="165">
        <f>(($D$18*3)+D21)*E21*2</f>
        <v>0</v>
      </c>
      <c r="G21" s="9"/>
      <c r="H21" s="9"/>
      <c r="I21" s="10"/>
      <c r="J21" s="620" t="s">
        <v>2</v>
      </c>
      <c r="K21" s="16"/>
      <c r="L21" s="521"/>
    </row>
    <row r="22" spans="1:16" s="15" customFormat="1" ht="18.600000000000001" customHeight="1" x14ac:dyDescent="0.3">
      <c r="B22" s="155"/>
      <c r="C22" s="331" t="s">
        <v>116</v>
      </c>
      <c r="D22" s="145"/>
      <c r="E22" s="160">
        <v>1</v>
      </c>
      <c r="F22" s="165">
        <f>(($D$18*3)+D22)*E22*2</f>
        <v>0</v>
      </c>
      <c r="G22" s="9"/>
      <c r="H22" s="9"/>
      <c r="I22" s="10"/>
      <c r="J22" s="620" t="s">
        <v>3</v>
      </c>
      <c r="K22" s="16"/>
      <c r="L22" s="521"/>
    </row>
    <row r="23" spans="1:16" s="15" customFormat="1" ht="18.600000000000001" customHeight="1" thickBot="1" x14ac:dyDescent="0.35">
      <c r="B23" s="335"/>
      <c r="C23" s="293" t="s">
        <v>55</v>
      </c>
      <c r="D23" s="294"/>
      <c r="E23" s="161">
        <v>1</v>
      </c>
      <c r="F23" s="166">
        <f>(($D$18*3)+D23)*E23*2</f>
        <v>0</v>
      </c>
      <c r="G23" s="9"/>
      <c r="H23" s="9"/>
      <c r="I23" s="10"/>
      <c r="J23" s="628"/>
      <c r="K23" s="16"/>
      <c r="L23" s="521"/>
    </row>
    <row r="24" spans="1:16" ht="18.600000000000001" customHeight="1" x14ac:dyDescent="0.25">
      <c r="E24" s="178" t="s">
        <v>150</v>
      </c>
      <c r="F24" s="150">
        <f>SUM(F20:F23)</f>
        <v>0</v>
      </c>
      <c r="G24" s="12"/>
      <c r="J24" s="621"/>
      <c r="K24" s="622"/>
      <c r="L24" s="623"/>
    </row>
    <row r="25" spans="1:16" ht="18.600000000000001" customHeight="1" thickBot="1" x14ac:dyDescent="0.3">
      <c r="E25" s="14"/>
      <c r="F25" s="151"/>
      <c r="G25" s="12"/>
      <c r="J25" s="624"/>
      <c r="K25" s="625"/>
      <c r="L25" s="626"/>
    </row>
    <row r="26" spans="1:16" x14ac:dyDescent="0.3">
      <c r="A26" s="7"/>
      <c r="B26" s="18"/>
      <c r="C26" s="18"/>
      <c r="D26" s="18"/>
      <c r="E26" s="7"/>
      <c r="F26" s="7"/>
      <c r="G26" s="12"/>
      <c r="K26" s="7"/>
      <c r="L26" s="7"/>
      <c r="M26" s="7"/>
      <c r="P26" s="7"/>
    </row>
    <row r="27" spans="1:16" ht="16.95" customHeight="1" x14ac:dyDescent="0.3">
      <c r="A27" s="7"/>
      <c r="B27" s="18"/>
      <c r="C27" s="18"/>
      <c r="D27" s="18"/>
      <c r="F27" s="11"/>
      <c r="G27" s="12"/>
      <c r="P27" s="7"/>
    </row>
    <row r="28" spans="1:16" ht="16.95" customHeight="1" x14ac:dyDescent="0.3">
      <c r="A28" s="7"/>
      <c r="B28" s="18"/>
      <c r="C28" s="18"/>
      <c r="D28" s="18"/>
    </row>
    <row r="29" spans="1:16" ht="16.95" customHeight="1" x14ac:dyDescent="0.3">
      <c r="A29" s="143"/>
      <c r="B29" s="18"/>
      <c r="C29" s="18"/>
      <c r="D29" s="18"/>
    </row>
    <row r="30" spans="1:16" ht="16.95" customHeight="1" x14ac:dyDescent="0.3">
      <c r="A30" s="143"/>
      <c r="B30" s="18"/>
      <c r="C30" s="18"/>
      <c r="D30" s="18"/>
    </row>
    <row r="31" spans="1:16" ht="16.95" customHeight="1" x14ac:dyDescent="0.3">
      <c r="A31" s="16"/>
      <c r="B31" s="29"/>
      <c r="C31" s="16"/>
      <c r="D31" s="16"/>
    </row>
  </sheetData>
  <sheetProtection selectLockedCells="1"/>
  <mergeCells count="4">
    <mergeCell ref="A8:A10"/>
    <mergeCell ref="A1:N1"/>
    <mergeCell ref="F6:I6"/>
    <mergeCell ref="J6:N6"/>
  </mergeCells>
  <pageMargins left="0.15748031496062992" right="0.11811023622047245" top="0.23622047244094491" bottom="0.19685039370078741" header="0.19685039370078741" footer="0.19685039370078741"/>
  <pageSetup paperSize="9" scale="80" orientation="landscape" r:id="rId1"/>
  <rowBreaks count="1" manualBreakCount="1">
    <brk id="2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8"/>
  <sheetViews>
    <sheetView topLeftCell="A10" zoomScale="80" zoomScaleNormal="80" workbookViewId="0">
      <selection sqref="A1:L1"/>
    </sheetView>
  </sheetViews>
  <sheetFormatPr baseColWidth="10" defaultColWidth="11.44140625" defaultRowHeight="14.4" x14ac:dyDescent="0.25"/>
  <cols>
    <col min="1" max="1" width="13.33203125" style="8" customWidth="1"/>
    <col min="2" max="2" width="15.33203125" style="9" customWidth="1"/>
    <col min="3" max="3" width="24.33203125" style="9" customWidth="1"/>
    <col min="4" max="4" width="15.33203125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.6640625" style="12" customWidth="1"/>
    <col min="11" max="11" width="12.6640625" style="12" customWidth="1"/>
    <col min="12" max="12" width="15.33203125" style="12" customWidth="1"/>
    <col min="13" max="13" width="11.109375" style="12" customWidth="1"/>
    <col min="14" max="14" width="13.44140625" style="12" customWidth="1"/>
    <col min="15" max="15" width="16.33203125" style="7" customWidth="1"/>
    <col min="16" max="16384" width="11.44140625" style="7"/>
  </cols>
  <sheetData>
    <row r="1" spans="1:17" s="1" customFormat="1" ht="91.95" customHeight="1" x14ac:dyDescent="0.25">
      <c r="A1" s="634" t="s">
        <v>177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4"/>
      <c r="N1" s="4"/>
      <c r="O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4"/>
    </row>
    <row r="3" spans="1:17" s="1" customFormat="1" ht="23.4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4"/>
    </row>
    <row r="4" spans="1:17" s="1" customFormat="1" ht="23.4" customHeight="1" x14ac:dyDescent="0.25">
      <c r="A4" s="126"/>
      <c r="B4" s="126"/>
      <c r="C4" s="126"/>
      <c r="D4" s="126"/>
      <c r="E4" s="126"/>
      <c r="F4" s="126"/>
      <c r="G4" s="3"/>
      <c r="H4" s="126"/>
      <c r="I4" s="126"/>
      <c r="J4" s="126"/>
      <c r="K4" s="126"/>
      <c r="L4" s="126"/>
      <c r="M4" s="126"/>
      <c r="N4" s="4"/>
    </row>
    <row r="5" spans="1:17" customFormat="1" ht="18" customHeight="1" thickBot="1" x14ac:dyDescent="0.3">
      <c r="A5" s="128" t="s">
        <v>154</v>
      </c>
      <c r="B5" s="129"/>
      <c r="C5" s="5"/>
      <c r="E5" s="31"/>
      <c r="G5" s="6"/>
    </row>
    <row r="6" spans="1:17" ht="18" customHeight="1" thickBot="1" x14ac:dyDescent="0.3">
      <c r="A6" s="33"/>
      <c r="B6" s="34"/>
      <c r="C6" s="35"/>
      <c r="D6" s="36"/>
      <c r="E6" s="37"/>
      <c r="F6" s="632" t="s">
        <v>153</v>
      </c>
      <c r="G6" s="633"/>
      <c r="H6" s="633"/>
      <c r="I6" s="633"/>
      <c r="J6" s="638" t="s">
        <v>145</v>
      </c>
      <c r="K6" s="639"/>
      <c r="L6" s="640"/>
      <c r="M6" s="7"/>
      <c r="N6" s="7"/>
    </row>
    <row r="7" spans="1:17" customFormat="1" ht="97.2" customHeight="1" thickBot="1" x14ac:dyDescent="0.3">
      <c r="A7" s="44" t="s">
        <v>4</v>
      </c>
      <c r="B7" s="27" t="s">
        <v>5</v>
      </c>
      <c r="C7" s="24" t="s">
        <v>6</v>
      </c>
      <c r="D7" s="42" t="s">
        <v>7</v>
      </c>
      <c r="E7" s="43" t="s">
        <v>8</v>
      </c>
      <c r="F7" s="374" t="s">
        <v>144</v>
      </c>
      <c r="G7" s="369" t="s">
        <v>146</v>
      </c>
      <c r="H7" s="184" t="s">
        <v>147</v>
      </c>
      <c r="I7" s="185" t="s">
        <v>149</v>
      </c>
      <c r="J7" s="259" t="s">
        <v>155</v>
      </c>
      <c r="K7" s="195" t="s">
        <v>131</v>
      </c>
      <c r="L7" s="224" t="s">
        <v>149</v>
      </c>
    </row>
    <row r="8" spans="1:17" customFormat="1" ht="24" customHeight="1" x14ac:dyDescent="0.25">
      <c r="A8" s="92" t="s">
        <v>17</v>
      </c>
      <c r="B8" s="93" t="s">
        <v>25</v>
      </c>
      <c r="C8" s="94" t="s">
        <v>93</v>
      </c>
      <c r="D8" s="95" t="s">
        <v>94</v>
      </c>
      <c r="E8" s="96">
        <v>13907</v>
      </c>
      <c r="F8" s="388" t="s">
        <v>136</v>
      </c>
      <c r="G8" s="394">
        <v>3</v>
      </c>
      <c r="H8" s="395"/>
      <c r="I8" s="396">
        <f>G8*H8</f>
        <v>0</v>
      </c>
      <c r="J8" s="397">
        <v>2</v>
      </c>
      <c r="K8" s="398"/>
      <c r="L8" s="399">
        <f>(G8*H8)+(J8*K8)</f>
        <v>0</v>
      </c>
    </row>
    <row r="9" spans="1:17" customFormat="1" ht="18.600000000000001" customHeight="1" x14ac:dyDescent="0.25">
      <c r="A9" s="679" t="s">
        <v>117</v>
      </c>
      <c r="B9" s="681" t="s">
        <v>95</v>
      </c>
      <c r="C9" s="97" t="s">
        <v>96</v>
      </c>
      <c r="D9" s="98" t="s">
        <v>126</v>
      </c>
      <c r="E9" s="57" t="s">
        <v>127</v>
      </c>
      <c r="F9" s="389" t="s">
        <v>9</v>
      </c>
      <c r="G9" s="391">
        <v>4</v>
      </c>
      <c r="H9" s="392"/>
      <c r="I9" s="393">
        <f>G9*H9</f>
        <v>0</v>
      </c>
      <c r="J9" s="336"/>
      <c r="K9" s="337"/>
      <c r="L9" s="340"/>
    </row>
    <row r="10" spans="1:17" customFormat="1" ht="18.600000000000001" customHeight="1" thickBot="1" x14ac:dyDescent="0.3">
      <c r="A10" s="680"/>
      <c r="B10" s="682"/>
      <c r="C10" s="99" t="s">
        <v>96</v>
      </c>
      <c r="D10" s="100" t="s">
        <v>97</v>
      </c>
      <c r="E10" s="25" t="s">
        <v>99</v>
      </c>
      <c r="F10" s="390" t="s">
        <v>9</v>
      </c>
      <c r="G10" s="385">
        <v>4</v>
      </c>
      <c r="H10" s="325"/>
      <c r="I10" s="326">
        <f t="shared" ref="I10" si="0">G10*H10</f>
        <v>0</v>
      </c>
      <c r="J10" s="338"/>
      <c r="K10" s="339"/>
      <c r="L10" s="341"/>
    </row>
    <row r="11" spans="1:17" ht="22.2" customHeight="1" thickBot="1" x14ac:dyDescent="0.3">
      <c r="D11" s="39"/>
      <c r="E11" s="40"/>
      <c r="F11" s="300"/>
      <c r="G11" s="312"/>
      <c r="H11" s="313" t="s">
        <v>150</v>
      </c>
      <c r="I11" s="314">
        <f>SUM(I8:I10)</f>
        <v>0</v>
      </c>
      <c r="J11" s="315"/>
      <c r="K11" s="313" t="s">
        <v>150</v>
      </c>
      <c r="L11" s="317">
        <f>SUM(L8:L10)</f>
        <v>0</v>
      </c>
      <c r="M11" s="7"/>
      <c r="N11" s="7"/>
    </row>
    <row r="12" spans="1:17" ht="29.4" customHeight="1" x14ac:dyDescent="0.25">
      <c r="L12" s="41"/>
      <c r="M12" s="41"/>
      <c r="N12" s="41"/>
      <c r="O12" s="26"/>
      <c r="P12" s="13"/>
      <c r="Q12" s="13"/>
    </row>
    <row r="13" spans="1:17" ht="29.4" customHeight="1" x14ac:dyDescent="0.25">
      <c r="L13" s="41"/>
      <c r="M13" s="41"/>
      <c r="N13" s="41"/>
      <c r="O13" s="26"/>
      <c r="P13" s="13"/>
      <c r="Q13" s="13"/>
    </row>
    <row r="14" spans="1:17" s="15" customFormat="1" ht="27" customHeight="1" thickBot="1" x14ac:dyDescent="0.35">
      <c r="A14" s="128" t="s">
        <v>143</v>
      </c>
      <c r="B14" s="48"/>
      <c r="D14" s="152" t="s">
        <v>151</v>
      </c>
      <c r="E14" s="32"/>
      <c r="G14" s="9"/>
      <c r="H14" s="9"/>
      <c r="I14" s="10"/>
      <c r="J14" s="12"/>
      <c r="K14" s="12"/>
    </row>
    <row r="15" spans="1:17" s="15" customFormat="1" ht="28.95" customHeight="1" thickBot="1" x14ac:dyDescent="0.35">
      <c r="D15" s="17" t="s">
        <v>0</v>
      </c>
      <c r="E15" s="157" t="s">
        <v>148</v>
      </c>
      <c r="F15" s="162" t="s">
        <v>149</v>
      </c>
      <c r="G15" s="9"/>
      <c r="H15" s="9"/>
      <c r="I15" s="10"/>
      <c r="J15" s="309"/>
      <c r="K15" s="311" t="s">
        <v>152</v>
      </c>
      <c r="L15" s="327">
        <f>I11+L11+F20</f>
        <v>0</v>
      </c>
    </row>
    <row r="16" spans="1:17" s="15" customFormat="1" ht="18.600000000000001" customHeight="1" x14ac:dyDescent="0.3">
      <c r="B16" s="45"/>
      <c r="C16" s="46" t="s">
        <v>49</v>
      </c>
      <c r="D16" s="47"/>
      <c r="E16" s="158"/>
      <c r="F16" s="163"/>
      <c r="G16" s="9"/>
      <c r="H16" s="9"/>
      <c r="I16" s="10"/>
      <c r="J16" s="68"/>
      <c r="K16" s="328"/>
    </row>
    <row r="17" spans="1:14" s="15" customFormat="1" ht="18.600000000000001" customHeight="1" thickBot="1" x14ac:dyDescent="0.35">
      <c r="B17" s="58"/>
      <c r="C17" s="59" t="s">
        <v>50</v>
      </c>
      <c r="D17" s="60"/>
      <c r="E17" s="158"/>
      <c r="F17" s="163"/>
      <c r="G17" s="9"/>
      <c r="H17" s="9"/>
      <c r="I17" s="10"/>
      <c r="J17" s="68"/>
      <c r="K17" s="127"/>
    </row>
    <row r="18" spans="1:14" s="15" customFormat="1" ht="18.600000000000001" customHeight="1" x14ac:dyDescent="0.3">
      <c r="B18" s="332"/>
      <c r="C18" s="329" t="s">
        <v>51</v>
      </c>
      <c r="D18" s="330"/>
      <c r="E18" s="333">
        <v>1</v>
      </c>
      <c r="F18" s="334">
        <f>(($D$16*3)+D18)*E18*2</f>
        <v>0</v>
      </c>
      <c r="G18" s="9"/>
      <c r="H18" s="9"/>
      <c r="I18" s="10"/>
      <c r="J18" s="616" t="s">
        <v>1</v>
      </c>
      <c r="K18" s="618"/>
      <c r="L18" s="619"/>
    </row>
    <row r="19" spans="1:14" s="15" customFormat="1" ht="18.600000000000001" customHeight="1" thickBot="1" x14ac:dyDescent="0.35">
      <c r="B19" s="335"/>
      <c r="C19" s="293" t="s">
        <v>52</v>
      </c>
      <c r="D19" s="294"/>
      <c r="E19" s="161">
        <v>2</v>
      </c>
      <c r="F19" s="166">
        <f>(($D$16*3)+D19)*E19*2</f>
        <v>0</v>
      </c>
      <c r="G19" s="9"/>
      <c r="H19" s="9"/>
      <c r="I19" s="10"/>
      <c r="J19" s="620" t="s">
        <v>2</v>
      </c>
      <c r="K19" s="16"/>
      <c r="L19" s="521"/>
    </row>
    <row r="20" spans="1:14" s="15" customFormat="1" ht="18.600000000000001" customHeight="1" x14ac:dyDescent="0.3">
      <c r="A20" s="8"/>
      <c r="B20" s="9"/>
      <c r="C20" s="9"/>
      <c r="D20" s="10"/>
      <c r="E20" s="178" t="s">
        <v>150</v>
      </c>
      <c r="F20" s="150">
        <f>SUM(F18:F19)</f>
        <v>0</v>
      </c>
      <c r="G20" s="12"/>
      <c r="H20" s="9"/>
      <c r="I20" s="10"/>
      <c r="J20" s="620" t="s">
        <v>3</v>
      </c>
      <c r="K20" s="16"/>
      <c r="L20" s="521"/>
    </row>
    <row r="21" spans="1:14" ht="18.600000000000001" customHeight="1" x14ac:dyDescent="0.25">
      <c r="E21" s="14"/>
      <c r="F21" s="151"/>
      <c r="G21" s="12"/>
      <c r="J21" s="621"/>
      <c r="K21" s="622"/>
      <c r="L21" s="623"/>
    </row>
    <row r="22" spans="1:14" ht="18.600000000000001" customHeight="1" x14ac:dyDescent="0.3">
      <c r="A22" s="7"/>
      <c r="B22" s="18"/>
      <c r="C22" s="18"/>
      <c r="D22" s="18"/>
      <c r="E22" s="7"/>
      <c r="F22" s="7"/>
      <c r="G22" s="12"/>
      <c r="J22" s="621"/>
      <c r="K22" s="622"/>
      <c r="L22" s="623"/>
    </row>
    <row r="23" spans="1:14" x14ac:dyDescent="0.3">
      <c r="A23" s="7"/>
      <c r="B23" s="18"/>
      <c r="C23" s="18"/>
      <c r="D23" s="18"/>
      <c r="F23" s="11"/>
      <c r="G23" s="12"/>
      <c r="J23" s="621"/>
      <c r="K23" s="627"/>
      <c r="L23" s="623"/>
      <c r="N23" s="7"/>
    </row>
    <row r="24" spans="1:14" ht="16.95" customHeight="1" thickBot="1" x14ac:dyDescent="0.35">
      <c r="A24" s="7"/>
      <c r="B24" s="18"/>
      <c r="C24" s="18"/>
      <c r="D24" s="18"/>
      <c r="J24" s="624"/>
      <c r="K24" s="625"/>
      <c r="L24" s="626"/>
      <c r="N24" s="7"/>
    </row>
    <row r="25" spans="1:14" ht="16.95" customHeight="1" x14ac:dyDescent="0.3">
      <c r="A25" s="143"/>
      <c r="B25" s="18"/>
      <c r="C25" s="18"/>
      <c r="D25" s="18"/>
    </row>
    <row r="26" spans="1:14" ht="16.95" customHeight="1" x14ac:dyDescent="0.3">
      <c r="A26" s="143"/>
      <c r="B26" s="18"/>
      <c r="C26" s="18"/>
      <c r="D26" s="18"/>
    </row>
    <row r="27" spans="1:14" ht="16.95" customHeight="1" x14ac:dyDescent="0.3">
      <c r="A27" s="16"/>
      <c r="B27" s="29"/>
      <c r="C27" s="16"/>
      <c r="D27" s="16"/>
    </row>
    <row r="28" spans="1:14" ht="16.95" customHeight="1" x14ac:dyDescent="0.25"/>
  </sheetData>
  <sheetProtection selectLockedCells="1"/>
  <mergeCells count="5">
    <mergeCell ref="A1:L1"/>
    <mergeCell ref="F6:I6"/>
    <mergeCell ref="J6:L6"/>
    <mergeCell ref="A9:A10"/>
    <mergeCell ref="B9:B10"/>
  </mergeCells>
  <pageMargins left="0.15748031496062992" right="0.11811023622047245" top="0.23622047244094491" bottom="0.19685039370078741" header="0.19685039370078741" footer="0.19685039370078741"/>
  <pageSetup paperSize="9" scale="80" orientation="landscape" r:id="rId1"/>
  <rowBreaks count="1" manualBreakCount="1">
    <brk id="21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"/>
  <sheetViews>
    <sheetView topLeftCell="A10" zoomScale="80" zoomScaleNormal="80" workbookViewId="0">
      <selection sqref="A1:P1"/>
    </sheetView>
  </sheetViews>
  <sheetFormatPr baseColWidth="10" defaultColWidth="11.44140625" defaultRowHeight="14.4" x14ac:dyDescent="0.25"/>
  <cols>
    <col min="1" max="1" width="13.33203125" style="8" customWidth="1"/>
    <col min="2" max="2" width="10.33203125" style="9" customWidth="1"/>
    <col min="3" max="3" width="30.44140625" style="9" customWidth="1"/>
    <col min="4" max="4" width="13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" style="12" customWidth="1"/>
    <col min="11" max="11" width="10.5546875" style="12" customWidth="1"/>
    <col min="12" max="12" width="10.88671875" style="12" customWidth="1"/>
    <col min="13" max="13" width="9.5546875" style="12" customWidth="1"/>
    <col min="14" max="14" width="11.5546875" style="12" customWidth="1"/>
    <col min="15" max="15" width="11.109375" style="12" customWidth="1"/>
    <col min="16" max="16" width="13.44140625" style="12" customWidth="1"/>
    <col min="17" max="17" width="16.33203125" style="7" customWidth="1"/>
    <col min="18" max="16384" width="11.44140625" style="7"/>
  </cols>
  <sheetData>
    <row r="1" spans="1:17" s="1" customFormat="1" ht="91.95" customHeight="1" x14ac:dyDescent="0.25">
      <c r="A1" s="634" t="s">
        <v>178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634"/>
      <c r="P1" s="634"/>
      <c r="Q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4"/>
    </row>
    <row r="3" spans="1:17" s="1" customFormat="1" ht="23.4" customHeight="1" x14ac:dyDescent="0.25">
      <c r="A3" s="126"/>
      <c r="B3" s="126"/>
      <c r="C3" s="126"/>
      <c r="D3" s="126"/>
      <c r="E3" s="126"/>
      <c r="F3" s="126"/>
      <c r="G3" s="3"/>
      <c r="H3" s="126"/>
      <c r="I3" s="126"/>
    </row>
    <row r="4" spans="1:17" customFormat="1" ht="18" customHeight="1" thickBot="1" x14ac:dyDescent="0.3">
      <c r="A4" s="128" t="s">
        <v>154</v>
      </c>
      <c r="B4" s="129"/>
      <c r="C4" s="5"/>
      <c r="E4" s="31"/>
      <c r="G4" s="6"/>
    </row>
    <row r="5" spans="1:17" ht="22.95" customHeight="1" thickBot="1" x14ac:dyDescent="0.3">
      <c r="A5" s="33"/>
      <c r="B5" s="34"/>
      <c r="C5" s="35"/>
      <c r="D5" s="36"/>
      <c r="E5" s="37"/>
      <c r="F5" s="632" t="s">
        <v>153</v>
      </c>
      <c r="G5" s="633"/>
      <c r="H5" s="633"/>
      <c r="I5" s="686"/>
      <c r="J5" s="7"/>
      <c r="K5" s="7"/>
      <c r="L5" s="7"/>
      <c r="M5" s="7"/>
      <c r="N5" s="7"/>
      <c r="O5" s="7"/>
      <c r="P5" s="7"/>
    </row>
    <row r="6" spans="1:17" customFormat="1" ht="97.2" customHeight="1" thickBot="1" x14ac:dyDescent="0.3">
      <c r="A6" s="44" t="s">
        <v>4</v>
      </c>
      <c r="B6" s="27" t="s">
        <v>5</v>
      </c>
      <c r="C6" s="24" t="s">
        <v>6</v>
      </c>
      <c r="D6" s="42" t="s">
        <v>7</v>
      </c>
      <c r="E6" s="43" t="s">
        <v>8</v>
      </c>
      <c r="F6" s="363" t="s">
        <v>144</v>
      </c>
      <c r="G6" s="130" t="s">
        <v>146</v>
      </c>
      <c r="H6" s="184" t="s">
        <v>147</v>
      </c>
      <c r="I6" s="215" t="s">
        <v>149</v>
      </c>
    </row>
    <row r="7" spans="1:17" customFormat="1" ht="23.4" customHeight="1" x14ac:dyDescent="0.25">
      <c r="A7" s="687" t="s">
        <v>17</v>
      </c>
      <c r="B7" s="342" t="s">
        <v>18</v>
      </c>
      <c r="C7" s="343" t="s">
        <v>69</v>
      </c>
      <c r="D7" s="344" t="s">
        <v>70</v>
      </c>
      <c r="E7" s="345" t="s">
        <v>80</v>
      </c>
      <c r="F7" s="683" t="s">
        <v>115</v>
      </c>
      <c r="G7" s="355">
        <v>3</v>
      </c>
      <c r="H7" s="169"/>
      <c r="I7" s="167">
        <f>G7*H7</f>
        <v>0</v>
      </c>
    </row>
    <row r="8" spans="1:17" customFormat="1" ht="23.4" customHeight="1" x14ac:dyDescent="0.25">
      <c r="A8" s="688"/>
      <c r="B8" s="346" t="s">
        <v>21</v>
      </c>
      <c r="C8" s="347" t="s">
        <v>71</v>
      </c>
      <c r="D8" s="348" t="s">
        <v>72</v>
      </c>
      <c r="E8" s="349" t="s">
        <v>81</v>
      </c>
      <c r="F8" s="684"/>
      <c r="G8" s="405">
        <v>3</v>
      </c>
      <c r="H8" s="406"/>
      <c r="I8" s="407">
        <f t="shared" ref="I8:I9" si="0">G8*H8</f>
        <v>0</v>
      </c>
    </row>
    <row r="9" spans="1:17" customFormat="1" ht="23.4" customHeight="1" x14ac:dyDescent="0.25">
      <c r="A9" s="689"/>
      <c r="B9" s="83" t="s">
        <v>73</v>
      </c>
      <c r="C9" s="104" t="s">
        <v>74</v>
      </c>
      <c r="D9" s="53" t="s">
        <v>75</v>
      </c>
      <c r="E9" s="28" t="s">
        <v>82</v>
      </c>
      <c r="F9" s="685"/>
      <c r="G9" s="238">
        <v>3</v>
      </c>
      <c r="H9" s="171"/>
      <c r="I9" s="168">
        <f t="shared" si="0"/>
        <v>0</v>
      </c>
    </row>
    <row r="10" spans="1:17" customFormat="1" ht="23.4" customHeight="1" thickBot="1" x14ac:dyDescent="0.3">
      <c r="A10" s="350" t="s">
        <v>76</v>
      </c>
      <c r="B10" s="351" t="s">
        <v>77</v>
      </c>
      <c r="C10" s="352" t="s">
        <v>78</v>
      </c>
      <c r="D10" s="353" t="s">
        <v>79</v>
      </c>
      <c r="E10" s="354" t="s">
        <v>83</v>
      </c>
      <c r="F10" s="400" t="s">
        <v>9</v>
      </c>
      <c r="G10" s="402">
        <v>4</v>
      </c>
      <c r="H10" s="403"/>
      <c r="I10" s="408">
        <f>G10*H10</f>
        <v>0</v>
      </c>
    </row>
    <row r="11" spans="1:17" ht="22.2" customHeight="1" thickBot="1" x14ac:dyDescent="0.3">
      <c r="D11" s="39"/>
      <c r="E11" s="40"/>
      <c r="F11" s="401"/>
      <c r="G11" s="306"/>
      <c r="H11" s="307" t="s">
        <v>150</v>
      </c>
      <c r="I11" s="308">
        <f>SUM(I7:I10)</f>
        <v>0</v>
      </c>
      <c r="J11" s="7"/>
      <c r="K11" s="7"/>
      <c r="L11" s="7"/>
      <c r="M11" s="7"/>
      <c r="N11" s="7"/>
      <c r="O11" s="7"/>
      <c r="P11" s="7"/>
    </row>
    <row r="12" spans="1:17" ht="29.4" customHeight="1" x14ac:dyDescent="0.25">
      <c r="J12" s="26"/>
      <c r="K12" s="13"/>
      <c r="L12" s="13"/>
      <c r="M12" s="7"/>
      <c r="N12" s="7"/>
      <c r="O12" s="7"/>
      <c r="P12" s="7"/>
    </row>
    <row r="13" spans="1:17" ht="29.4" customHeight="1" x14ac:dyDescent="0.25">
      <c r="J13" s="26"/>
      <c r="K13" s="13"/>
      <c r="L13" s="13"/>
      <c r="M13" s="7"/>
      <c r="N13" s="7"/>
      <c r="O13" s="7"/>
      <c r="P13" s="7"/>
    </row>
    <row r="14" spans="1:17" s="15" customFormat="1" ht="33" customHeight="1" thickBot="1" x14ac:dyDescent="0.35">
      <c r="A14" s="128" t="s">
        <v>143</v>
      </c>
      <c r="B14" s="48"/>
      <c r="D14" s="152" t="s">
        <v>151</v>
      </c>
      <c r="E14" s="32"/>
      <c r="G14" s="9"/>
      <c r="H14" s="9"/>
      <c r="I14" s="12"/>
      <c r="J14" s="12"/>
      <c r="K14" s="12"/>
      <c r="L14" s="12"/>
    </row>
    <row r="15" spans="1:17" s="15" customFormat="1" ht="28.95" customHeight="1" thickBot="1" x14ac:dyDescent="0.35">
      <c r="D15" s="17" t="s">
        <v>0</v>
      </c>
      <c r="E15" s="157" t="s">
        <v>148</v>
      </c>
      <c r="F15" s="162" t="s">
        <v>149</v>
      </c>
      <c r="G15" s="9"/>
      <c r="H15" s="9"/>
      <c r="J15" s="309"/>
      <c r="K15" s="310"/>
      <c r="L15" s="311" t="s">
        <v>152</v>
      </c>
      <c r="M15" s="635">
        <f>I11+F21</f>
        <v>0</v>
      </c>
      <c r="N15" s="636"/>
    </row>
    <row r="16" spans="1:17" s="15" customFormat="1" ht="21" customHeight="1" x14ac:dyDescent="0.3">
      <c r="B16" s="45"/>
      <c r="C16" s="46" t="s">
        <v>49</v>
      </c>
      <c r="D16" s="47"/>
      <c r="E16" s="158"/>
      <c r="F16" s="163"/>
      <c r="G16" s="9"/>
      <c r="H16" s="9"/>
      <c r="I16" s="68"/>
      <c r="J16" s="637"/>
      <c r="K16" s="637"/>
    </row>
    <row r="17" spans="1:16" s="15" customFormat="1" ht="21" customHeight="1" thickBot="1" x14ac:dyDescent="0.35">
      <c r="B17" s="58"/>
      <c r="C17" s="415" t="s">
        <v>50</v>
      </c>
      <c r="D17" s="419"/>
      <c r="E17" s="420"/>
      <c r="F17" s="417"/>
      <c r="G17" s="9"/>
      <c r="H17" s="9"/>
      <c r="I17" s="68"/>
      <c r="J17" s="637"/>
      <c r="K17" s="637"/>
    </row>
    <row r="18" spans="1:16" s="15" customFormat="1" ht="21" customHeight="1" x14ac:dyDescent="0.3">
      <c r="B18" s="58"/>
      <c r="C18" s="416" t="s">
        <v>52</v>
      </c>
      <c r="D18" s="421"/>
      <c r="E18" s="422">
        <v>3</v>
      </c>
      <c r="F18" s="418">
        <f>(($D$16*3)+D18)*E18*2</f>
        <v>0</v>
      </c>
      <c r="G18" s="9"/>
      <c r="H18" s="9"/>
      <c r="J18" s="616" t="s">
        <v>1</v>
      </c>
      <c r="K18" s="617"/>
      <c r="L18" s="618"/>
      <c r="M18" s="619"/>
    </row>
    <row r="19" spans="1:16" s="15" customFormat="1" ht="21" customHeight="1" x14ac:dyDescent="0.3">
      <c r="B19" s="409"/>
      <c r="C19" s="414" t="s">
        <v>138</v>
      </c>
      <c r="D19" s="423"/>
      <c r="E19" s="424">
        <v>1</v>
      </c>
      <c r="F19" s="410">
        <f>(($D$16*3)+D19)*E19*2</f>
        <v>0</v>
      </c>
      <c r="G19" s="9"/>
      <c r="H19" s="9"/>
      <c r="J19" s="620" t="s">
        <v>2</v>
      </c>
      <c r="K19" s="142"/>
      <c r="L19" s="16"/>
      <c r="M19" s="521"/>
    </row>
    <row r="20" spans="1:16" s="15" customFormat="1" ht="21" customHeight="1" thickBot="1" x14ac:dyDescent="0.35">
      <c r="B20" s="411"/>
      <c r="C20" s="412" t="s">
        <v>56</v>
      </c>
      <c r="D20" s="425"/>
      <c r="E20" s="426">
        <v>1</v>
      </c>
      <c r="F20" s="413">
        <f>(($D$16*3)+D20)*E20*2</f>
        <v>0</v>
      </c>
      <c r="G20" s="9"/>
      <c r="H20" s="9"/>
      <c r="J20" s="620" t="s">
        <v>3</v>
      </c>
      <c r="K20" s="142"/>
      <c r="L20" s="16"/>
      <c r="M20" s="521"/>
    </row>
    <row r="21" spans="1:16" ht="21" customHeight="1" x14ac:dyDescent="0.25">
      <c r="E21" s="178" t="s">
        <v>150</v>
      </c>
      <c r="F21" s="150">
        <f>SUM(F18:F20)</f>
        <v>0</v>
      </c>
      <c r="G21" s="12"/>
      <c r="J21" s="621"/>
      <c r="K21" s="622"/>
      <c r="L21" s="622"/>
      <c r="M21" s="623"/>
      <c r="P21" s="7"/>
    </row>
    <row r="22" spans="1:16" ht="18.600000000000001" customHeight="1" thickBot="1" x14ac:dyDescent="0.3">
      <c r="E22" s="14"/>
      <c r="F22" s="151"/>
      <c r="G22" s="12"/>
      <c r="J22" s="624"/>
      <c r="K22" s="625"/>
      <c r="L22" s="625"/>
      <c r="M22" s="626"/>
    </row>
    <row r="23" spans="1:16" ht="18.600000000000001" customHeight="1" x14ac:dyDescent="0.25">
      <c r="E23" s="14"/>
      <c r="F23" s="151"/>
      <c r="G23" s="12"/>
    </row>
    <row r="24" spans="1:16" x14ac:dyDescent="0.3">
      <c r="A24" s="7"/>
      <c r="B24" s="18"/>
      <c r="C24" s="18"/>
      <c r="D24" s="18"/>
      <c r="E24" s="7"/>
      <c r="F24" s="7"/>
      <c r="G24" s="12"/>
      <c r="K24" s="7"/>
      <c r="P24" s="7"/>
    </row>
    <row r="25" spans="1:16" ht="16.95" customHeight="1" x14ac:dyDescent="0.3">
      <c r="A25" s="7"/>
      <c r="B25" s="18"/>
      <c r="C25" s="18"/>
      <c r="D25" s="18"/>
      <c r="F25" s="11"/>
      <c r="G25" s="12"/>
      <c r="P25" s="7"/>
    </row>
    <row r="26" spans="1:16" ht="16.95" customHeight="1" x14ac:dyDescent="0.3">
      <c r="A26" s="7"/>
      <c r="B26" s="18"/>
      <c r="C26" s="18"/>
      <c r="D26" s="18"/>
    </row>
    <row r="27" spans="1:16" ht="16.95" customHeight="1" x14ac:dyDescent="0.3">
      <c r="A27" s="143"/>
      <c r="B27" s="18"/>
      <c r="C27" s="18"/>
      <c r="D27" s="18"/>
    </row>
    <row r="28" spans="1:16" ht="16.95" customHeight="1" x14ac:dyDescent="0.3">
      <c r="A28" s="143"/>
      <c r="B28" s="18"/>
      <c r="C28" s="18"/>
      <c r="D28" s="18"/>
    </row>
    <row r="29" spans="1:16" ht="16.95" customHeight="1" x14ac:dyDescent="0.3">
      <c r="A29" s="16"/>
      <c r="B29" s="29"/>
      <c r="C29" s="16"/>
      <c r="D29" s="16"/>
    </row>
  </sheetData>
  <sheetProtection selectLockedCells="1"/>
  <mergeCells count="7">
    <mergeCell ref="J17:K17"/>
    <mergeCell ref="F7:F9"/>
    <mergeCell ref="M15:N15"/>
    <mergeCell ref="J16:K16"/>
    <mergeCell ref="A1:P1"/>
    <mergeCell ref="F5:I5"/>
    <mergeCell ref="A7:A9"/>
  </mergeCells>
  <pageMargins left="0.15748031496062992" right="0.11811023622047245" top="0.23622047244094491" bottom="0.19685039370078741" header="0.19685039370078741" footer="0.19685039370078741"/>
  <pageSetup paperSize="9" scale="68" orientation="landscape" r:id="rId1"/>
  <rowBreaks count="1" manualBreakCount="1">
    <brk id="22" max="1638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7"/>
  <sheetViews>
    <sheetView topLeftCell="A13" zoomScale="80" zoomScaleNormal="80" workbookViewId="0">
      <selection activeCell="E20" sqref="E20"/>
    </sheetView>
  </sheetViews>
  <sheetFormatPr baseColWidth="10" defaultColWidth="11.44140625" defaultRowHeight="14.4" x14ac:dyDescent="0.25"/>
  <cols>
    <col min="1" max="1" width="13.33203125" style="8" customWidth="1"/>
    <col min="2" max="2" width="10.33203125" style="9" customWidth="1"/>
    <col min="3" max="3" width="30.44140625" style="9" customWidth="1"/>
    <col min="4" max="4" width="13" style="10" customWidth="1"/>
    <col min="5" max="5" width="14.6640625" style="10" customWidth="1"/>
    <col min="6" max="6" width="14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" style="12" customWidth="1"/>
    <col min="11" max="11" width="10.5546875" style="12" customWidth="1"/>
    <col min="12" max="12" width="10.88671875" style="12" customWidth="1"/>
    <col min="13" max="13" width="9.5546875" style="12" customWidth="1"/>
    <col min="14" max="14" width="11.5546875" style="12" customWidth="1"/>
    <col min="15" max="15" width="11.109375" style="12" customWidth="1"/>
    <col min="16" max="16" width="13.44140625" style="12" customWidth="1"/>
    <col min="17" max="17" width="16.33203125" style="7" customWidth="1"/>
    <col min="18" max="16384" width="11.44140625" style="7"/>
  </cols>
  <sheetData>
    <row r="1" spans="1:17" s="1" customFormat="1" ht="91.95" customHeight="1" x14ac:dyDescent="0.25">
      <c r="A1" s="634" t="s">
        <v>179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634"/>
      <c r="P1" s="634"/>
      <c r="Q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4"/>
    </row>
    <row r="3" spans="1:17" s="1" customFormat="1" ht="23.4" customHeight="1" x14ac:dyDescent="0.25">
      <c r="A3" s="126"/>
      <c r="B3" s="126"/>
      <c r="C3" s="126"/>
      <c r="D3" s="126"/>
      <c r="E3" s="126"/>
      <c r="F3" s="126"/>
      <c r="G3" s="3"/>
      <c r="H3" s="126"/>
      <c r="I3" s="126"/>
    </row>
    <row r="4" spans="1:17" customFormat="1" ht="18" customHeight="1" thickBot="1" x14ac:dyDescent="0.3">
      <c r="A4" s="128" t="s">
        <v>154</v>
      </c>
      <c r="B4" s="129"/>
      <c r="C4" s="5"/>
      <c r="E4" s="31"/>
      <c r="G4" s="6"/>
    </row>
    <row r="5" spans="1:17" ht="22.95" customHeight="1" thickBot="1" x14ac:dyDescent="0.3">
      <c r="A5" s="33"/>
      <c r="B5" s="34"/>
      <c r="C5" s="35"/>
      <c r="D5" s="36"/>
      <c r="E5" s="37"/>
      <c r="F5" s="632" t="s">
        <v>153</v>
      </c>
      <c r="G5" s="633"/>
      <c r="H5" s="633"/>
      <c r="I5" s="686"/>
      <c r="J5" s="7"/>
      <c r="K5" s="7"/>
      <c r="L5" s="7"/>
      <c r="M5" s="7"/>
      <c r="N5" s="7"/>
      <c r="O5" s="7"/>
      <c r="P5" s="7"/>
    </row>
    <row r="6" spans="1:17" customFormat="1" ht="97.2" customHeight="1" thickBot="1" x14ac:dyDescent="0.3">
      <c r="A6" s="44" t="s">
        <v>4</v>
      </c>
      <c r="B6" s="27" t="s">
        <v>5</v>
      </c>
      <c r="C6" s="24" t="s">
        <v>6</v>
      </c>
      <c r="D6" s="42" t="s">
        <v>7</v>
      </c>
      <c r="E6" s="43" t="s">
        <v>8</v>
      </c>
      <c r="F6" s="363" t="s">
        <v>144</v>
      </c>
      <c r="G6" s="130" t="s">
        <v>146</v>
      </c>
      <c r="H6" s="184" t="s">
        <v>147</v>
      </c>
      <c r="I6" s="215" t="s">
        <v>149</v>
      </c>
    </row>
    <row r="7" spans="1:17" customFormat="1" ht="37.950000000000003" customHeight="1" x14ac:dyDescent="0.25">
      <c r="A7" s="92" t="s">
        <v>17</v>
      </c>
      <c r="B7" s="93" t="s">
        <v>25</v>
      </c>
      <c r="C7" s="108" t="s">
        <v>91</v>
      </c>
      <c r="D7" s="95" t="s">
        <v>92</v>
      </c>
      <c r="E7" s="106" t="s">
        <v>139</v>
      </c>
      <c r="F7" s="427" t="s">
        <v>141</v>
      </c>
      <c r="G7" s="428">
        <v>3</v>
      </c>
      <c r="H7" s="395"/>
      <c r="I7" s="429">
        <f>G7*H7</f>
        <v>0</v>
      </c>
    </row>
    <row r="8" spans="1:17" customFormat="1" ht="27.6" customHeight="1" thickBot="1" x14ac:dyDescent="0.3">
      <c r="A8" s="105" t="s">
        <v>140</v>
      </c>
      <c r="B8" s="109" t="s">
        <v>122</v>
      </c>
      <c r="C8" s="110" t="s">
        <v>123</v>
      </c>
      <c r="D8" s="111" t="s">
        <v>124</v>
      </c>
      <c r="E8" s="107" t="s">
        <v>125</v>
      </c>
      <c r="F8" s="432" t="s">
        <v>9</v>
      </c>
      <c r="G8" s="433">
        <v>4</v>
      </c>
      <c r="H8" s="430"/>
      <c r="I8" s="431">
        <f t="shared" ref="I8" si="0">G8*H8</f>
        <v>0</v>
      </c>
    </row>
    <row r="9" spans="1:17" ht="22.2" customHeight="1" thickBot="1" x14ac:dyDescent="0.3">
      <c r="D9" s="39"/>
      <c r="E9" s="40"/>
      <c r="F9" s="401"/>
      <c r="G9" s="306"/>
      <c r="H9" s="307" t="s">
        <v>150</v>
      </c>
      <c r="I9" s="308">
        <f>SUM(I7:I8)</f>
        <v>0</v>
      </c>
      <c r="J9" s="7"/>
      <c r="K9" s="7"/>
      <c r="L9" s="7"/>
      <c r="M9" s="7"/>
      <c r="N9" s="7"/>
      <c r="O9" s="7"/>
      <c r="P9" s="7"/>
    </row>
    <row r="10" spans="1:17" ht="29.4" customHeight="1" x14ac:dyDescent="0.25">
      <c r="J10" s="26"/>
      <c r="K10" s="13"/>
      <c r="L10" s="13"/>
      <c r="M10" s="7"/>
      <c r="N10" s="7"/>
      <c r="O10" s="7"/>
      <c r="P10" s="7"/>
    </row>
    <row r="11" spans="1:17" ht="29.4" customHeight="1" x14ac:dyDescent="0.25">
      <c r="J11" s="26"/>
      <c r="K11" s="13"/>
      <c r="L11" s="13"/>
      <c r="M11" s="7"/>
      <c r="N11" s="7"/>
      <c r="O11" s="7"/>
      <c r="P11" s="7"/>
    </row>
    <row r="12" spans="1:17" s="15" customFormat="1" ht="33" customHeight="1" thickBot="1" x14ac:dyDescent="0.35">
      <c r="A12" s="128" t="s">
        <v>143</v>
      </c>
      <c r="B12" s="48"/>
      <c r="D12" s="152" t="s">
        <v>151</v>
      </c>
      <c r="E12" s="32"/>
      <c r="G12" s="9"/>
      <c r="H12" s="9"/>
      <c r="I12" s="12"/>
      <c r="J12" s="12"/>
      <c r="K12" s="12"/>
      <c r="L12" s="12"/>
    </row>
    <row r="13" spans="1:17" s="15" customFormat="1" ht="28.95" customHeight="1" thickBot="1" x14ac:dyDescent="0.35">
      <c r="D13" s="17" t="s">
        <v>0</v>
      </c>
      <c r="E13" s="157" t="s">
        <v>148</v>
      </c>
      <c r="F13" s="442" t="s">
        <v>149</v>
      </c>
      <c r="G13" s="9"/>
      <c r="H13" s="9"/>
      <c r="J13" s="309"/>
      <c r="K13" s="310"/>
      <c r="L13" s="311" t="s">
        <v>152</v>
      </c>
      <c r="M13" s="635">
        <f>I9+F21</f>
        <v>0</v>
      </c>
      <c r="N13" s="636"/>
    </row>
    <row r="14" spans="1:17" s="15" customFormat="1" ht="21" customHeight="1" x14ac:dyDescent="0.3">
      <c r="B14" s="45"/>
      <c r="C14" s="46" t="s">
        <v>49</v>
      </c>
      <c r="D14" s="47"/>
      <c r="E14" s="158"/>
      <c r="F14" s="443"/>
      <c r="G14" s="9"/>
      <c r="H14" s="9"/>
      <c r="I14" s="68"/>
      <c r="J14" s="637"/>
      <c r="K14" s="637"/>
    </row>
    <row r="15" spans="1:17" s="15" customFormat="1" ht="21" customHeight="1" thickBot="1" x14ac:dyDescent="0.35">
      <c r="B15" s="58"/>
      <c r="C15" s="415" t="s">
        <v>50</v>
      </c>
      <c r="D15" s="419"/>
      <c r="E15" s="158"/>
      <c r="F15" s="443"/>
      <c r="G15" s="9"/>
      <c r="H15" s="9"/>
      <c r="I15" s="68"/>
      <c r="J15" s="637"/>
      <c r="K15" s="637"/>
    </row>
    <row r="16" spans="1:17" s="15" customFormat="1" ht="21" customHeight="1" x14ac:dyDescent="0.3">
      <c r="B16" s="58"/>
      <c r="C16" s="112" t="s">
        <v>52</v>
      </c>
      <c r="D16" s="421"/>
      <c r="E16" s="440">
        <v>1</v>
      </c>
      <c r="F16" s="444">
        <f>(($D$14*3)+D16)*E16*2</f>
        <v>0</v>
      </c>
      <c r="G16" s="9"/>
      <c r="H16" s="9"/>
      <c r="J16" s="616" t="s">
        <v>1</v>
      </c>
      <c r="K16" s="617"/>
      <c r="L16" s="618"/>
      <c r="M16" s="619"/>
    </row>
    <row r="17" spans="1:16" s="15" customFormat="1" ht="21" customHeight="1" x14ac:dyDescent="0.3">
      <c r="B17" s="409"/>
      <c r="C17" s="103" t="s">
        <v>53</v>
      </c>
      <c r="D17" s="423"/>
      <c r="E17" s="441">
        <v>1</v>
      </c>
      <c r="F17" s="445">
        <f>(($D$14*3)+D17)*E17*2</f>
        <v>0</v>
      </c>
      <c r="G17" s="9"/>
      <c r="H17" s="9"/>
      <c r="J17" s="620" t="s">
        <v>2</v>
      </c>
      <c r="K17" s="142"/>
      <c r="L17" s="16"/>
      <c r="M17" s="521"/>
    </row>
    <row r="18" spans="1:16" s="15" customFormat="1" ht="21" customHeight="1" x14ac:dyDescent="0.3">
      <c r="B18" s="434"/>
      <c r="C18" s="439" t="s">
        <v>59</v>
      </c>
      <c r="D18" s="423"/>
      <c r="E18" s="441">
        <v>2</v>
      </c>
      <c r="F18" s="445">
        <f>(($D$14*3)+D18)*E18*2</f>
        <v>0</v>
      </c>
      <c r="G18" s="9"/>
      <c r="H18" s="9"/>
      <c r="J18" s="620" t="s">
        <v>3</v>
      </c>
      <c r="K18" s="142"/>
      <c r="L18" s="16"/>
      <c r="M18" s="521"/>
    </row>
    <row r="19" spans="1:16" ht="21" customHeight="1" x14ac:dyDescent="0.25">
      <c r="B19" s="436"/>
      <c r="C19" s="435" t="s">
        <v>51</v>
      </c>
      <c r="D19" s="423"/>
      <c r="E19" s="446">
        <v>5</v>
      </c>
      <c r="F19" s="448">
        <f>(($D$14*3)+D19)*E19*2</f>
        <v>0</v>
      </c>
      <c r="G19" s="12"/>
      <c r="J19" s="621"/>
      <c r="K19" s="622"/>
      <c r="L19" s="622"/>
      <c r="M19" s="623"/>
      <c r="P19" s="7"/>
    </row>
    <row r="20" spans="1:16" ht="18.600000000000001" customHeight="1" thickBot="1" x14ac:dyDescent="0.3">
      <c r="B20" s="437"/>
      <c r="C20" s="438" t="s">
        <v>142</v>
      </c>
      <c r="D20" s="425"/>
      <c r="E20" s="447">
        <v>2</v>
      </c>
      <c r="F20" s="449">
        <f>(($D$14*3)+D20)*E20*2</f>
        <v>0</v>
      </c>
      <c r="G20" s="12"/>
      <c r="J20" s="624"/>
      <c r="K20" s="625"/>
      <c r="L20" s="625"/>
      <c r="M20" s="626"/>
    </row>
    <row r="21" spans="1:16" ht="18.600000000000001" customHeight="1" x14ac:dyDescent="0.25">
      <c r="E21" s="178" t="s">
        <v>150</v>
      </c>
      <c r="F21" s="150">
        <f>SUM(F16:F20)</f>
        <v>0</v>
      </c>
      <c r="G21" s="12"/>
    </row>
    <row r="22" spans="1:16" x14ac:dyDescent="0.3">
      <c r="A22" s="7"/>
      <c r="B22" s="18"/>
      <c r="C22" s="18"/>
      <c r="D22" s="18"/>
      <c r="E22" s="7"/>
      <c r="F22" s="7"/>
      <c r="G22" s="12"/>
      <c r="K22" s="7"/>
      <c r="P22" s="7"/>
    </row>
    <row r="23" spans="1:16" ht="16.95" customHeight="1" x14ac:dyDescent="0.3">
      <c r="A23" s="7"/>
      <c r="B23" s="18"/>
      <c r="C23" s="18"/>
      <c r="D23" s="18"/>
      <c r="F23" s="11"/>
      <c r="G23" s="12"/>
      <c r="P23" s="7"/>
    </row>
    <row r="24" spans="1:16" ht="16.95" customHeight="1" x14ac:dyDescent="0.3">
      <c r="A24" s="7"/>
      <c r="B24" s="18"/>
      <c r="C24" s="18"/>
      <c r="D24" s="18"/>
    </row>
    <row r="25" spans="1:16" ht="16.95" customHeight="1" x14ac:dyDescent="0.3">
      <c r="A25" s="143"/>
      <c r="B25" s="18"/>
      <c r="C25" s="18"/>
      <c r="D25" s="18"/>
    </row>
    <row r="26" spans="1:16" ht="16.95" customHeight="1" x14ac:dyDescent="0.3">
      <c r="A26" s="143"/>
      <c r="B26" s="18"/>
      <c r="C26" s="18"/>
      <c r="D26" s="18"/>
    </row>
    <row r="27" spans="1:16" ht="16.95" customHeight="1" x14ac:dyDescent="0.3">
      <c r="A27" s="16"/>
      <c r="B27" s="29"/>
      <c r="C27" s="16"/>
      <c r="D27" s="16"/>
    </row>
  </sheetData>
  <sheetProtection selectLockedCells="1"/>
  <mergeCells count="5">
    <mergeCell ref="J15:K15"/>
    <mergeCell ref="A1:P1"/>
    <mergeCell ref="F5:I5"/>
    <mergeCell ref="M13:N13"/>
    <mergeCell ref="J14:K14"/>
  </mergeCells>
  <pageMargins left="0.15748031496062992" right="0.11811023622047245" top="0.23622047244094491" bottom="0.19685039370078741" header="0.19685039370078741" footer="0.19685039370078741"/>
  <pageSetup paperSize="9" scale="7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"/>
  <sheetViews>
    <sheetView topLeftCell="A10" zoomScale="80" zoomScaleNormal="80" workbookViewId="0">
      <selection sqref="A1:N1"/>
    </sheetView>
  </sheetViews>
  <sheetFormatPr baseColWidth="10" defaultColWidth="11.44140625" defaultRowHeight="14.4" x14ac:dyDescent="0.25"/>
  <cols>
    <col min="1" max="1" width="13.33203125" style="8" customWidth="1"/>
    <col min="2" max="2" width="15.33203125" style="9" customWidth="1"/>
    <col min="3" max="3" width="26.88671875" style="9" customWidth="1"/>
    <col min="4" max="4" width="15.33203125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.6640625" style="12" customWidth="1"/>
    <col min="11" max="11" width="12.6640625" style="12" customWidth="1"/>
    <col min="12" max="12" width="15.33203125" style="12" customWidth="1"/>
    <col min="13" max="13" width="12.44140625" style="12" customWidth="1"/>
    <col min="14" max="14" width="16.33203125" style="12" customWidth="1"/>
    <col min="15" max="15" width="16.33203125" style="7" customWidth="1"/>
    <col min="16" max="16384" width="11.44140625" style="7"/>
  </cols>
  <sheetData>
    <row r="1" spans="1:17" s="1" customFormat="1" ht="91.95" customHeight="1" x14ac:dyDescent="0.25">
      <c r="A1" s="634" t="s">
        <v>180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34"/>
      <c r="O1" s="4"/>
    </row>
    <row r="2" spans="1:17" s="1" customFormat="1" ht="23.4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4"/>
    </row>
    <row r="3" spans="1:17" s="1" customFormat="1" ht="23.4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4"/>
    </row>
    <row r="4" spans="1:17" s="1" customFormat="1" ht="23.4" customHeight="1" x14ac:dyDescent="0.2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4"/>
    </row>
    <row r="5" spans="1:17" s="1" customFormat="1" ht="23.4" customHeight="1" x14ac:dyDescent="0.25">
      <c r="A5" s="126"/>
      <c r="B5" s="126"/>
      <c r="C5" s="126"/>
      <c r="D5" s="126"/>
      <c r="E5" s="126"/>
      <c r="F5" s="126"/>
      <c r="G5" s="3"/>
      <c r="H5" s="126"/>
      <c r="I5" s="126"/>
      <c r="J5" s="126"/>
      <c r="K5" s="126"/>
      <c r="L5" s="126"/>
      <c r="M5" s="126"/>
      <c r="N5" s="4"/>
    </row>
    <row r="6" spans="1:17" customFormat="1" ht="18" customHeight="1" thickBot="1" x14ac:dyDescent="0.3">
      <c r="A6" s="128" t="s">
        <v>154</v>
      </c>
      <c r="B6" s="129"/>
      <c r="C6" s="5"/>
      <c r="E6" s="31"/>
      <c r="G6" s="6"/>
    </row>
    <row r="7" spans="1:17" ht="24.6" customHeight="1" thickBot="1" x14ac:dyDescent="0.3">
      <c r="A7" s="33"/>
      <c r="B7" s="34"/>
      <c r="C7" s="35"/>
      <c r="D7" s="36"/>
      <c r="E7" s="37"/>
      <c r="F7" s="632" t="s">
        <v>153</v>
      </c>
      <c r="G7" s="633"/>
      <c r="H7" s="633"/>
      <c r="I7" s="633"/>
      <c r="J7" s="632" t="s">
        <v>145</v>
      </c>
      <c r="K7" s="639"/>
      <c r="L7" s="639"/>
      <c r="M7" s="639"/>
      <c r="N7" s="640"/>
    </row>
    <row r="8" spans="1:17" customFormat="1" ht="97.2" customHeight="1" thickBot="1" x14ac:dyDescent="0.3">
      <c r="A8" s="44" t="s">
        <v>4</v>
      </c>
      <c r="B8" s="27" t="s">
        <v>5</v>
      </c>
      <c r="C8" s="24" t="s">
        <v>6</v>
      </c>
      <c r="D8" s="42" t="s">
        <v>7</v>
      </c>
      <c r="E8" s="43" t="s">
        <v>8</v>
      </c>
      <c r="F8" s="374" t="s">
        <v>144</v>
      </c>
      <c r="G8" s="369" t="s">
        <v>146</v>
      </c>
      <c r="H8" s="184" t="s">
        <v>147</v>
      </c>
      <c r="I8" s="185" t="s">
        <v>149</v>
      </c>
      <c r="J8" s="259" t="s">
        <v>155</v>
      </c>
      <c r="K8" s="195" t="s">
        <v>131</v>
      </c>
      <c r="L8" s="282" t="s">
        <v>157</v>
      </c>
      <c r="M8" s="195" t="s">
        <v>131</v>
      </c>
      <c r="N8" s="465" t="s">
        <v>149</v>
      </c>
    </row>
    <row r="9" spans="1:17" customFormat="1" ht="38.4" customHeight="1" x14ac:dyDescent="0.25">
      <c r="A9" s="450" t="s">
        <v>117</v>
      </c>
      <c r="B9" s="342" t="s">
        <v>95</v>
      </c>
      <c r="C9" s="451" t="s">
        <v>101</v>
      </c>
      <c r="D9" s="452" t="s">
        <v>102</v>
      </c>
      <c r="E9" s="345" t="s">
        <v>106</v>
      </c>
      <c r="F9" s="453" t="s">
        <v>9</v>
      </c>
      <c r="G9" s="383">
        <f>1*4</f>
        <v>4</v>
      </c>
      <c r="H9" s="169"/>
      <c r="I9" s="186">
        <f>G9*H9</f>
        <v>0</v>
      </c>
      <c r="J9" s="454">
        <v>2</v>
      </c>
      <c r="K9" s="484"/>
      <c r="L9" s="323"/>
      <c r="M9" s="219"/>
      <c r="N9" s="324">
        <f>(G9*H9)+(J9*K9)+(L9*M9)</f>
        <v>0</v>
      </c>
    </row>
    <row r="10" spans="1:17" customFormat="1" ht="38.4" customHeight="1" x14ac:dyDescent="0.25">
      <c r="A10" s="460" t="s">
        <v>47</v>
      </c>
      <c r="B10" s="461" t="s">
        <v>104</v>
      </c>
      <c r="C10" s="462" t="s">
        <v>22</v>
      </c>
      <c r="D10" s="463" t="s">
        <v>105</v>
      </c>
      <c r="E10" s="464" t="s">
        <v>107</v>
      </c>
      <c r="F10" s="466" t="s">
        <v>9</v>
      </c>
      <c r="G10" s="467">
        <v>4</v>
      </c>
      <c r="H10" s="468"/>
      <c r="I10" s="469">
        <f>G10*H10</f>
        <v>0</v>
      </c>
      <c r="J10" s="483"/>
      <c r="K10" s="485"/>
      <c r="L10" s="478"/>
      <c r="M10" s="479"/>
      <c r="N10" s="480">
        <f t="shared" ref="N10:N11" si="0">(G10*H10)+(J10*K10)+(L10*M10)</f>
        <v>0</v>
      </c>
    </row>
    <row r="11" spans="1:17" customFormat="1" ht="38.4" customHeight="1" thickBot="1" x14ac:dyDescent="0.3">
      <c r="A11" s="455" t="s">
        <v>76</v>
      </c>
      <c r="B11" s="456" t="s">
        <v>48</v>
      </c>
      <c r="C11" s="457" t="s">
        <v>11</v>
      </c>
      <c r="D11" s="458" t="s">
        <v>103</v>
      </c>
      <c r="E11" s="458">
        <v>3357</v>
      </c>
      <c r="F11" s="470"/>
      <c r="G11" s="471"/>
      <c r="H11" s="472"/>
      <c r="I11" s="473"/>
      <c r="J11" s="404">
        <v>2</v>
      </c>
      <c r="K11" s="486"/>
      <c r="L11" s="481">
        <v>1</v>
      </c>
      <c r="M11" s="482"/>
      <c r="N11" s="459">
        <f t="shared" si="0"/>
        <v>0</v>
      </c>
    </row>
    <row r="12" spans="1:17" ht="22.2" customHeight="1" thickBot="1" x14ac:dyDescent="0.3">
      <c r="D12" s="39"/>
      <c r="E12" s="40"/>
      <c r="F12" s="401"/>
      <c r="G12" s="312"/>
      <c r="H12" s="313" t="s">
        <v>150</v>
      </c>
      <c r="I12" s="474">
        <f>SUM(I9:I11)</f>
        <v>0</v>
      </c>
      <c r="J12" s="475"/>
      <c r="K12" s="476"/>
      <c r="L12" s="477"/>
      <c r="M12" s="302" t="s">
        <v>150</v>
      </c>
      <c r="N12" s="474">
        <f>SUM(N9:N11)</f>
        <v>0</v>
      </c>
    </row>
    <row r="13" spans="1:17" ht="29.4" customHeight="1" x14ac:dyDescent="0.25">
      <c r="L13" s="41"/>
      <c r="M13" s="41"/>
      <c r="N13" s="26"/>
      <c r="O13" s="13"/>
      <c r="P13" s="13"/>
    </row>
    <row r="14" spans="1:17" ht="29.4" customHeight="1" x14ac:dyDescent="0.25">
      <c r="L14" s="41"/>
      <c r="M14" s="41"/>
      <c r="N14" s="41"/>
      <c r="O14" s="26"/>
      <c r="P14" s="13"/>
      <c r="Q14" s="13"/>
    </row>
    <row r="15" spans="1:17" s="15" customFormat="1" ht="27" customHeight="1" thickBot="1" x14ac:dyDescent="0.35">
      <c r="A15" s="128" t="s">
        <v>143</v>
      </c>
      <c r="B15" s="48"/>
      <c r="D15" s="152" t="s">
        <v>151</v>
      </c>
      <c r="E15" s="32"/>
      <c r="G15" s="9"/>
      <c r="H15" s="9"/>
      <c r="I15" s="10"/>
      <c r="J15" s="12"/>
      <c r="K15" s="12"/>
    </row>
    <row r="16" spans="1:17" s="15" customFormat="1" ht="28.95" customHeight="1" thickBot="1" x14ac:dyDescent="0.35">
      <c r="D16" s="17" t="s">
        <v>0</v>
      </c>
      <c r="E16" s="157" t="s">
        <v>148</v>
      </c>
      <c r="F16" s="162" t="s">
        <v>149</v>
      </c>
      <c r="G16" s="9"/>
      <c r="H16" s="9"/>
      <c r="I16" s="10"/>
      <c r="J16" s="309"/>
      <c r="K16" s="311" t="s">
        <v>152</v>
      </c>
      <c r="L16" s="327">
        <f>I12+N12+F22</f>
        <v>0</v>
      </c>
    </row>
    <row r="17" spans="1:14" s="15" customFormat="1" ht="18.600000000000001" customHeight="1" x14ac:dyDescent="0.3">
      <c r="B17" s="45"/>
      <c r="C17" s="46" t="s">
        <v>49</v>
      </c>
      <c r="D17" s="47"/>
      <c r="E17" s="158"/>
      <c r="F17" s="163"/>
      <c r="G17" s="9"/>
      <c r="H17" s="9"/>
      <c r="I17" s="10"/>
      <c r="J17" s="68"/>
      <c r="K17" s="328"/>
    </row>
    <row r="18" spans="1:14" s="15" customFormat="1" ht="18.600000000000001" customHeight="1" x14ac:dyDescent="0.3">
      <c r="B18" s="58"/>
      <c r="C18" s="59" t="s">
        <v>50</v>
      </c>
      <c r="D18" s="60"/>
      <c r="E18" s="158"/>
      <c r="F18" s="163"/>
      <c r="G18" s="9"/>
      <c r="H18" s="9"/>
      <c r="I18" s="10"/>
      <c r="J18" s="68"/>
      <c r="K18" s="127"/>
    </row>
    <row r="19" spans="1:14" s="15" customFormat="1" ht="18.600000000000001" customHeight="1" x14ac:dyDescent="0.3">
      <c r="B19" s="332"/>
      <c r="C19" s="61" t="s">
        <v>51</v>
      </c>
      <c r="D19" s="330"/>
      <c r="E19" s="333">
        <v>1</v>
      </c>
      <c r="F19" s="334">
        <f>(($D$17*3)+D19)*E19*2</f>
        <v>0</v>
      </c>
      <c r="G19" s="9"/>
      <c r="H19" s="9"/>
      <c r="I19" s="10"/>
      <c r="J19" s="143" t="s">
        <v>1</v>
      </c>
    </row>
    <row r="20" spans="1:14" s="15" customFormat="1" ht="18.600000000000001" customHeight="1" x14ac:dyDescent="0.3">
      <c r="B20" s="155"/>
      <c r="C20" s="144" t="s">
        <v>59</v>
      </c>
      <c r="D20" s="145"/>
      <c r="E20" s="160">
        <v>1</v>
      </c>
      <c r="F20" s="165">
        <f>(($D$17*3)+D20)*E20*2</f>
        <v>0</v>
      </c>
      <c r="G20" s="9"/>
      <c r="H20" s="9"/>
      <c r="I20" s="10"/>
      <c r="J20" s="143" t="s">
        <v>2</v>
      </c>
    </row>
    <row r="21" spans="1:14" s="15" customFormat="1" ht="18.600000000000001" customHeight="1" thickBot="1" x14ac:dyDescent="0.35">
      <c r="B21" s="335"/>
      <c r="C21" s="90" t="s">
        <v>58</v>
      </c>
      <c r="D21" s="294"/>
      <c r="E21" s="161">
        <v>1</v>
      </c>
      <c r="F21" s="166">
        <f>(($D$17*3)+D21)*E21*2</f>
        <v>0</v>
      </c>
      <c r="G21" s="9"/>
      <c r="H21" s="9"/>
      <c r="I21" s="10"/>
      <c r="J21" s="143" t="s">
        <v>3</v>
      </c>
    </row>
    <row r="22" spans="1:14" ht="18.600000000000001" customHeight="1" x14ac:dyDescent="0.25">
      <c r="E22" s="178" t="s">
        <v>150</v>
      </c>
      <c r="F22" s="150">
        <f>SUM(F19:F21)</f>
        <v>0</v>
      </c>
      <c r="G22" s="12"/>
    </row>
    <row r="23" spans="1:14" ht="18.600000000000001" customHeight="1" x14ac:dyDescent="0.25">
      <c r="E23" s="14"/>
      <c r="F23" s="151"/>
      <c r="G23" s="12"/>
    </row>
    <row r="24" spans="1:14" x14ac:dyDescent="0.3">
      <c r="A24" s="7"/>
      <c r="B24" s="18"/>
      <c r="C24" s="18"/>
      <c r="D24" s="18"/>
      <c r="E24" s="7"/>
      <c r="F24" s="7"/>
      <c r="G24" s="12"/>
      <c r="K24" s="7"/>
      <c r="N24" s="7"/>
    </row>
    <row r="25" spans="1:14" ht="16.95" customHeight="1" x14ac:dyDescent="0.3">
      <c r="A25" s="7"/>
      <c r="B25" s="18"/>
      <c r="C25" s="18"/>
      <c r="D25" s="18"/>
      <c r="F25" s="11"/>
      <c r="G25" s="12"/>
      <c r="N25" s="7"/>
    </row>
    <row r="26" spans="1:14" ht="16.95" customHeight="1" x14ac:dyDescent="0.3">
      <c r="A26" s="7"/>
      <c r="B26" s="18"/>
      <c r="C26" s="18"/>
      <c r="D26" s="18"/>
    </row>
    <row r="27" spans="1:14" ht="16.95" customHeight="1" x14ac:dyDescent="0.3">
      <c r="A27" s="143"/>
      <c r="B27" s="18"/>
      <c r="C27" s="18"/>
      <c r="D27" s="18"/>
    </row>
    <row r="28" spans="1:14" ht="16.95" customHeight="1" x14ac:dyDescent="0.3">
      <c r="A28" s="143"/>
      <c r="B28" s="18"/>
      <c r="C28" s="18"/>
      <c r="D28" s="18"/>
    </row>
    <row r="29" spans="1:14" ht="16.95" customHeight="1" x14ac:dyDescent="0.3">
      <c r="A29" s="16"/>
      <c r="B29" s="29"/>
      <c r="C29" s="16"/>
      <c r="D29" s="16"/>
    </row>
  </sheetData>
  <sheetProtection selectLockedCells="1"/>
  <mergeCells count="3">
    <mergeCell ref="F7:I7"/>
    <mergeCell ref="J7:N7"/>
    <mergeCell ref="A1:N1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22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8"/>
  <sheetViews>
    <sheetView tabSelected="1" topLeftCell="A4" zoomScale="80" zoomScaleNormal="80" workbookViewId="0">
      <selection sqref="A1:L1"/>
    </sheetView>
  </sheetViews>
  <sheetFormatPr baseColWidth="10" defaultColWidth="11.44140625" defaultRowHeight="14.4" x14ac:dyDescent="0.25"/>
  <cols>
    <col min="1" max="1" width="13.33203125" style="8" customWidth="1"/>
    <col min="2" max="2" width="15.33203125" style="9" customWidth="1"/>
    <col min="3" max="3" width="26.88671875" style="9" customWidth="1"/>
    <col min="4" max="4" width="15.33203125" style="10" customWidth="1"/>
    <col min="5" max="5" width="14.6640625" style="10" customWidth="1"/>
    <col min="6" max="6" width="12.33203125" style="10" customWidth="1"/>
    <col min="7" max="7" width="11.109375" style="11" customWidth="1"/>
    <col min="8" max="8" width="13.88671875" style="12" customWidth="1"/>
    <col min="9" max="9" width="13.33203125" style="12" customWidth="1"/>
    <col min="10" max="10" width="13.6640625" style="12" customWidth="1"/>
    <col min="11" max="11" width="12.6640625" style="12" customWidth="1"/>
    <col min="12" max="12" width="16.33203125" style="12" customWidth="1"/>
    <col min="13" max="13" width="16.33203125" style="7" customWidth="1"/>
    <col min="14" max="16384" width="11.44140625" style="7"/>
  </cols>
  <sheetData>
    <row r="1" spans="1:15" s="1" customFormat="1" ht="91.95" customHeight="1" x14ac:dyDescent="0.25">
      <c r="A1" s="634" t="s">
        <v>181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4"/>
    </row>
    <row r="2" spans="1:15" s="1" customFormat="1" ht="16.2" customHeight="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4"/>
    </row>
    <row r="3" spans="1:15" s="1" customFormat="1" ht="17.399999999999999" customHeight="1" x14ac:dyDescent="0.25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4"/>
    </row>
    <row r="4" spans="1:15" s="1" customFormat="1" ht="23.4" customHeight="1" x14ac:dyDescent="0.25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4"/>
    </row>
    <row r="5" spans="1:15" s="1" customFormat="1" ht="23.4" customHeight="1" x14ac:dyDescent="0.25">
      <c r="A5" s="126"/>
      <c r="B5" s="126"/>
      <c r="C5" s="126"/>
      <c r="D5" s="126"/>
      <c r="E5" s="126"/>
      <c r="F5" s="126"/>
      <c r="G5" s="3"/>
      <c r="H5" s="126"/>
      <c r="I5" s="126"/>
      <c r="J5" s="126"/>
      <c r="K5" s="126"/>
      <c r="L5" s="4"/>
    </row>
    <row r="6" spans="1:15" customFormat="1" ht="18" customHeight="1" thickBot="1" x14ac:dyDescent="0.3">
      <c r="A6" s="128" t="s">
        <v>154</v>
      </c>
      <c r="B6" s="129"/>
      <c r="C6" s="5"/>
      <c r="E6" s="31"/>
      <c r="G6" s="6"/>
    </row>
    <row r="7" spans="1:15" ht="24.6" customHeight="1" thickBot="1" x14ac:dyDescent="0.3">
      <c r="A7" s="33"/>
      <c r="B7" s="34"/>
      <c r="C7" s="35"/>
      <c r="D7" s="36"/>
      <c r="E7" s="37"/>
      <c r="F7" s="632" t="s">
        <v>153</v>
      </c>
      <c r="G7" s="633"/>
      <c r="H7" s="633"/>
      <c r="I7" s="633"/>
      <c r="J7" s="632" t="s">
        <v>145</v>
      </c>
      <c r="K7" s="639"/>
      <c r="L7" s="640"/>
    </row>
    <row r="8" spans="1:15" customFormat="1" ht="97.2" customHeight="1" thickBot="1" x14ac:dyDescent="0.3">
      <c r="A8" s="44" t="s">
        <v>4</v>
      </c>
      <c r="B8" s="27" t="s">
        <v>5</v>
      </c>
      <c r="C8" s="24" t="s">
        <v>6</v>
      </c>
      <c r="D8" s="42" t="s">
        <v>7</v>
      </c>
      <c r="E8" s="43" t="s">
        <v>8</v>
      </c>
      <c r="F8" s="374" t="s">
        <v>144</v>
      </c>
      <c r="G8" s="369" t="s">
        <v>146</v>
      </c>
      <c r="H8" s="184" t="s">
        <v>147</v>
      </c>
      <c r="I8" s="185" t="s">
        <v>149</v>
      </c>
      <c r="J8" s="259" t="s">
        <v>155</v>
      </c>
      <c r="K8" s="195" t="s">
        <v>131</v>
      </c>
      <c r="L8" s="465" t="s">
        <v>149</v>
      </c>
    </row>
    <row r="9" spans="1:15" customFormat="1" ht="30" customHeight="1" x14ac:dyDescent="0.25">
      <c r="A9" s="690" t="s">
        <v>118</v>
      </c>
      <c r="B9" s="692" t="s">
        <v>84</v>
      </c>
      <c r="C9" s="694" t="s">
        <v>85</v>
      </c>
      <c r="D9" s="488" t="s">
        <v>86</v>
      </c>
      <c r="E9" s="493" t="s">
        <v>88</v>
      </c>
      <c r="F9" s="489" t="s">
        <v>9</v>
      </c>
      <c r="G9" s="148">
        <f>1*4</f>
        <v>4</v>
      </c>
      <c r="H9" s="169"/>
      <c r="I9" s="134">
        <f>G9*H9</f>
        <v>0</v>
      </c>
      <c r="J9" s="322">
        <v>2</v>
      </c>
      <c r="K9" s="484"/>
      <c r="L9" s="324">
        <f>(G9*H9)+(J9*K9)</f>
        <v>0</v>
      </c>
    </row>
    <row r="10" spans="1:15" customFormat="1" ht="30" customHeight="1" thickBot="1" x14ac:dyDescent="0.3">
      <c r="A10" s="691"/>
      <c r="B10" s="693"/>
      <c r="C10" s="695"/>
      <c r="D10" s="490" t="s">
        <v>87</v>
      </c>
      <c r="E10" s="494" t="s">
        <v>89</v>
      </c>
      <c r="F10" s="495" t="s">
        <v>9</v>
      </c>
      <c r="G10" s="496">
        <v>4</v>
      </c>
      <c r="H10" s="497"/>
      <c r="I10" s="498">
        <f>G10*H10</f>
        <v>0</v>
      </c>
      <c r="J10" s="491">
        <v>2</v>
      </c>
      <c r="K10" s="492"/>
      <c r="L10" s="499">
        <f>(G10*H10)+(J10*K10)</f>
        <v>0</v>
      </c>
    </row>
    <row r="11" spans="1:15" ht="22.2" customHeight="1" thickBot="1" x14ac:dyDescent="0.3">
      <c r="D11" s="39"/>
      <c r="E11" s="40"/>
      <c r="F11" s="401"/>
      <c r="G11" s="312"/>
      <c r="H11" s="313" t="s">
        <v>150</v>
      </c>
      <c r="I11" s="317">
        <f>SUM(I9:I10)</f>
        <v>0</v>
      </c>
      <c r="J11" s="487"/>
      <c r="K11" s="313" t="s">
        <v>150</v>
      </c>
      <c r="L11" s="317">
        <f>SUM(L9:L10)</f>
        <v>0</v>
      </c>
    </row>
    <row r="12" spans="1:15" ht="43.2" customHeight="1" x14ac:dyDescent="0.25">
      <c r="L12" s="26"/>
      <c r="M12" s="13"/>
      <c r="N12" s="13"/>
    </row>
    <row r="13" spans="1:15" ht="29.4" customHeight="1" x14ac:dyDescent="0.25">
      <c r="L13" s="41"/>
      <c r="M13" s="26"/>
      <c r="N13" s="13"/>
      <c r="O13" s="13"/>
    </row>
    <row r="14" spans="1:15" s="15" customFormat="1" ht="27" customHeight="1" thickBot="1" x14ac:dyDescent="0.35">
      <c r="A14" s="128" t="s">
        <v>143</v>
      </c>
      <c r="B14" s="48"/>
      <c r="D14" s="152" t="s">
        <v>151</v>
      </c>
      <c r="E14" s="32"/>
      <c r="G14" s="9"/>
      <c r="H14" s="9"/>
      <c r="I14" s="10"/>
      <c r="J14" s="12"/>
      <c r="K14" s="12"/>
    </row>
    <row r="15" spans="1:15" s="15" customFormat="1" ht="28.95" customHeight="1" thickBot="1" x14ac:dyDescent="0.35">
      <c r="D15" s="17" t="s">
        <v>0</v>
      </c>
      <c r="E15" s="157" t="s">
        <v>148</v>
      </c>
      <c r="F15" s="162" t="s">
        <v>149</v>
      </c>
      <c r="G15" s="9"/>
      <c r="H15" s="9"/>
      <c r="I15" s="10"/>
      <c r="J15" s="309"/>
      <c r="K15" s="311" t="s">
        <v>152</v>
      </c>
      <c r="L15" s="327">
        <f>I11+L11+F20</f>
        <v>0</v>
      </c>
    </row>
    <row r="16" spans="1:15" s="15" customFormat="1" ht="18.600000000000001" customHeight="1" x14ac:dyDescent="0.3">
      <c r="B16" s="45"/>
      <c r="C16" s="46" t="s">
        <v>49</v>
      </c>
      <c r="D16" s="47"/>
      <c r="E16" s="158"/>
      <c r="F16" s="163"/>
      <c r="G16" s="9"/>
      <c r="H16" s="9"/>
      <c r="I16" s="10"/>
      <c r="J16" s="68"/>
      <c r="K16" s="328"/>
    </row>
    <row r="17" spans="1:12" s="15" customFormat="1" ht="18.600000000000001" customHeight="1" thickBot="1" x14ac:dyDescent="0.35">
      <c r="B17" s="58"/>
      <c r="C17" s="59" t="s">
        <v>50</v>
      </c>
      <c r="D17" s="60"/>
      <c r="E17" s="158"/>
      <c r="F17" s="163"/>
      <c r="G17" s="9"/>
      <c r="H17" s="9"/>
      <c r="I17" s="10"/>
      <c r="J17" s="68"/>
      <c r="K17" s="127"/>
    </row>
    <row r="18" spans="1:12" s="15" customFormat="1" ht="18.600000000000001" customHeight="1" x14ac:dyDescent="0.3">
      <c r="B18" s="500"/>
      <c r="C18" s="501" t="s">
        <v>51</v>
      </c>
      <c r="D18" s="421"/>
      <c r="E18" s="440">
        <v>2</v>
      </c>
      <c r="F18" s="502">
        <f>(($D$16*3)+D18)*E18*2</f>
        <v>0</v>
      </c>
      <c r="G18" s="9"/>
      <c r="H18" s="9"/>
      <c r="I18" s="10"/>
      <c r="J18" s="616" t="s">
        <v>1</v>
      </c>
      <c r="K18" s="618"/>
      <c r="L18" s="619"/>
    </row>
    <row r="19" spans="1:12" s="15" customFormat="1" ht="18.600000000000001" customHeight="1" thickBot="1" x14ac:dyDescent="0.35">
      <c r="B19" s="503"/>
      <c r="C19" s="438" t="s">
        <v>142</v>
      </c>
      <c r="D19" s="425"/>
      <c r="E19" s="504">
        <v>1</v>
      </c>
      <c r="F19" s="505">
        <f>(($D$16*3)+D19)*E19*2</f>
        <v>0</v>
      </c>
      <c r="G19" s="9"/>
      <c r="H19" s="9"/>
      <c r="I19" s="10"/>
      <c r="J19" s="620" t="s">
        <v>2</v>
      </c>
      <c r="K19" s="16"/>
      <c r="L19" s="521"/>
    </row>
    <row r="20" spans="1:12" s="15" customFormat="1" ht="18.600000000000001" customHeight="1" x14ac:dyDescent="0.3">
      <c r="A20" s="8"/>
      <c r="B20" s="9"/>
      <c r="C20" s="9"/>
      <c r="D20" s="10"/>
      <c r="E20" s="178" t="s">
        <v>150</v>
      </c>
      <c r="F20" s="150">
        <f>SUM(F18:F19)</f>
        <v>0</v>
      </c>
      <c r="G20" s="12"/>
      <c r="H20" s="9"/>
      <c r="I20" s="10"/>
      <c r="J20" s="620" t="s">
        <v>3</v>
      </c>
      <c r="K20" s="16"/>
      <c r="L20" s="521"/>
    </row>
    <row r="21" spans="1:12" ht="18.600000000000001" customHeight="1" x14ac:dyDescent="0.25">
      <c r="E21" s="14"/>
      <c r="F21" s="151"/>
      <c r="G21" s="12"/>
      <c r="J21" s="621"/>
      <c r="K21" s="622"/>
      <c r="L21" s="623"/>
    </row>
    <row r="22" spans="1:12" ht="18.600000000000001" customHeight="1" x14ac:dyDescent="0.3">
      <c r="A22" s="7"/>
      <c r="B22" s="18"/>
      <c r="C22" s="18"/>
      <c r="D22" s="18"/>
      <c r="E22" s="7"/>
      <c r="F22" s="7"/>
      <c r="G22" s="12"/>
      <c r="J22" s="621"/>
      <c r="K22" s="622"/>
      <c r="L22" s="623"/>
    </row>
    <row r="23" spans="1:12" ht="15" thickBot="1" x14ac:dyDescent="0.35">
      <c r="A23" s="7"/>
      <c r="B23" s="18"/>
      <c r="C23" s="18"/>
      <c r="D23" s="18"/>
      <c r="F23" s="11"/>
      <c r="G23" s="12"/>
      <c r="J23" s="624"/>
      <c r="K23" s="630"/>
      <c r="L23" s="631"/>
    </row>
    <row r="24" spans="1:12" ht="16.95" customHeight="1" x14ac:dyDescent="0.3">
      <c r="A24" s="7"/>
      <c r="B24" s="18"/>
      <c r="C24" s="18"/>
      <c r="D24" s="18"/>
      <c r="L24" s="7"/>
    </row>
    <row r="25" spans="1:12" ht="16.95" customHeight="1" x14ac:dyDescent="0.3">
      <c r="A25" s="143"/>
      <c r="B25" s="18"/>
      <c r="C25" s="18"/>
      <c r="D25" s="18"/>
    </row>
    <row r="26" spans="1:12" ht="16.95" customHeight="1" x14ac:dyDescent="0.3">
      <c r="A26" s="143"/>
      <c r="B26" s="18"/>
      <c r="C26" s="18"/>
      <c r="D26" s="18"/>
    </row>
    <row r="27" spans="1:12" ht="16.95" customHeight="1" x14ac:dyDescent="0.3">
      <c r="A27" s="16"/>
      <c r="B27" s="29"/>
      <c r="C27" s="16"/>
      <c r="D27" s="16"/>
    </row>
    <row r="28" spans="1:12" ht="16.95" customHeight="1" x14ac:dyDescent="0.25"/>
  </sheetData>
  <sheetProtection selectLockedCells="1"/>
  <mergeCells count="6">
    <mergeCell ref="A1:L1"/>
    <mergeCell ref="F7:I7"/>
    <mergeCell ref="J7:L7"/>
    <mergeCell ref="A9:A10"/>
    <mergeCell ref="B9:B10"/>
    <mergeCell ref="C9:C10"/>
  </mergeCells>
  <pageMargins left="0.15748031496062992" right="0.11811023622047245" top="0.23622047244094491" bottom="0.19685039370078741" header="0.19685039370078741" footer="0.19685039370078741"/>
  <pageSetup paperSize="9" scale="75" orientation="landscape" r:id="rId1"/>
  <rowBreaks count="1" manualBreakCount="1">
    <brk id="2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'lot 1'!Impression_des_titres</vt:lpstr>
      <vt:lpstr>'lot 2'!Impression_des_titres</vt:lpstr>
      <vt:lpstr>'lot 3'!Impression_des_titres</vt:lpstr>
      <vt:lpstr>'lot 4'!Impression_des_titres</vt:lpstr>
      <vt:lpstr>'lot 5'!Impression_des_titres</vt:lpstr>
      <vt:lpstr>'lot 6'!Impression_des_titres</vt:lpstr>
      <vt:lpstr>'lot 7'!Impression_des_titres</vt:lpstr>
      <vt:lpstr>'lot 8'!Impression_des_titres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ORTAR Agnes</cp:lastModifiedBy>
  <cp:lastPrinted>2025-03-06T16:10:45Z</cp:lastPrinted>
  <dcterms:created xsi:type="dcterms:W3CDTF">2018-11-09T09:35:30Z</dcterms:created>
  <dcterms:modified xsi:type="dcterms:W3CDTF">2025-04-18T11:49:25Z</dcterms:modified>
</cp:coreProperties>
</file>