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arbre.foret.onf.fr\pdt09\8845\25_SAM\25_30_DESSERTE\50_PROJETS PAR FORET\2_Dossiers_74_FD\RTM MARIGNIER\2025_prolongation RF RTM Margnier\2_Marché 2025\2_DCE\"/>
    </mc:Choice>
  </mc:AlternateContent>
  <xr:revisionPtr revIDLastSave="0" documentId="8_{550EE9DE-0D9A-4E77-B459-2950FACBA3A9}" xr6:coauthVersionLast="47" xr6:coauthVersionMax="47" xr10:uidLastSave="{00000000-0000-0000-0000-000000000000}"/>
  <bookViews>
    <workbookView xWindow="432" yWindow="12852" windowWidth="23256" windowHeight="12456" xr2:uid="{B63454C8-EB53-473C-9964-572EFE894B03}"/>
  </bookViews>
  <sheets>
    <sheet name="DQE" sheetId="1" r:id="rId1"/>
  </sheets>
  <definedNames>
    <definedName name="_xlnm.Print_Area" localSheetId="0">DQE!$A$1:$F$42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C39" i="1"/>
  <c r="F39" i="1" s="1"/>
  <c r="C38" i="1"/>
  <c r="F38" i="1" s="1"/>
  <c r="F32" i="1"/>
  <c r="F31" i="1"/>
  <c r="F28" i="1"/>
  <c r="F27" i="1"/>
  <c r="C26" i="1"/>
  <c r="F26" i="1" s="1"/>
  <c r="F25" i="1"/>
  <c r="F24" i="1"/>
  <c r="F23" i="1"/>
  <c r="F22" i="1"/>
  <c r="F19" i="1"/>
  <c r="F18" i="1"/>
  <c r="F17" i="1"/>
  <c r="F16" i="1"/>
  <c r="F15" i="1"/>
  <c r="F14" i="1"/>
  <c r="F13" i="1"/>
  <c r="F10" i="1"/>
  <c r="F9" i="1"/>
  <c r="F8" i="1"/>
  <c r="F33" i="1" l="1"/>
  <c r="F20" i="1"/>
  <c r="F29" i="1"/>
  <c r="F11" i="1"/>
  <c r="F41" i="1"/>
  <c r="F34" i="1" l="1"/>
  <c r="F42" i="1"/>
  <c r="F35" i="1"/>
  <c r="F36" i="1" s="1"/>
  <c r="F43" i="1" l="1"/>
  <c r="F44" i="1" s="1"/>
</calcChain>
</file>

<file path=xl/sharedStrings.xml><?xml version="1.0" encoding="utf-8"?>
<sst xmlns="http://schemas.openxmlformats.org/spreadsheetml/2006/main" count="92" uniqueCount="70">
  <si>
    <t>Forêt Domaniale de Marignier</t>
  </si>
  <si>
    <t>CREATION DE LA ROUE FORESTIERE DES JOURDILS</t>
  </si>
  <si>
    <t>Détail quantitatif et estimatif</t>
  </si>
  <si>
    <t>Maché n° 2025-8845-022</t>
  </si>
  <si>
    <t>Article</t>
  </si>
  <si>
    <t>NATURE DES OUVRAGES</t>
  </si>
  <si>
    <t>Quantité</t>
  </si>
  <si>
    <t>Unité</t>
  </si>
  <si>
    <t>P. U. en €</t>
  </si>
  <si>
    <t>PRIX TOTAL H.T. €</t>
  </si>
  <si>
    <t>1- Travaux préparatoires et installations de chantier</t>
  </si>
  <si>
    <t>1.1</t>
  </si>
  <si>
    <t xml:space="preserve">Installation de chantier </t>
  </si>
  <si>
    <t>F</t>
  </si>
  <si>
    <t>1.2</t>
  </si>
  <si>
    <t>Coupe des bois non commercialisables</t>
  </si>
  <si>
    <t>1.3</t>
  </si>
  <si>
    <t>Coupe des bois  commercialisables</t>
  </si>
  <si>
    <t>m3</t>
  </si>
  <si>
    <t>sous-total</t>
  </si>
  <si>
    <t xml:space="preserve">2- Création de la piste forestière </t>
  </si>
  <si>
    <t>2.1</t>
  </si>
  <si>
    <t>Création d'une piste par terrassement en méthode expéditive sur terrain de toute nature et rocheux</t>
  </si>
  <si>
    <t>ml</t>
  </si>
  <si>
    <t>2.2</t>
  </si>
  <si>
    <t>Réglage et compactage de la plateforme</t>
  </si>
  <si>
    <t>2.3</t>
  </si>
  <si>
    <t>Création de renvois d'eau en terrain naturel</t>
  </si>
  <si>
    <t>2.4</t>
  </si>
  <si>
    <r>
      <t xml:space="preserve">Création d'un passage busé PEHD  </t>
    </r>
    <r>
      <rPr>
        <sz val="12"/>
        <rFont val="Aptos Narrow"/>
        <family val="2"/>
      </rPr>
      <t>Ø</t>
    </r>
    <r>
      <rPr>
        <sz val="12"/>
        <rFont val="Marianne Medium"/>
        <family val="3"/>
      </rPr>
      <t xml:space="preserve"> 400 mm</t>
    </r>
  </si>
  <si>
    <t>2.5</t>
  </si>
  <si>
    <t>Création d'une plateforme  par remblais avec matériaux du site  (p-200)</t>
  </si>
  <si>
    <t>2.6</t>
  </si>
  <si>
    <t>Création de deux aires à câble mât (p-201)</t>
  </si>
  <si>
    <t>m²</t>
  </si>
  <si>
    <t>2.7</t>
  </si>
  <si>
    <t>Création d'une place de retournement  de tracteur forestier</t>
  </si>
  <si>
    <t>3- Transformation de piste en route forestière</t>
  </si>
  <si>
    <t>3.1</t>
  </si>
  <si>
    <t>3.2</t>
  </si>
  <si>
    <t>Création de route par terrassement en méthode expéditive sur terrain de toute nature entre P-22 à P-25</t>
  </si>
  <si>
    <t>3.3</t>
  </si>
  <si>
    <t>Elargissement du passage à gué existant</t>
  </si>
  <si>
    <t>3.4</t>
  </si>
  <si>
    <t>Couche d'empierrement 0/80</t>
  </si>
  <si>
    <t>m³</t>
  </si>
  <si>
    <t>3.5</t>
  </si>
  <si>
    <t>Réglage et compactage de la chaussée</t>
  </si>
  <si>
    <t>3.6</t>
  </si>
  <si>
    <t>Renvoi d'eau de 6 ml</t>
  </si>
  <si>
    <t>u</t>
  </si>
  <si>
    <t>3.7</t>
  </si>
  <si>
    <t>Fourniture et mise en place d'un geotextile (p-22 à p-25)</t>
  </si>
  <si>
    <t xml:space="preserve">4- Place de dépôt et place de retournement </t>
  </si>
  <si>
    <t>4.1</t>
  </si>
  <si>
    <t>Création d'une place de dépôt de bois par terrassement(P-38)</t>
  </si>
  <si>
    <t>4.2</t>
  </si>
  <si>
    <t>Création d'une place de retournement de grumier par terrassement, empierrement, réglage et compactage inclus (P-39)</t>
  </si>
  <si>
    <t xml:space="preserve"> TOTAL avec option N°1  H.T    :</t>
  </si>
  <si>
    <t>TVA</t>
  </si>
  <si>
    <t>TOTAL avec option N°1  TTC   :</t>
  </si>
  <si>
    <t>5-  OPTION n°1 : Empierrement et concassage</t>
  </si>
  <si>
    <t>3.41</t>
  </si>
  <si>
    <t xml:space="preserve">Couche d'empierrement provenant de carrière 0/200 </t>
  </si>
  <si>
    <t>3.42</t>
  </si>
  <si>
    <t xml:space="preserve">Concassage de GNT 0/200 sur 20 cm </t>
  </si>
  <si>
    <t>sous-total HT</t>
  </si>
  <si>
    <t xml:space="preserve"> TOTAL   H.T    :</t>
  </si>
  <si>
    <t>TOTAL   TTC   :</t>
  </si>
  <si>
    <t>Elargissement de la piste existante par terrassement (P-1 à P-21 et  P-26 à P-39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</si>
</sst>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4" x14ac:knownFonts="1">
    <font>
      <sz val="11"/>
      <color theme="1"/>
      <name val="Aptos Narrow"/>
      <family val="2"/>
      <scheme val="minor"/>
    </font>
    <font>
      <sz val="10"/>
      <name val="MS Sans Serif"/>
    </font>
    <font>
      <sz val="12"/>
      <name val="Marianne Medium"/>
      <family val="3"/>
    </font>
    <font>
      <sz val="10"/>
      <name val="Marianne Medium"/>
      <family val="3"/>
    </font>
    <font>
      <b/>
      <sz val="18"/>
      <name val="Marianne Medium"/>
      <family val="3"/>
    </font>
    <font>
      <b/>
      <sz val="12"/>
      <name val="Marianne Medium"/>
      <family val="3"/>
    </font>
    <font>
      <b/>
      <sz val="10"/>
      <name val="Marianne Medium"/>
      <family val="3"/>
    </font>
    <font>
      <b/>
      <sz val="14"/>
      <name val="Marianne Medium"/>
      <family val="3"/>
    </font>
    <font>
      <b/>
      <i/>
      <sz val="14"/>
      <name val="Marianne Medium"/>
      <family val="3"/>
    </font>
    <font>
      <sz val="11"/>
      <name val="Marianne Medium"/>
      <family val="3"/>
    </font>
    <font>
      <b/>
      <i/>
      <sz val="12"/>
      <name val="Marianne Medium"/>
      <family val="3"/>
    </font>
    <font>
      <sz val="12"/>
      <name val="Aptos Narrow"/>
      <family val="2"/>
    </font>
    <font>
      <b/>
      <sz val="11"/>
      <name val="Marianne Medium"/>
      <family val="3"/>
    </font>
    <font>
      <b/>
      <i/>
      <sz val="10"/>
      <name val="Marianne Medium"/>
      <family val="3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/>
    <xf numFmtId="0" fontId="3" fillId="0" borderId="0" xfId="1" applyFont="1" applyAlignment="1">
      <alignment horizontal="center" vertical="center"/>
    </xf>
    <xf numFmtId="0" fontId="6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left" vertical="center" wrapText="1"/>
    </xf>
    <xf numFmtId="4" fontId="9" fillId="0" borderId="18" xfId="1" applyNumberFormat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 wrapText="1"/>
    </xf>
    <xf numFmtId="164" fontId="9" fillId="4" borderId="15" xfId="1" applyNumberFormat="1" applyFont="1" applyFill="1" applyBorder="1" applyAlignment="1" applyProtection="1">
      <alignment horizontal="center" vertical="center"/>
      <protection locked="0"/>
    </xf>
    <xf numFmtId="165" fontId="9" fillId="0" borderId="19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165" fontId="5" fillId="0" borderId="24" xfId="1" applyNumberFormat="1" applyFont="1" applyBorder="1" applyAlignment="1">
      <alignment horizontal="center" vertical="center"/>
    </xf>
    <xf numFmtId="49" fontId="7" fillId="5" borderId="12" xfId="1" applyNumberFormat="1" applyFont="1" applyFill="1" applyBorder="1" applyAlignment="1">
      <alignment horizontal="left" vertical="center"/>
    </xf>
    <xf numFmtId="0" fontId="2" fillId="0" borderId="25" xfId="1" applyFont="1" applyBorder="1" applyAlignment="1">
      <alignment horizontal="center" vertical="center" wrapText="1"/>
    </xf>
    <xf numFmtId="3" fontId="3" fillId="0" borderId="0" xfId="1" applyNumberFormat="1" applyFont="1"/>
    <xf numFmtId="165" fontId="5" fillId="0" borderId="26" xfId="1" applyNumberFormat="1" applyFont="1" applyBorder="1" applyAlignment="1">
      <alignment horizontal="center" vertical="center"/>
    </xf>
    <xf numFmtId="49" fontId="8" fillId="5" borderId="13" xfId="1" applyNumberFormat="1" applyFont="1" applyFill="1" applyBorder="1" applyAlignment="1">
      <alignment horizontal="left" vertical="center"/>
    </xf>
    <xf numFmtId="49" fontId="8" fillId="5" borderId="14" xfId="1" applyNumberFormat="1" applyFont="1" applyFill="1" applyBorder="1" applyAlignment="1">
      <alignment horizontal="left" vertical="center"/>
    </xf>
    <xf numFmtId="0" fontId="9" fillId="0" borderId="15" xfId="1" applyFont="1" applyBorder="1" applyAlignment="1">
      <alignment horizontal="center" vertical="center" wrapText="1"/>
    </xf>
    <xf numFmtId="4" fontId="9" fillId="0" borderId="15" xfId="1" applyNumberFormat="1" applyFont="1" applyBorder="1" applyAlignment="1">
      <alignment horizontal="center" vertical="center"/>
    </xf>
    <xf numFmtId="165" fontId="5" fillId="0" borderId="27" xfId="1" applyNumberFormat="1" applyFont="1" applyBorder="1" applyAlignment="1">
      <alignment horizontal="center" vertical="center"/>
    </xf>
    <xf numFmtId="165" fontId="5" fillId="3" borderId="31" xfId="1" applyNumberFormat="1" applyFont="1" applyFill="1" applyBorder="1" applyAlignment="1">
      <alignment horizontal="center" vertical="center"/>
    </xf>
    <xf numFmtId="9" fontId="2" fillId="3" borderId="34" xfId="1" applyNumberFormat="1" applyFont="1" applyFill="1" applyBorder="1" applyAlignment="1">
      <alignment horizontal="center" vertical="center"/>
    </xf>
    <xf numFmtId="165" fontId="12" fillId="3" borderId="5" xfId="1" applyNumberFormat="1" applyFont="1" applyFill="1" applyBorder="1" applyAlignment="1">
      <alignment horizontal="center" vertical="center"/>
    </xf>
    <xf numFmtId="165" fontId="3" fillId="0" borderId="0" xfId="1" applyNumberFormat="1" applyFont="1"/>
    <xf numFmtId="165" fontId="5" fillId="3" borderId="36" xfId="1" applyNumberFormat="1" applyFont="1" applyFill="1" applyBorder="1" applyAlignment="1">
      <alignment horizontal="center" vertical="center"/>
    </xf>
    <xf numFmtId="2" fontId="9" fillId="0" borderId="18" xfId="1" applyNumberFormat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2" fontId="9" fillId="0" borderId="38" xfId="1" applyNumberFormat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 wrapText="1"/>
    </xf>
    <xf numFmtId="164" fontId="9" fillId="4" borderId="39" xfId="1" applyNumberFormat="1" applyFont="1" applyFill="1" applyBorder="1" applyAlignment="1" applyProtection="1">
      <alignment horizontal="center" vertical="center"/>
      <protection locked="0"/>
    </xf>
    <xf numFmtId="165" fontId="9" fillId="0" borderId="40" xfId="1" applyNumberFormat="1" applyFont="1" applyBorder="1" applyAlignment="1">
      <alignment horizontal="center" vertical="center"/>
    </xf>
    <xf numFmtId="0" fontId="13" fillId="0" borderId="41" xfId="1" applyFont="1" applyBorder="1" applyAlignment="1">
      <alignment horizontal="center" vertical="center"/>
    </xf>
    <xf numFmtId="165" fontId="5" fillId="0" borderId="44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/>
    </xf>
    <xf numFmtId="0" fontId="5" fillId="3" borderId="33" xfId="1" applyFont="1" applyFill="1" applyBorder="1" applyAlignment="1">
      <alignment horizontal="right" vertical="center"/>
    </xf>
    <xf numFmtId="0" fontId="5" fillId="3" borderId="34" xfId="1" applyFont="1" applyFill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49" fontId="7" fillId="3" borderId="12" xfId="1" applyNumberFormat="1" applyFont="1" applyFill="1" applyBorder="1" applyAlignment="1">
      <alignment horizontal="left" vertical="center"/>
    </xf>
    <xf numFmtId="49" fontId="8" fillId="3" borderId="13" xfId="1" applyNumberFormat="1" applyFont="1" applyFill="1" applyBorder="1" applyAlignment="1">
      <alignment horizontal="left" vertical="center"/>
    </xf>
    <xf numFmtId="49" fontId="8" fillId="3" borderId="14" xfId="1" applyNumberFormat="1" applyFont="1" applyFill="1" applyBorder="1" applyAlignment="1">
      <alignment horizontal="left" vertical="center"/>
    </xf>
    <xf numFmtId="0" fontId="10" fillId="0" borderId="21" xfId="1" applyFont="1" applyBorder="1" applyAlignment="1">
      <alignment horizontal="right" vertical="center" wrapText="1"/>
    </xf>
    <xf numFmtId="0" fontId="10" fillId="0" borderId="22" xfId="1" applyFont="1" applyBorder="1" applyAlignment="1">
      <alignment horizontal="right" vertical="center" wrapText="1"/>
    </xf>
    <xf numFmtId="0" fontId="10" fillId="0" borderId="23" xfId="1" applyFont="1" applyBorder="1" applyAlignment="1">
      <alignment horizontal="right" vertical="center" wrapText="1"/>
    </xf>
    <xf numFmtId="49" fontId="7" fillId="5" borderId="12" xfId="1" applyNumberFormat="1" applyFont="1" applyFill="1" applyBorder="1" applyAlignment="1">
      <alignment horizontal="left" vertical="center"/>
    </xf>
    <xf numFmtId="49" fontId="7" fillId="5" borderId="13" xfId="1" applyNumberFormat="1" applyFont="1" applyFill="1" applyBorder="1" applyAlignment="1">
      <alignment horizontal="left" vertical="center"/>
    </xf>
    <xf numFmtId="49" fontId="7" fillId="5" borderId="14" xfId="1" applyNumberFormat="1" applyFont="1" applyFill="1" applyBorder="1" applyAlignment="1">
      <alignment horizontal="left" vertical="center"/>
    </xf>
    <xf numFmtId="0" fontId="10" fillId="0" borderId="6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0" fontId="10" fillId="0" borderId="28" xfId="1" applyFont="1" applyBorder="1" applyAlignment="1">
      <alignment horizontal="right" vertical="center" wrapText="1"/>
    </xf>
    <xf numFmtId="0" fontId="10" fillId="0" borderId="29" xfId="1" applyFont="1" applyBorder="1" applyAlignment="1">
      <alignment horizontal="right" vertical="center" wrapText="1"/>
    </xf>
    <xf numFmtId="0" fontId="10" fillId="0" borderId="30" xfId="1" applyFont="1" applyBorder="1" applyAlignment="1">
      <alignment horizontal="right" vertical="center" wrapText="1"/>
    </xf>
    <xf numFmtId="0" fontId="2" fillId="3" borderId="32" xfId="1" applyFont="1" applyFill="1" applyBorder="1" applyAlignment="1">
      <alignment horizontal="right" vertical="center" wrapText="1"/>
    </xf>
    <xf numFmtId="0" fontId="2" fillId="3" borderId="33" xfId="1" applyFont="1" applyFill="1" applyBorder="1" applyAlignment="1">
      <alignment horizontal="right" vertical="center" wrapText="1"/>
    </xf>
    <xf numFmtId="0" fontId="5" fillId="3" borderId="21" xfId="1" applyFont="1" applyFill="1" applyBorder="1" applyAlignment="1">
      <alignment horizontal="right" vertical="center"/>
    </xf>
    <xf numFmtId="0" fontId="5" fillId="3" borderId="22" xfId="1" applyFont="1" applyFill="1" applyBorder="1" applyAlignment="1">
      <alignment horizontal="right" vertical="center"/>
    </xf>
    <xf numFmtId="0" fontId="5" fillId="3" borderId="35" xfId="1" applyFont="1" applyFill="1" applyBorder="1" applyAlignment="1">
      <alignment horizontal="right" vertical="center"/>
    </xf>
    <xf numFmtId="0" fontId="10" fillId="0" borderId="42" xfId="1" applyFont="1" applyBorder="1" applyAlignment="1">
      <alignment horizontal="right" vertical="center" wrapText="1"/>
    </xf>
    <xf numFmtId="0" fontId="10" fillId="0" borderId="43" xfId="1" applyFont="1" applyBorder="1" applyAlignment="1">
      <alignment horizontal="right" vertical="center" wrapText="1"/>
    </xf>
    <xf numFmtId="0" fontId="5" fillId="3" borderId="45" xfId="1" applyFont="1" applyFill="1" applyBorder="1" applyAlignment="1">
      <alignment horizontal="right" vertical="center"/>
    </xf>
    <xf numFmtId="0" fontId="5" fillId="3" borderId="46" xfId="1" applyFont="1" applyFill="1" applyBorder="1" applyAlignment="1">
      <alignment horizontal="right" vertical="center"/>
    </xf>
    <xf numFmtId="0" fontId="5" fillId="3" borderId="47" xfId="1" applyFont="1" applyFill="1" applyBorder="1" applyAlignment="1">
      <alignment horizontal="right" vertical="center"/>
    </xf>
  </cellXfs>
  <cellStyles count="2">
    <cellStyle name="Normal" xfId="0" builtinId="0"/>
    <cellStyle name="Normal_Devis_pistes" xfId="1" xr:uid="{091B584F-AEB3-4574-B231-52DB72494C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333376</xdr:colOff>
      <xdr:row>1</xdr:row>
      <xdr:rowOff>76200</xdr:rowOff>
    </xdr:from>
    <xdr:to>
      <xdr:col>1</xdr:col>
      <xdr:colOff>849630</xdr:colOff>
      <xdr:row>2</xdr:row>
      <xdr:rowOff>137160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2466BE-4A0C-4F8F-B549-72DE1620B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95250"/>
          <a:ext cx="1118234" cy="438150"/>
        </a:xfrm>
        <a:prstGeom prst="rect">
          <a:avLst/>
        </a:prstGeom>
      </xdr:spPr>
    </xdr:pic>
    <xdr:clientData/>
  </xdr:twoCellAnchor>
  <xdr:twoCellAnchor editAs="oneCell">
    <xdr:from>
      <xdr:col>4</xdr:col>
      <xdr:colOff>838200</xdr:colOff>
      <xdr:row>1</xdr:row>
      <xdr:rowOff>95250</xdr:rowOff>
    </xdr:from>
    <xdr:to>
      <xdr:col>5</xdr:col>
      <xdr:colOff>1093469</xdr:colOff>
      <xdr:row>2</xdr:row>
      <xdr:rowOff>152400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F25978F-B0B2-444E-97F0-3097A95FA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6900" y="114300"/>
          <a:ext cx="1118234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A871-9000-4E54-8CAE-AC4F1D2F738A}">
  <sheetPr>
    <pageSetUpPr fitToPage="1"/>
  </sheetPr>
  <dimension ref="A1:G45"/>
  <sheetViews>
    <sheetView tabSelected="1" topLeftCell="A20" zoomScaleNormal="100" workbookViewId="0">
      <selection activeCell="B24" sqref="B24"/>
    </sheetView>
  </sheetViews>
  <sheetFormatPr baseColWidth="10" defaultRowHeight="12.75" x14ac:dyDescent="0.2"/>
  <cols>
    <col min="1" max="1" width="9" style="3" customWidth="1"/>
    <col min="2" max="2" width="101.7109375" style="42" customWidth="1"/>
    <col min="3" max="3" width="11.85546875" style="3" bestFit="1" customWidth="1"/>
    <col min="4" max="4" width="7.140625" style="43" bestFit="1" customWidth="1"/>
    <col min="5" max="5" width="13" style="3" bestFit="1" customWidth="1"/>
    <col min="6" max="6" width="21.42578125" style="3" bestFit="1" customWidth="1"/>
    <col min="7" max="7" width="6" style="2" customWidth="1"/>
    <col min="8" max="251" width="11.42578125" style="2"/>
    <col min="252" max="252" width="9" style="2" customWidth="1"/>
    <col min="253" max="253" width="97.42578125" style="2" customWidth="1"/>
    <col min="254" max="254" width="9.5703125" style="2" customWidth="1"/>
    <col min="255" max="255" width="7.140625" style="2" bestFit="1" customWidth="1"/>
    <col min="256" max="256" width="13" style="2" bestFit="1" customWidth="1"/>
    <col min="257" max="257" width="21.42578125" style="2" bestFit="1" customWidth="1"/>
    <col min="258" max="258" width="11.42578125" style="2"/>
    <col min="259" max="259" width="17.140625" style="2" customWidth="1"/>
    <col min="260" max="260" width="17.85546875" style="2" customWidth="1"/>
    <col min="261" max="261" width="17" style="2" customWidth="1"/>
    <col min="262" max="507" width="11.42578125" style="2"/>
    <col min="508" max="508" width="9" style="2" customWidth="1"/>
    <col min="509" max="509" width="97.42578125" style="2" customWidth="1"/>
    <col min="510" max="510" width="9.5703125" style="2" customWidth="1"/>
    <col min="511" max="511" width="7.140625" style="2" bestFit="1" customWidth="1"/>
    <col min="512" max="512" width="13" style="2" bestFit="1" customWidth="1"/>
    <col min="513" max="513" width="21.42578125" style="2" bestFit="1" customWidth="1"/>
    <col min="514" max="514" width="11.42578125" style="2"/>
    <col min="515" max="515" width="17.140625" style="2" customWidth="1"/>
    <col min="516" max="516" width="17.85546875" style="2" customWidth="1"/>
    <col min="517" max="517" width="17" style="2" customWidth="1"/>
    <col min="518" max="763" width="11.42578125" style="2"/>
    <col min="764" max="764" width="9" style="2" customWidth="1"/>
    <col min="765" max="765" width="97.42578125" style="2" customWidth="1"/>
    <col min="766" max="766" width="9.5703125" style="2" customWidth="1"/>
    <col min="767" max="767" width="7.140625" style="2" bestFit="1" customWidth="1"/>
    <col min="768" max="768" width="13" style="2" bestFit="1" customWidth="1"/>
    <col min="769" max="769" width="21.42578125" style="2" bestFit="1" customWidth="1"/>
    <col min="770" max="770" width="11.42578125" style="2"/>
    <col min="771" max="771" width="17.140625" style="2" customWidth="1"/>
    <col min="772" max="772" width="17.85546875" style="2" customWidth="1"/>
    <col min="773" max="773" width="17" style="2" customWidth="1"/>
    <col min="774" max="1019" width="11.42578125" style="2"/>
    <col min="1020" max="1020" width="9" style="2" customWidth="1"/>
    <col min="1021" max="1021" width="97.42578125" style="2" customWidth="1"/>
    <col min="1022" max="1022" width="9.5703125" style="2" customWidth="1"/>
    <col min="1023" max="1023" width="7.140625" style="2" bestFit="1" customWidth="1"/>
    <col min="1024" max="1024" width="13" style="2" bestFit="1" customWidth="1"/>
    <col min="1025" max="1025" width="21.42578125" style="2" bestFit="1" customWidth="1"/>
    <col min="1026" max="1026" width="11.42578125" style="2"/>
    <col min="1027" max="1027" width="17.140625" style="2" customWidth="1"/>
    <col min="1028" max="1028" width="17.85546875" style="2" customWidth="1"/>
    <col min="1029" max="1029" width="17" style="2" customWidth="1"/>
    <col min="1030" max="1275" width="11.42578125" style="2"/>
    <col min="1276" max="1276" width="9" style="2" customWidth="1"/>
    <col min="1277" max="1277" width="97.42578125" style="2" customWidth="1"/>
    <col min="1278" max="1278" width="9.5703125" style="2" customWidth="1"/>
    <col min="1279" max="1279" width="7.140625" style="2" bestFit="1" customWidth="1"/>
    <col min="1280" max="1280" width="13" style="2" bestFit="1" customWidth="1"/>
    <col min="1281" max="1281" width="21.42578125" style="2" bestFit="1" customWidth="1"/>
    <col min="1282" max="1282" width="11.42578125" style="2"/>
    <col min="1283" max="1283" width="17.140625" style="2" customWidth="1"/>
    <col min="1284" max="1284" width="17.85546875" style="2" customWidth="1"/>
    <col min="1285" max="1285" width="17" style="2" customWidth="1"/>
    <col min="1286" max="1531" width="11.42578125" style="2"/>
    <col min="1532" max="1532" width="9" style="2" customWidth="1"/>
    <col min="1533" max="1533" width="97.42578125" style="2" customWidth="1"/>
    <col min="1534" max="1534" width="9.5703125" style="2" customWidth="1"/>
    <col min="1535" max="1535" width="7.140625" style="2" bestFit="1" customWidth="1"/>
    <col min="1536" max="1536" width="13" style="2" bestFit="1" customWidth="1"/>
    <col min="1537" max="1537" width="21.42578125" style="2" bestFit="1" customWidth="1"/>
    <col min="1538" max="1538" width="11.42578125" style="2"/>
    <col min="1539" max="1539" width="17.140625" style="2" customWidth="1"/>
    <col min="1540" max="1540" width="17.85546875" style="2" customWidth="1"/>
    <col min="1541" max="1541" width="17" style="2" customWidth="1"/>
    <col min="1542" max="1787" width="11.42578125" style="2"/>
    <col min="1788" max="1788" width="9" style="2" customWidth="1"/>
    <col min="1789" max="1789" width="97.42578125" style="2" customWidth="1"/>
    <col min="1790" max="1790" width="9.5703125" style="2" customWidth="1"/>
    <col min="1791" max="1791" width="7.140625" style="2" bestFit="1" customWidth="1"/>
    <col min="1792" max="1792" width="13" style="2" bestFit="1" customWidth="1"/>
    <col min="1793" max="1793" width="21.42578125" style="2" bestFit="1" customWidth="1"/>
    <col min="1794" max="1794" width="11.42578125" style="2"/>
    <col min="1795" max="1795" width="17.140625" style="2" customWidth="1"/>
    <col min="1796" max="1796" width="17.85546875" style="2" customWidth="1"/>
    <col min="1797" max="1797" width="17" style="2" customWidth="1"/>
    <col min="1798" max="2043" width="11.42578125" style="2"/>
    <col min="2044" max="2044" width="9" style="2" customWidth="1"/>
    <col min="2045" max="2045" width="97.42578125" style="2" customWidth="1"/>
    <col min="2046" max="2046" width="9.5703125" style="2" customWidth="1"/>
    <col min="2047" max="2047" width="7.140625" style="2" bestFit="1" customWidth="1"/>
    <col min="2048" max="2048" width="13" style="2" bestFit="1" customWidth="1"/>
    <col min="2049" max="2049" width="21.42578125" style="2" bestFit="1" customWidth="1"/>
    <col min="2050" max="2050" width="11.42578125" style="2"/>
    <col min="2051" max="2051" width="17.140625" style="2" customWidth="1"/>
    <col min="2052" max="2052" width="17.85546875" style="2" customWidth="1"/>
    <col min="2053" max="2053" width="17" style="2" customWidth="1"/>
    <col min="2054" max="2299" width="11.42578125" style="2"/>
    <col min="2300" max="2300" width="9" style="2" customWidth="1"/>
    <col min="2301" max="2301" width="97.42578125" style="2" customWidth="1"/>
    <col min="2302" max="2302" width="9.5703125" style="2" customWidth="1"/>
    <col min="2303" max="2303" width="7.140625" style="2" bestFit="1" customWidth="1"/>
    <col min="2304" max="2304" width="13" style="2" bestFit="1" customWidth="1"/>
    <col min="2305" max="2305" width="21.42578125" style="2" bestFit="1" customWidth="1"/>
    <col min="2306" max="2306" width="11.42578125" style="2"/>
    <col min="2307" max="2307" width="17.140625" style="2" customWidth="1"/>
    <col min="2308" max="2308" width="17.85546875" style="2" customWidth="1"/>
    <col min="2309" max="2309" width="17" style="2" customWidth="1"/>
    <col min="2310" max="2555" width="11.42578125" style="2"/>
    <col min="2556" max="2556" width="9" style="2" customWidth="1"/>
    <col min="2557" max="2557" width="97.42578125" style="2" customWidth="1"/>
    <col min="2558" max="2558" width="9.5703125" style="2" customWidth="1"/>
    <col min="2559" max="2559" width="7.140625" style="2" bestFit="1" customWidth="1"/>
    <col min="2560" max="2560" width="13" style="2" bestFit="1" customWidth="1"/>
    <col min="2561" max="2561" width="21.42578125" style="2" bestFit="1" customWidth="1"/>
    <col min="2562" max="2562" width="11.42578125" style="2"/>
    <col min="2563" max="2563" width="17.140625" style="2" customWidth="1"/>
    <col min="2564" max="2564" width="17.85546875" style="2" customWidth="1"/>
    <col min="2565" max="2565" width="17" style="2" customWidth="1"/>
    <col min="2566" max="2811" width="11.42578125" style="2"/>
    <col min="2812" max="2812" width="9" style="2" customWidth="1"/>
    <col min="2813" max="2813" width="97.42578125" style="2" customWidth="1"/>
    <col min="2814" max="2814" width="9.5703125" style="2" customWidth="1"/>
    <col min="2815" max="2815" width="7.140625" style="2" bestFit="1" customWidth="1"/>
    <col min="2816" max="2816" width="13" style="2" bestFit="1" customWidth="1"/>
    <col min="2817" max="2817" width="21.42578125" style="2" bestFit="1" customWidth="1"/>
    <col min="2818" max="2818" width="11.42578125" style="2"/>
    <col min="2819" max="2819" width="17.140625" style="2" customWidth="1"/>
    <col min="2820" max="2820" width="17.85546875" style="2" customWidth="1"/>
    <col min="2821" max="2821" width="17" style="2" customWidth="1"/>
    <col min="2822" max="3067" width="11.42578125" style="2"/>
    <col min="3068" max="3068" width="9" style="2" customWidth="1"/>
    <col min="3069" max="3069" width="97.42578125" style="2" customWidth="1"/>
    <col min="3070" max="3070" width="9.5703125" style="2" customWidth="1"/>
    <col min="3071" max="3071" width="7.140625" style="2" bestFit="1" customWidth="1"/>
    <col min="3072" max="3072" width="13" style="2" bestFit="1" customWidth="1"/>
    <col min="3073" max="3073" width="21.42578125" style="2" bestFit="1" customWidth="1"/>
    <col min="3074" max="3074" width="11.42578125" style="2"/>
    <col min="3075" max="3075" width="17.140625" style="2" customWidth="1"/>
    <col min="3076" max="3076" width="17.85546875" style="2" customWidth="1"/>
    <col min="3077" max="3077" width="17" style="2" customWidth="1"/>
    <col min="3078" max="3323" width="11.42578125" style="2"/>
    <col min="3324" max="3324" width="9" style="2" customWidth="1"/>
    <col min="3325" max="3325" width="97.42578125" style="2" customWidth="1"/>
    <col min="3326" max="3326" width="9.5703125" style="2" customWidth="1"/>
    <col min="3327" max="3327" width="7.140625" style="2" bestFit="1" customWidth="1"/>
    <col min="3328" max="3328" width="13" style="2" bestFit="1" customWidth="1"/>
    <col min="3329" max="3329" width="21.42578125" style="2" bestFit="1" customWidth="1"/>
    <col min="3330" max="3330" width="11.42578125" style="2"/>
    <col min="3331" max="3331" width="17.140625" style="2" customWidth="1"/>
    <col min="3332" max="3332" width="17.85546875" style="2" customWidth="1"/>
    <col min="3333" max="3333" width="17" style="2" customWidth="1"/>
    <col min="3334" max="3579" width="11.42578125" style="2"/>
    <col min="3580" max="3580" width="9" style="2" customWidth="1"/>
    <col min="3581" max="3581" width="97.42578125" style="2" customWidth="1"/>
    <col min="3582" max="3582" width="9.5703125" style="2" customWidth="1"/>
    <col min="3583" max="3583" width="7.140625" style="2" bestFit="1" customWidth="1"/>
    <col min="3584" max="3584" width="13" style="2" bestFit="1" customWidth="1"/>
    <col min="3585" max="3585" width="21.42578125" style="2" bestFit="1" customWidth="1"/>
    <col min="3586" max="3586" width="11.42578125" style="2"/>
    <col min="3587" max="3587" width="17.140625" style="2" customWidth="1"/>
    <col min="3588" max="3588" width="17.85546875" style="2" customWidth="1"/>
    <col min="3589" max="3589" width="17" style="2" customWidth="1"/>
    <col min="3590" max="3835" width="11.42578125" style="2"/>
    <col min="3836" max="3836" width="9" style="2" customWidth="1"/>
    <col min="3837" max="3837" width="97.42578125" style="2" customWidth="1"/>
    <col min="3838" max="3838" width="9.5703125" style="2" customWidth="1"/>
    <col min="3839" max="3839" width="7.140625" style="2" bestFit="1" customWidth="1"/>
    <col min="3840" max="3840" width="13" style="2" bestFit="1" customWidth="1"/>
    <col min="3841" max="3841" width="21.42578125" style="2" bestFit="1" customWidth="1"/>
    <col min="3842" max="3842" width="11.42578125" style="2"/>
    <col min="3843" max="3843" width="17.140625" style="2" customWidth="1"/>
    <col min="3844" max="3844" width="17.85546875" style="2" customWidth="1"/>
    <col min="3845" max="3845" width="17" style="2" customWidth="1"/>
    <col min="3846" max="4091" width="11.42578125" style="2"/>
    <col min="4092" max="4092" width="9" style="2" customWidth="1"/>
    <col min="4093" max="4093" width="97.42578125" style="2" customWidth="1"/>
    <col min="4094" max="4094" width="9.5703125" style="2" customWidth="1"/>
    <col min="4095" max="4095" width="7.140625" style="2" bestFit="1" customWidth="1"/>
    <col min="4096" max="4096" width="13" style="2" bestFit="1" customWidth="1"/>
    <col min="4097" max="4097" width="21.42578125" style="2" bestFit="1" customWidth="1"/>
    <col min="4098" max="4098" width="11.42578125" style="2"/>
    <col min="4099" max="4099" width="17.140625" style="2" customWidth="1"/>
    <col min="4100" max="4100" width="17.85546875" style="2" customWidth="1"/>
    <col min="4101" max="4101" width="17" style="2" customWidth="1"/>
    <col min="4102" max="4347" width="11.42578125" style="2"/>
    <col min="4348" max="4348" width="9" style="2" customWidth="1"/>
    <col min="4349" max="4349" width="97.42578125" style="2" customWidth="1"/>
    <col min="4350" max="4350" width="9.5703125" style="2" customWidth="1"/>
    <col min="4351" max="4351" width="7.140625" style="2" bestFit="1" customWidth="1"/>
    <col min="4352" max="4352" width="13" style="2" bestFit="1" customWidth="1"/>
    <col min="4353" max="4353" width="21.42578125" style="2" bestFit="1" customWidth="1"/>
    <col min="4354" max="4354" width="11.42578125" style="2"/>
    <col min="4355" max="4355" width="17.140625" style="2" customWidth="1"/>
    <col min="4356" max="4356" width="17.85546875" style="2" customWidth="1"/>
    <col min="4357" max="4357" width="17" style="2" customWidth="1"/>
    <col min="4358" max="4603" width="11.42578125" style="2"/>
    <col min="4604" max="4604" width="9" style="2" customWidth="1"/>
    <col min="4605" max="4605" width="97.42578125" style="2" customWidth="1"/>
    <col min="4606" max="4606" width="9.5703125" style="2" customWidth="1"/>
    <col min="4607" max="4607" width="7.140625" style="2" bestFit="1" customWidth="1"/>
    <col min="4608" max="4608" width="13" style="2" bestFit="1" customWidth="1"/>
    <col min="4609" max="4609" width="21.42578125" style="2" bestFit="1" customWidth="1"/>
    <col min="4610" max="4610" width="11.42578125" style="2"/>
    <col min="4611" max="4611" width="17.140625" style="2" customWidth="1"/>
    <col min="4612" max="4612" width="17.85546875" style="2" customWidth="1"/>
    <col min="4613" max="4613" width="17" style="2" customWidth="1"/>
    <col min="4614" max="4859" width="11.42578125" style="2"/>
    <col min="4860" max="4860" width="9" style="2" customWidth="1"/>
    <col min="4861" max="4861" width="97.42578125" style="2" customWidth="1"/>
    <col min="4862" max="4862" width="9.5703125" style="2" customWidth="1"/>
    <col min="4863" max="4863" width="7.140625" style="2" bestFit="1" customWidth="1"/>
    <col min="4864" max="4864" width="13" style="2" bestFit="1" customWidth="1"/>
    <col min="4865" max="4865" width="21.42578125" style="2" bestFit="1" customWidth="1"/>
    <col min="4866" max="4866" width="11.42578125" style="2"/>
    <col min="4867" max="4867" width="17.140625" style="2" customWidth="1"/>
    <col min="4868" max="4868" width="17.85546875" style="2" customWidth="1"/>
    <col min="4869" max="4869" width="17" style="2" customWidth="1"/>
    <col min="4870" max="5115" width="11.42578125" style="2"/>
    <col min="5116" max="5116" width="9" style="2" customWidth="1"/>
    <col min="5117" max="5117" width="97.42578125" style="2" customWidth="1"/>
    <col min="5118" max="5118" width="9.5703125" style="2" customWidth="1"/>
    <col min="5119" max="5119" width="7.140625" style="2" bestFit="1" customWidth="1"/>
    <col min="5120" max="5120" width="13" style="2" bestFit="1" customWidth="1"/>
    <col min="5121" max="5121" width="21.42578125" style="2" bestFit="1" customWidth="1"/>
    <col min="5122" max="5122" width="11.42578125" style="2"/>
    <col min="5123" max="5123" width="17.140625" style="2" customWidth="1"/>
    <col min="5124" max="5124" width="17.85546875" style="2" customWidth="1"/>
    <col min="5125" max="5125" width="17" style="2" customWidth="1"/>
    <col min="5126" max="5371" width="11.42578125" style="2"/>
    <col min="5372" max="5372" width="9" style="2" customWidth="1"/>
    <col min="5373" max="5373" width="97.42578125" style="2" customWidth="1"/>
    <col min="5374" max="5374" width="9.5703125" style="2" customWidth="1"/>
    <col min="5375" max="5375" width="7.140625" style="2" bestFit="1" customWidth="1"/>
    <col min="5376" max="5376" width="13" style="2" bestFit="1" customWidth="1"/>
    <col min="5377" max="5377" width="21.42578125" style="2" bestFit="1" customWidth="1"/>
    <col min="5378" max="5378" width="11.42578125" style="2"/>
    <col min="5379" max="5379" width="17.140625" style="2" customWidth="1"/>
    <col min="5380" max="5380" width="17.85546875" style="2" customWidth="1"/>
    <col min="5381" max="5381" width="17" style="2" customWidth="1"/>
    <col min="5382" max="5627" width="11.42578125" style="2"/>
    <col min="5628" max="5628" width="9" style="2" customWidth="1"/>
    <col min="5629" max="5629" width="97.42578125" style="2" customWidth="1"/>
    <col min="5630" max="5630" width="9.5703125" style="2" customWidth="1"/>
    <col min="5631" max="5631" width="7.140625" style="2" bestFit="1" customWidth="1"/>
    <col min="5632" max="5632" width="13" style="2" bestFit="1" customWidth="1"/>
    <col min="5633" max="5633" width="21.42578125" style="2" bestFit="1" customWidth="1"/>
    <col min="5634" max="5634" width="11.42578125" style="2"/>
    <col min="5635" max="5635" width="17.140625" style="2" customWidth="1"/>
    <col min="5636" max="5636" width="17.85546875" style="2" customWidth="1"/>
    <col min="5637" max="5637" width="17" style="2" customWidth="1"/>
    <col min="5638" max="5883" width="11.42578125" style="2"/>
    <col min="5884" max="5884" width="9" style="2" customWidth="1"/>
    <col min="5885" max="5885" width="97.42578125" style="2" customWidth="1"/>
    <col min="5886" max="5886" width="9.5703125" style="2" customWidth="1"/>
    <col min="5887" max="5887" width="7.140625" style="2" bestFit="1" customWidth="1"/>
    <col min="5888" max="5888" width="13" style="2" bestFit="1" customWidth="1"/>
    <col min="5889" max="5889" width="21.42578125" style="2" bestFit="1" customWidth="1"/>
    <col min="5890" max="5890" width="11.42578125" style="2"/>
    <col min="5891" max="5891" width="17.140625" style="2" customWidth="1"/>
    <col min="5892" max="5892" width="17.85546875" style="2" customWidth="1"/>
    <col min="5893" max="5893" width="17" style="2" customWidth="1"/>
    <col min="5894" max="6139" width="11.42578125" style="2"/>
    <col min="6140" max="6140" width="9" style="2" customWidth="1"/>
    <col min="6141" max="6141" width="97.42578125" style="2" customWidth="1"/>
    <col min="6142" max="6142" width="9.5703125" style="2" customWidth="1"/>
    <col min="6143" max="6143" width="7.140625" style="2" bestFit="1" customWidth="1"/>
    <col min="6144" max="6144" width="13" style="2" bestFit="1" customWidth="1"/>
    <col min="6145" max="6145" width="21.42578125" style="2" bestFit="1" customWidth="1"/>
    <col min="6146" max="6146" width="11.42578125" style="2"/>
    <col min="6147" max="6147" width="17.140625" style="2" customWidth="1"/>
    <col min="6148" max="6148" width="17.85546875" style="2" customWidth="1"/>
    <col min="6149" max="6149" width="17" style="2" customWidth="1"/>
    <col min="6150" max="6395" width="11.42578125" style="2"/>
    <col min="6396" max="6396" width="9" style="2" customWidth="1"/>
    <col min="6397" max="6397" width="97.42578125" style="2" customWidth="1"/>
    <col min="6398" max="6398" width="9.5703125" style="2" customWidth="1"/>
    <col min="6399" max="6399" width="7.140625" style="2" bestFit="1" customWidth="1"/>
    <col min="6400" max="6400" width="13" style="2" bestFit="1" customWidth="1"/>
    <col min="6401" max="6401" width="21.42578125" style="2" bestFit="1" customWidth="1"/>
    <col min="6402" max="6402" width="11.42578125" style="2"/>
    <col min="6403" max="6403" width="17.140625" style="2" customWidth="1"/>
    <col min="6404" max="6404" width="17.85546875" style="2" customWidth="1"/>
    <col min="6405" max="6405" width="17" style="2" customWidth="1"/>
    <col min="6406" max="6651" width="11.42578125" style="2"/>
    <col min="6652" max="6652" width="9" style="2" customWidth="1"/>
    <col min="6653" max="6653" width="97.42578125" style="2" customWidth="1"/>
    <col min="6654" max="6654" width="9.5703125" style="2" customWidth="1"/>
    <col min="6655" max="6655" width="7.140625" style="2" bestFit="1" customWidth="1"/>
    <col min="6656" max="6656" width="13" style="2" bestFit="1" customWidth="1"/>
    <col min="6657" max="6657" width="21.42578125" style="2" bestFit="1" customWidth="1"/>
    <col min="6658" max="6658" width="11.42578125" style="2"/>
    <col min="6659" max="6659" width="17.140625" style="2" customWidth="1"/>
    <col min="6660" max="6660" width="17.85546875" style="2" customWidth="1"/>
    <col min="6661" max="6661" width="17" style="2" customWidth="1"/>
    <col min="6662" max="6907" width="11.42578125" style="2"/>
    <col min="6908" max="6908" width="9" style="2" customWidth="1"/>
    <col min="6909" max="6909" width="97.42578125" style="2" customWidth="1"/>
    <col min="6910" max="6910" width="9.5703125" style="2" customWidth="1"/>
    <col min="6911" max="6911" width="7.140625" style="2" bestFit="1" customWidth="1"/>
    <col min="6912" max="6912" width="13" style="2" bestFit="1" customWidth="1"/>
    <col min="6913" max="6913" width="21.42578125" style="2" bestFit="1" customWidth="1"/>
    <col min="6914" max="6914" width="11.42578125" style="2"/>
    <col min="6915" max="6915" width="17.140625" style="2" customWidth="1"/>
    <col min="6916" max="6916" width="17.85546875" style="2" customWidth="1"/>
    <col min="6917" max="6917" width="17" style="2" customWidth="1"/>
    <col min="6918" max="7163" width="11.42578125" style="2"/>
    <col min="7164" max="7164" width="9" style="2" customWidth="1"/>
    <col min="7165" max="7165" width="97.42578125" style="2" customWidth="1"/>
    <col min="7166" max="7166" width="9.5703125" style="2" customWidth="1"/>
    <col min="7167" max="7167" width="7.140625" style="2" bestFit="1" customWidth="1"/>
    <col min="7168" max="7168" width="13" style="2" bestFit="1" customWidth="1"/>
    <col min="7169" max="7169" width="21.42578125" style="2" bestFit="1" customWidth="1"/>
    <col min="7170" max="7170" width="11.42578125" style="2"/>
    <col min="7171" max="7171" width="17.140625" style="2" customWidth="1"/>
    <col min="7172" max="7172" width="17.85546875" style="2" customWidth="1"/>
    <col min="7173" max="7173" width="17" style="2" customWidth="1"/>
    <col min="7174" max="7419" width="11.42578125" style="2"/>
    <col min="7420" max="7420" width="9" style="2" customWidth="1"/>
    <col min="7421" max="7421" width="97.42578125" style="2" customWidth="1"/>
    <col min="7422" max="7422" width="9.5703125" style="2" customWidth="1"/>
    <col min="7423" max="7423" width="7.140625" style="2" bestFit="1" customWidth="1"/>
    <col min="7424" max="7424" width="13" style="2" bestFit="1" customWidth="1"/>
    <col min="7425" max="7425" width="21.42578125" style="2" bestFit="1" customWidth="1"/>
    <col min="7426" max="7426" width="11.42578125" style="2"/>
    <col min="7427" max="7427" width="17.140625" style="2" customWidth="1"/>
    <col min="7428" max="7428" width="17.85546875" style="2" customWidth="1"/>
    <col min="7429" max="7429" width="17" style="2" customWidth="1"/>
    <col min="7430" max="7675" width="11.42578125" style="2"/>
    <col min="7676" max="7676" width="9" style="2" customWidth="1"/>
    <col min="7677" max="7677" width="97.42578125" style="2" customWidth="1"/>
    <col min="7678" max="7678" width="9.5703125" style="2" customWidth="1"/>
    <col min="7679" max="7679" width="7.140625" style="2" bestFit="1" customWidth="1"/>
    <col min="7680" max="7680" width="13" style="2" bestFit="1" customWidth="1"/>
    <col min="7681" max="7681" width="21.42578125" style="2" bestFit="1" customWidth="1"/>
    <col min="7682" max="7682" width="11.42578125" style="2"/>
    <col min="7683" max="7683" width="17.140625" style="2" customWidth="1"/>
    <col min="7684" max="7684" width="17.85546875" style="2" customWidth="1"/>
    <col min="7685" max="7685" width="17" style="2" customWidth="1"/>
    <col min="7686" max="7931" width="11.42578125" style="2"/>
    <col min="7932" max="7932" width="9" style="2" customWidth="1"/>
    <col min="7933" max="7933" width="97.42578125" style="2" customWidth="1"/>
    <col min="7934" max="7934" width="9.5703125" style="2" customWidth="1"/>
    <col min="7935" max="7935" width="7.140625" style="2" bestFit="1" customWidth="1"/>
    <col min="7936" max="7936" width="13" style="2" bestFit="1" customWidth="1"/>
    <col min="7937" max="7937" width="21.42578125" style="2" bestFit="1" customWidth="1"/>
    <col min="7938" max="7938" width="11.42578125" style="2"/>
    <col min="7939" max="7939" width="17.140625" style="2" customWidth="1"/>
    <col min="7940" max="7940" width="17.85546875" style="2" customWidth="1"/>
    <col min="7941" max="7941" width="17" style="2" customWidth="1"/>
    <col min="7942" max="8187" width="11.42578125" style="2"/>
    <col min="8188" max="8188" width="9" style="2" customWidth="1"/>
    <col min="8189" max="8189" width="97.42578125" style="2" customWidth="1"/>
    <col min="8190" max="8190" width="9.5703125" style="2" customWidth="1"/>
    <col min="8191" max="8191" width="7.140625" style="2" bestFit="1" customWidth="1"/>
    <col min="8192" max="8192" width="13" style="2" bestFit="1" customWidth="1"/>
    <col min="8193" max="8193" width="21.42578125" style="2" bestFit="1" customWidth="1"/>
    <col min="8194" max="8194" width="11.42578125" style="2"/>
    <col min="8195" max="8195" width="17.140625" style="2" customWidth="1"/>
    <col min="8196" max="8196" width="17.85546875" style="2" customWidth="1"/>
    <col min="8197" max="8197" width="17" style="2" customWidth="1"/>
    <col min="8198" max="8443" width="11.42578125" style="2"/>
    <col min="8444" max="8444" width="9" style="2" customWidth="1"/>
    <col min="8445" max="8445" width="97.42578125" style="2" customWidth="1"/>
    <col min="8446" max="8446" width="9.5703125" style="2" customWidth="1"/>
    <col min="8447" max="8447" width="7.140625" style="2" bestFit="1" customWidth="1"/>
    <col min="8448" max="8448" width="13" style="2" bestFit="1" customWidth="1"/>
    <col min="8449" max="8449" width="21.42578125" style="2" bestFit="1" customWidth="1"/>
    <col min="8450" max="8450" width="11.42578125" style="2"/>
    <col min="8451" max="8451" width="17.140625" style="2" customWidth="1"/>
    <col min="8452" max="8452" width="17.85546875" style="2" customWidth="1"/>
    <col min="8453" max="8453" width="17" style="2" customWidth="1"/>
    <col min="8454" max="8699" width="11.42578125" style="2"/>
    <col min="8700" max="8700" width="9" style="2" customWidth="1"/>
    <col min="8701" max="8701" width="97.42578125" style="2" customWidth="1"/>
    <col min="8702" max="8702" width="9.5703125" style="2" customWidth="1"/>
    <col min="8703" max="8703" width="7.140625" style="2" bestFit="1" customWidth="1"/>
    <col min="8704" max="8704" width="13" style="2" bestFit="1" customWidth="1"/>
    <col min="8705" max="8705" width="21.42578125" style="2" bestFit="1" customWidth="1"/>
    <col min="8706" max="8706" width="11.42578125" style="2"/>
    <col min="8707" max="8707" width="17.140625" style="2" customWidth="1"/>
    <col min="8708" max="8708" width="17.85546875" style="2" customWidth="1"/>
    <col min="8709" max="8709" width="17" style="2" customWidth="1"/>
    <col min="8710" max="8955" width="11.42578125" style="2"/>
    <col min="8956" max="8956" width="9" style="2" customWidth="1"/>
    <col min="8957" max="8957" width="97.42578125" style="2" customWidth="1"/>
    <col min="8958" max="8958" width="9.5703125" style="2" customWidth="1"/>
    <col min="8959" max="8959" width="7.140625" style="2" bestFit="1" customWidth="1"/>
    <col min="8960" max="8960" width="13" style="2" bestFit="1" customWidth="1"/>
    <col min="8961" max="8961" width="21.42578125" style="2" bestFit="1" customWidth="1"/>
    <col min="8962" max="8962" width="11.42578125" style="2"/>
    <col min="8963" max="8963" width="17.140625" style="2" customWidth="1"/>
    <col min="8964" max="8964" width="17.85546875" style="2" customWidth="1"/>
    <col min="8965" max="8965" width="17" style="2" customWidth="1"/>
    <col min="8966" max="9211" width="11.42578125" style="2"/>
    <col min="9212" max="9212" width="9" style="2" customWidth="1"/>
    <col min="9213" max="9213" width="97.42578125" style="2" customWidth="1"/>
    <col min="9214" max="9214" width="9.5703125" style="2" customWidth="1"/>
    <col min="9215" max="9215" width="7.140625" style="2" bestFit="1" customWidth="1"/>
    <col min="9216" max="9216" width="13" style="2" bestFit="1" customWidth="1"/>
    <col min="9217" max="9217" width="21.42578125" style="2" bestFit="1" customWidth="1"/>
    <col min="9218" max="9218" width="11.42578125" style="2"/>
    <col min="9219" max="9219" width="17.140625" style="2" customWidth="1"/>
    <col min="9220" max="9220" width="17.85546875" style="2" customWidth="1"/>
    <col min="9221" max="9221" width="17" style="2" customWidth="1"/>
    <col min="9222" max="9467" width="11.42578125" style="2"/>
    <col min="9468" max="9468" width="9" style="2" customWidth="1"/>
    <col min="9469" max="9469" width="97.42578125" style="2" customWidth="1"/>
    <col min="9470" max="9470" width="9.5703125" style="2" customWidth="1"/>
    <col min="9471" max="9471" width="7.140625" style="2" bestFit="1" customWidth="1"/>
    <col min="9472" max="9472" width="13" style="2" bestFit="1" customWidth="1"/>
    <col min="9473" max="9473" width="21.42578125" style="2" bestFit="1" customWidth="1"/>
    <col min="9474" max="9474" width="11.42578125" style="2"/>
    <col min="9475" max="9475" width="17.140625" style="2" customWidth="1"/>
    <col min="9476" max="9476" width="17.85546875" style="2" customWidth="1"/>
    <col min="9477" max="9477" width="17" style="2" customWidth="1"/>
    <col min="9478" max="9723" width="11.42578125" style="2"/>
    <col min="9724" max="9724" width="9" style="2" customWidth="1"/>
    <col min="9725" max="9725" width="97.42578125" style="2" customWidth="1"/>
    <col min="9726" max="9726" width="9.5703125" style="2" customWidth="1"/>
    <col min="9727" max="9727" width="7.140625" style="2" bestFit="1" customWidth="1"/>
    <col min="9728" max="9728" width="13" style="2" bestFit="1" customWidth="1"/>
    <col min="9729" max="9729" width="21.42578125" style="2" bestFit="1" customWidth="1"/>
    <col min="9730" max="9730" width="11.42578125" style="2"/>
    <col min="9731" max="9731" width="17.140625" style="2" customWidth="1"/>
    <col min="9732" max="9732" width="17.85546875" style="2" customWidth="1"/>
    <col min="9733" max="9733" width="17" style="2" customWidth="1"/>
    <col min="9734" max="9979" width="11.42578125" style="2"/>
    <col min="9980" max="9980" width="9" style="2" customWidth="1"/>
    <col min="9981" max="9981" width="97.42578125" style="2" customWidth="1"/>
    <col min="9982" max="9982" width="9.5703125" style="2" customWidth="1"/>
    <col min="9983" max="9983" width="7.140625" style="2" bestFit="1" customWidth="1"/>
    <col min="9984" max="9984" width="13" style="2" bestFit="1" customWidth="1"/>
    <col min="9985" max="9985" width="21.42578125" style="2" bestFit="1" customWidth="1"/>
    <col min="9986" max="9986" width="11.42578125" style="2"/>
    <col min="9987" max="9987" width="17.140625" style="2" customWidth="1"/>
    <col min="9988" max="9988" width="17.85546875" style="2" customWidth="1"/>
    <col min="9989" max="9989" width="17" style="2" customWidth="1"/>
    <col min="9990" max="10235" width="11.42578125" style="2"/>
    <col min="10236" max="10236" width="9" style="2" customWidth="1"/>
    <col min="10237" max="10237" width="97.42578125" style="2" customWidth="1"/>
    <col min="10238" max="10238" width="9.5703125" style="2" customWidth="1"/>
    <col min="10239" max="10239" width="7.140625" style="2" bestFit="1" customWidth="1"/>
    <col min="10240" max="10240" width="13" style="2" bestFit="1" customWidth="1"/>
    <col min="10241" max="10241" width="21.42578125" style="2" bestFit="1" customWidth="1"/>
    <col min="10242" max="10242" width="11.42578125" style="2"/>
    <col min="10243" max="10243" width="17.140625" style="2" customWidth="1"/>
    <col min="10244" max="10244" width="17.85546875" style="2" customWidth="1"/>
    <col min="10245" max="10245" width="17" style="2" customWidth="1"/>
    <col min="10246" max="10491" width="11.42578125" style="2"/>
    <col min="10492" max="10492" width="9" style="2" customWidth="1"/>
    <col min="10493" max="10493" width="97.42578125" style="2" customWidth="1"/>
    <col min="10494" max="10494" width="9.5703125" style="2" customWidth="1"/>
    <col min="10495" max="10495" width="7.140625" style="2" bestFit="1" customWidth="1"/>
    <col min="10496" max="10496" width="13" style="2" bestFit="1" customWidth="1"/>
    <col min="10497" max="10497" width="21.42578125" style="2" bestFit="1" customWidth="1"/>
    <col min="10498" max="10498" width="11.42578125" style="2"/>
    <col min="10499" max="10499" width="17.140625" style="2" customWidth="1"/>
    <col min="10500" max="10500" width="17.85546875" style="2" customWidth="1"/>
    <col min="10501" max="10501" width="17" style="2" customWidth="1"/>
    <col min="10502" max="10747" width="11.42578125" style="2"/>
    <col min="10748" max="10748" width="9" style="2" customWidth="1"/>
    <col min="10749" max="10749" width="97.42578125" style="2" customWidth="1"/>
    <col min="10750" max="10750" width="9.5703125" style="2" customWidth="1"/>
    <col min="10751" max="10751" width="7.140625" style="2" bestFit="1" customWidth="1"/>
    <col min="10752" max="10752" width="13" style="2" bestFit="1" customWidth="1"/>
    <col min="10753" max="10753" width="21.42578125" style="2" bestFit="1" customWidth="1"/>
    <col min="10754" max="10754" width="11.42578125" style="2"/>
    <col min="10755" max="10755" width="17.140625" style="2" customWidth="1"/>
    <col min="10756" max="10756" width="17.85546875" style="2" customWidth="1"/>
    <col min="10757" max="10757" width="17" style="2" customWidth="1"/>
    <col min="10758" max="11003" width="11.42578125" style="2"/>
    <col min="11004" max="11004" width="9" style="2" customWidth="1"/>
    <col min="11005" max="11005" width="97.42578125" style="2" customWidth="1"/>
    <col min="11006" max="11006" width="9.5703125" style="2" customWidth="1"/>
    <col min="11007" max="11007" width="7.140625" style="2" bestFit="1" customWidth="1"/>
    <col min="11008" max="11008" width="13" style="2" bestFit="1" customWidth="1"/>
    <col min="11009" max="11009" width="21.42578125" style="2" bestFit="1" customWidth="1"/>
    <col min="11010" max="11010" width="11.42578125" style="2"/>
    <col min="11011" max="11011" width="17.140625" style="2" customWidth="1"/>
    <col min="11012" max="11012" width="17.85546875" style="2" customWidth="1"/>
    <col min="11013" max="11013" width="17" style="2" customWidth="1"/>
    <col min="11014" max="11259" width="11.42578125" style="2"/>
    <col min="11260" max="11260" width="9" style="2" customWidth="1"/>
    <col min="11261" max="11261" width="97.42578125" style="2" customWidth="1"/>
    <col min="11262" max="11262" width="9.5703125" style="2" customWidth="1"/>
    <col min="11263" max="11263" width="7.140625" style="2" bestFit="1" customWidth="1"/>
    <col min="11264" max="11264" width="13" style="2" bestFit="1" customWidth="1"/>
    <col min="11265" max="11265" width="21.42578125" style="2" bestFit="1" customWidth="1"/>
    <col min="11266" max="11266" width="11.42578125" style="2"/>
    <col min="11267" max="11267" width="17.140625" style="2" customWidth="1"/>
    <col min="11268" max="11268" width="17.85546875" style="2" customWidth="1"/>
    <col min="11269" max="11269" width="17" style="2" customWidth="1"/>
    <col min="11270" max="11515" width="11.42578125" style="2"/>
    <col min="11516" max="11516" width="9" style="2" customWidth="1"/>
    <col min="11517" max="11517" width="97.42578125" style="2" customWidth="1"/>
    <col min="11518" max="11518" width="9.5703125" style="2" customWidth="1"/>
    <col min="11519" max="11519" width="7.140625" style="2" bestFit="1" customWidth="1"/>
    <col min="11520" max="11520" width="13" style="2" bestFit="1" customWidth="1"/>
    <col min="11521" max="11521" width="21.42578125" style="2" bestFit="1" customWidth="1"/>
    <col min="11522" max="11522" width="11.42578125" style="2"/>
    <col min="11523" max="11523" width="17.140625" style="2" customWidth="1"/>
    <col min="11524" max="11524" width="17.85546875" style="2" customWidth="1"/>
    <col min="11525" max="11525" width="17" style="2" customWidth="1"/>
    <col min="11526" max="11771" width="11.42578125" style="2"/>
    <col min="11772" max="11772" width="9" style="2" customWidth="1"/>
    <col min="11773" max="11773" width="97.42578125" style="2" customWidth="1"/>
    <col min="11774" max="11774" width="9.5703125" style="2" customWidth="1"/>
    <col min="11775" max="11775" width="7.140625" style="2" bestFit="1" customWidth="1"/>
    <col min="11776" max="11776" width="13" style="2" bestFit="1" customWidth="1"/>
    <col min="11777" max="11777" width="21.42578125" style="2" bestFit="1" customWidth="1"/>
    <col min="11778" max="11778" width="11.42578125" style="2"/>
    <col min="11779" max="11779" width="17.140625" style="2" customWidth="1"/>
    <col min="11780" max="11780" width="17.85546875" style="2" customWidth="1"/>
    <col min="11781" max="11781" width="17" style="2" customWidth="1"/>
    <col min="11782" max="12027" width="11.42578125" style="2"/>
    <col min="12028" max="12028" width="9" style="2" customWidth="1"/>
    <col min="12029" max="12029" width="97.42578125" style="2" customWidth="1"/>
    <col min="12030" max="12030" width="9.5703125" style="2" customWidth="1"/>
    <col min="12031" max="12031" width="7.140625" style="2" bestFit="1" customWidth="1"/>
    <col min="12032" max="12032" width="13" style="2" bestFit="1" customWidth="1"/>
    <col min="12033" max="12033" width="21.42578125" style="2" bestFit="1" customWidth="1"/>
    <col min="12034" max="12034" width="11.42578125" style="2"/>
    <col min="12035" max="12035" width="17.140625" style="2" customWidth="1"/>
    <col min="12036" max="12036" width="17.85546875" style="2" customWidth="1"/>
    <col min="12037" max="12037" width="17" style="2" customWidth="1"/>
    <col min="12038" max="12283" width="11.42578125" style="2"/>
    <col min="12284" max="12284" width="9" style="2" customWidth="1"/>
    <col min="12285" max="12285" width="97.42578125" style="2" customWidth="1"/>
    <col min="12286" max="12286" width="9.5703125" style="2" customWidth="1"/>
    <col min="12287" max="12287" width="7.140625" style="2" bestFit="1" customWidth="1"/>
    <col min="12288" max="12288" width="13" style="2" bestFit="1" customWidth="1"/>
    <col min="12289" max="12289" width="21.42578125" style="2" bestFit="1" customWidth="1"/>
    <col min="12290" max="12290" width="11.42578125" style="2"/>
    <col min="12291" max="12291" width="17.140625" style="2" customWidth="1"/>
    <col min="12292" max="12292" width="17.85546875" style="2" customWidth="1"/>
    <col min="12293" max="12293" width="17" style="2" customWidth="1"/>
    <col min="12294" max="12539" width="11.42578125" style="2"/>
    <col min="12540" max="12540" width="9" style="2" customWidth="1"/>
    <col min="12541" max="12541" width="97.42578125" style="2" customWidth="1"/>
    <col min="12542" max="12542" width="9.5703125" style="2" customWidth="1"/>
    <col min="12543" max="12543" width="7.140625" style="2" bestFit="1" customWidth="1"/>
    <col min="12544" max="12544" width="13" style="2" bestFit="1" customWidth="1"/>
    <col min="12545" max="12545" width="21.42578125" style="2" bestFit="1" customWidth="1"/>
    <col min="12546" max="12546" width="11.42578125" style="2"/>
    <col min="12547" max="12547" width="17.140625" style="2" customWidth="1"/>
    <col min="12548" max="12548" width="17.85546875" style="2" customWidth="1"/>
    <col min="12549" max="12549" width="17" style="2" customWidth="1"/>
    <col min="12550" max="12795" width="11.42578125" style="2"/>
    <col min="12796" max="12796" width="9" style="2" customWidth="1"/>
    <col min="12797" max="12797" width="97.42578125" style="2" customWidth="1"/>
    <col min="12798" max="12798" width="9.5703125" style="2" customWidth="1"/>
    <col min="12799" max="12799" width="7.140625" style="2" bestFit="1" customWidth="1"/>
    <col min="12800" max="12800" width="13" style="2" bestFit="1" customWidth="1"/>
    <col min="12801" max="12801" width="21.42578125" style="2" bestFit="1" customWidth="1"/>
    <col min="12802" max="12802" width="11.42578125" style="2"/>
    <col min="12803" max="12803" width="17.140625" style="2" customWidth="1"/>
    <col min="12804" max="12804" width="17.85546875" style="2" customWidth="1"/>
    <col min="12805" max="12805" width="17" style="2" customWidth="1"/>
    <col min="12806" max="13051" width="11.42578125" style="2"/>
    <col min="13052" max="13052" width="9" style="2" customWidth="1"/>
    <col min="13053" max="13053" width="97.42578125" style="2" customWidth="1"/>
    <col min="13054" max="13054" width="9.5703125" style="2" customWidth="1"/>
    <col min="13055" max="13055" width="7.140625" style="2" bestFit="1" customWidth="1"/>
    <col min="13056" max="13056" width="13" style="2" bestFit="1" customWidth="1"/>
    <col min="13057" max="13057" width="21.42578125" style="2" bestFit="1" customWidth="1"/>
    <col min="13058" max="13058" width="11.42578125" style="2"/>
    <col min="13059" max="13059" width="17.140625" style="2" customWidth="1"/>
    <col min="13060" max="13060" width="17.85546875" style="2" customWidth="1"/>
    <col min="13061" max="13061" width="17" style="2" customWidth="1"/>
    <col min="13062" max="13307" width="11.42578125" style="2"/>
    <col min="13308" max="13308" width="9" style="2" customWidth="1"/>
    <col min="13309" max="13309" width="97.42578125" style="2" customWidth="1"/>
    <col min="13310" max="13310" width="9.5703125" style="2" customWidth="1"/>
    <col min="13311" max="13311" width="7.140625" style="2" bestFit="1" customWidth="1"/>
    <col min="13312" max="13312" width="13" style="2" bestFit="1" customWidth="1"/>
    <col min="13313" max="13313" width="21.42578125" style="2" bestFit="1" customWidth="1"/>
    <col min="13314" max="13314" width="11.42578125" style="2"/>
    <col min="13315" max="13315" width="17.140625" style="2" customWidth="1"/>
    <col min="13316" max="13316" width="17.85546875" style="2" customWidth="1"/>
    <col min="13317" max="13317" width="17" style="2" customWidth="1"/>
    <col min="13318" max="13563" width="11.42578125" style="2"/>
    <col min="13564" max="13564" width="9" style="2" customWidth="1"/>
    <col min="13565" max="13565" width="97.42578125" style="2" customWidth="1"/>
    <col min="13566" max="13566" width="9.5703125" style="2" customWidth="1"/>
    <col min="13567" max="13567" width="7.140625" style="2" bestFit="1" customWidth="1"/>
    <col min="13568" max="13568" width="13" style="2" bestFit="1" customWidth="1"/>
    <col min="13569" max="13569" width="21.42578125" style="2" bestFit="1" customWidth="1"/>
    <col min="13570" max="13570" width="11.42578125" style="2"/>
    <col min="13571" max="13571" width="17.140625" style="2" customWidth="1"/>
    <col min="13572" max="13572" width="17.85546875" style="2" customWidth="1"/>
    <col min="13573" max="13573" width="17" style="2" customWidth="1"/>
    <col min="13574" max="13819" width="11.42578125" style="2"/>
    <col min="13820" max="13820" width="9" style="2" customWidth="1"/>
    <col min="13821" max="13821" width="97.42578125" style="2" customWidth="1"/>
    <col min="13822" max="13822" width="9.5703125" style="2" customWidth="1"/>
    <col min="13823" max="13823" width="7.140625" style="2" bestFit="1" customWidth="1"/>
    <col min="13824" max="13824" width="13" style="2" bestFit="1" customWidth="1"/>
    <col min="13825" max="13825" width="21.42578125" style="2" bestFit="1" customWidth="1"/>
    <col min="13826" max="13826" width="11.42578125" style="2"/>
    <col min="13827" max="13827" width="17.140625" style="2" customWidth="1"/>
    <col min="13828" max="13828" width="17.85546875" style="2" customWidth="1"/>
    <col min="13829" max="13829" width="17" style="2" customWidth="1"/>
    <col min="13830" max="14075" width="11.42578125" style="2"/>
    <col min="14076" max="14076" width="9" style="2" customWidth="1"/>
    <col min="14077" max="14077" width="97.42578125" style="2" customWidth="1"/>
    <col min="14078" max="14078" width="9.5703125" style="2" customWidth="1"/>
    <col min="14079" max="14079" width="7.140625" style="2" bestFit="1" customWidth="1"/>
    <col min="14080" max="14080" width="13" style="2" bestFit="1" customWidth="1"/>
    <col min="14081" max="14081" width="21.42578125" style="2" bestFit="1" customWidth="1"/>
    <col min="14082" max="14082" width="11.42578125" style="2"/>
    <col min="14083" max="14083" width="17.140625" style="2" customWidth="1"/>
    <col min="14084" max="14084" width="17.85546875" style="2" customWidth="1"/>
    <col min="14085" max="14085" width="17" style="2" customWidth="1"/>
    <col min="14086" max="14331" width="11.42578125" style="2"/>
    <col min="14332" max="14332" width="9" style="2" customWidth="1"/>
    <col min="14333" max="14333" width="97.42578125" style="2" customWidth="1"/>
    <col min="14334" max="14334" width="9.5703125" style="2" customWidth="1"/>
    <col min="14335" max="14335" width="7.140625" style="2" bestFit="1" customWidth="1"/>
    <col min="14336" max="14336" width="13" style="2" bestFit="1" customWidth="1"/>
    <col min="14337" max="14337" width="21.42578125" style="2" bestFit="1" customWidth="1"/>
    <col min="14338" max="14338" width="11.42578125" style="2"/>
    <col min="14339" max="14339" width="17.140625" style="2" customWidth="1"/>
    <col min="14340" max="14340" width="17.85546875" style="2" customWidth="1"/>
    <col min="14341" max="14341" width="17" style="2" customWidth="1"/>
    <col min="14342" max="14587" width="11.42578125" style="2"/>
    <col min="14588" max="14588" width="9" style="2" customWidth="1"/>
    <col min="14589" max="14589" width="97.42578125" style="2" customWidth="1"/>
    <col min="14590" max="14590" width="9.5703125" style="2" customWidth="1"/>
    <col min="14591" max="14591" width="7.140625" style="2" bestFit="1" customWidth="1"/>
    <col min="14592" max="14592" width="13" style="2" bestFit="1" customWidth="1"/>
    <col min="14593" max="14593" width="21.42578125" style="2" bestFit="1" customWidth="1"/>
    <col min="14594" max="14594" width="11.42578125" style="2"/>
    <col min="14595" max="14595" width="17.140625" style="2" customWidth="1"/>
    <col min="14596" max="14596" width="17.85546875" style="2" customWidth="1"/>
    <col min="14597" max="14597" width="17" style="2" customWidth="1"/>
    <col min="14598" max="14843" width="11.42578125" style="2"/>
    <col min="14844" max="14844" width="9" style="2" customWidth="1"/>
    <col min="14845" max="14845" width="97.42578125" style="2" customWidth="1"/>
    <col min="14846" max="14846" width="9.5703125" style="2" customWidth="1"/>
    <col min="14847" max="14847" width="7.140625" style="2" bestFit="1" customWidth="1"/>
    <col min="14848" max="14848" width="13" style="2" bestFit="1" customWidth="1"/>
    <col min="14849" max="14849" width="21.42578125" style="2" bestFit="1" customWidth="1"/>
    <col min="14850" max="14850" width="11.42578125" style="2"/>
    <col min="14851" max="14851" width="17.140625" style="2" customWidth="1"/>
    <col min="14852" max="14852" width="17.85546875" style="2" customWidth="1"/>
    <col min="14853" max="14853" width="17" style="2" customWidth="1"/>
    <col min="14854" max="15099" width="11.42578125" style="2"/>
    <col min="15100" max="15100" width="9" style="2" customWidth="1"/>
    <col min="15101" max="15101" width="97.42578125" style="2" customWidth="1"/>
    <col min="15102" max="15102" width="9.5703125" style="2" customWidth="1"/>
    <col min="15103" max="15103" width="7.140625" style="2" bestFit="1" customWidth="1"/>
    <col min="15104" max="15104" width="13" style="2" bestFit="1" customWidth="1"/>
    <col min="15105" max="15105" width="21.42578125" style="2" bestFit="1" customWidth="1"/>
    <col min="15106" max="15106" width="11.42578125" style="2"/>
    <col min="15107" max="15107" width="17.140625" style="2" customWidth="1"/>
    <col min="15108" max="15108" width="17.85546875" style="2" customWidth="1"/>
    <col min="15109" max="15109" width="17" style="2" customWidth="1"/>
    <col min="15110" max="15355" width="11.42578125" style="2"/>
    <col min="15356" max="15356" width="9" style="2" customWidth="1"/>
    <col min="15357" max="15357" width="97.42578125" style="2" customWidth="1"/>
    <col min="15358" max="15358" width="9.5703125" style="2" customWidth="1"/>
    <col min="15359" max="15359" width="7.140625" style="2" bestFit="1" customWidth="1"/>
    <col min="15360" max="15360" width="13" style="2" bestFit="1" customWidth="1"/>
    <col min="15361" max="15361" width="21.42578125" style="2" bestFit="1" customWidth="1"/>
    <col min="15362" max="15362" width="11.42578125" style="2"/>
    <col min="15363" max="15363" width="17.140625" style="2" customWidth="1"/>
    <col min="15364" max="15364" width="17.85546875" style="2" customWidth="1"/>
    <col min="15365" max="15365" width="17" style="2" customWidth="1"/>
    <col min="15366" max="15611" width="11.42578125" style="2"/>
    <col min="15612" max="15612" width="9" style="2" customWidth="1"/>
    <col min="15613" max="15613" width="97.42578125" style="2" customWidth="1"/>
    <col min="15614" max="15614" width="9.5703125" style="2" customWidth="1"/>
    <col min="15615" max="15615" width="7.140625" style="2" bestFit="1" customWidth="1"/>
    <col min="15616" max="15616" width="13" style="2" bestFit="1" customWidth="1"/>
    <col min="15617" max="15617" width="21.42578125" style="2" bestFit="1" customWidth="1"/>
    <col min="15618" max="15618" width="11.42578125" style="2"/>
    <col min="15619" max="15619" width="17.140625" style="2" customWidth="1"/>
    <col min="15620" max="15620" width="17.85546875" style="2" customWidth="1"/>
    <col min="15621" max="15621" width="17" style="2" customWidth="1"/>
    <col min="15622" max="15867" width="11.42578125" style="2"/>
    <col min="15868" max="15868" width="9" style="2" customWidth="1"/>
    <col min="15869" max="15869" width="97.42578125" style="2" customWidth="1"/>
    <col min="15870" max="15870" width="9.5703125" style="2" customWidth="1"/>
    <col min="15871" max="15871" width="7.140625" style="2" bestFit="1" customWidth="1"/>
    <col min="15872" max="15872" width="13" style="2" bestFit="1" customWidth="1"/>
    <col min="15873" max="15873" width="21.42578125" style="2" bestFit="1" customWidth="1"/>
    <col min="15874" max="15874" width="11.42578125" style="2"/>
    <col min="15875" max="15875" width="17.140625" style="2" customWidth="1"/>
    <col min="15876" max="15876" width="17.85546875" style="2" customWidth="1"/>
    <col min="15877" max="15877" width="17" style="2" customWidth="1"/>
    <col min="15878" max="16123" width="11.42578125" style="2"/>
    <col min="16124" max="16124" width="9" style="2" customWidth="1"/>
    <col min="16125" max="16125" width="97.42578125" style="2" customWidth="1"/>
    <col min="16126" max="16126" width="9.5703125" style="2" customWidth="1"/>
    <col min="16127" max="16127" width="7.140625" style="2" bestFit="1" customWidth="1"/>
    <col min="16128" max="16128" width="13" style="2" bestFit="1" customWidth="1"/>
    <col min="16129" max="16129" width="21.42578125" style="2" bestFit="1" customWidth="1"/>
    <col min="16130" max="16130" width="11.42578125" style="2"/>
    <col min="16131" max="16131" width="17.140625" style="2" customWidth="1"/>
    <col min="16132" max="16132" width="17.85546875" style="2" customWidth="1"/>
    <col min="16133" max="16133" width="17" style="2" customWidth="1"/>
    <col min="16134" max="16384" width="11.42578125" style="2"/>
  </cols>
  <sheetData>
    <row r="1" spans="1:7" ht="1.5" customHeight="1" thickBot="1" x14ac:dyDescent="0.25">
      <c r="A1" s="47"/>
      <c r="B1" s="47"/>
      <c r="C1" s="1"/>
      <c r="D1" s="1"/>
      <c r="E1" s="1"/>
      <c r="F1" s="1"/>
    </row>
    <row r="2" spans="1:7" ht="30" customHeight="1" thickTop="1" x14ac:dyDescent="0.2">
      <c r="A2" s="48" t="s">
        <v>0</v>
      </c>
      <c r="B2" s="49"/>
      <c r="C2" s="49"/>
      <c r="D2" s="49"/>
      <c r="E2" s="49"/>
      <c r="F2" s="50"/>
    </row>
    <row r="3" spans="1:7" ht="15.75" x14ac:dyDescent="0.2">
      <c r="A3" s="51" t="s">
        <v>1</v>
      </c>
      <c r="B3" s="52"/>
      <c r="C3" s="52"/>
      <c r="D3" s="52"/>
      <c r="E3" s="52"/>
      <c r="F3" s="53"/>
    </row>
    <row r="4" spans="1:7" ht="15.75" x14ac:dyDescent="0.2">
      <c r="A4" s="51" t="s">
        <v>2</v>
      </c>
      <c r="B4" s="52"/>
      <c r="C4" s="52"/>
      <c r="D4" s="52"/>
      <c r="E4" s="52"/>
      <c r="F4" s="53"/>
    </row>
    <row r="5" spans="1:7" ht="16.5" thickBot="1" x14ac:dyDescent="0.25">
      <c r="A5" s="54" t="s">
        <v>3</v>
      </c>
      <c r="B5" s="55"/>
      <c r="C5" s="55"/>
      <c r="D5" s="55"/>
      <c r="E5" s="55"/>
      <c r="F5" s="56"/>
    </row>
    <row r="6" spans="1:7" ht="17.25" thickTop="1" thickBot="1" x14ac:dyDescent="0.25">
      <c r="A6" s="4" t="s">
        <v>4</v>
      </c>
      <c r="B6" s="5" t="s">
        <v>5</v>
      </c>
      <c r="C6" s="6" t="s">
        <v>6</v>
      </c>
      <c r="D6" s="7" t="s">
        <v>7</v>
      </c>
      <c r="E6" s="7" t="s">
        <v>8</v>
      </c>
      <c r="F6" s="8" t="s">
        <v>9</v>
      </c>
    </row>
    <row r="7" spans="1:7" ht="20.25" thickTop="1" thickBot="1" x14ac:dyDescent="0.25">
      <c r="A7" s="57" t="s">
        <v>10</v>
      </c>
      <c r="B7" s="58"/>
      <c r="C7" s="58"/>
      <c r="D7" s="58"/>
      <c r="E7" s="58"/>
      <c r="F7" s="59"/>
    </row>
    <row r="8" spans="1:7" ht="15.75" x14ac:dyDescent="0.2">
      <c r="A8" s="9" t="s">
        <v>11</v>
      </c>
      <c r="B8" s="10" t="s">
        <v>12</v>
      </c>
      <c r="C8" s="11">
        <v>1</v>
      </c>
      <c r="D8" s="12" t="s">
        <v>13</v>
      </c>
      <c r="E8" s="13"/>
      <c r="F8" s="14">
        <f>E8*C8</f>
        <v>0</v>
      </c>
    </row>
    <row r="9" spans="1:7" ht="15.75" x14ac:dyDescent="0.2">
      <c r="A9" s="15" t="s">
        <v>14</v>
      </c>
      <c r="B9" s="16" t="s">
        <v>15</v>
      </c>
      <c r="C9" s="11">
        <v>1</v>
      </c>
      <c r="D9" s="12" t="s">
        <v>13</v>
      </c>
      <c r="E9" s="13"/>
      <c r="F9" s="14">
        <f>E9*C9</f>
        <v>0</v>
      </c>
    </row>
    <row r="10" spans="1:7" ht="16.5" thickBot="1" x14ac:dyDescent="0.25">
      <c r="A10" s="17" t="s">
        <v>16</v>
      </c>
      <c r="B10" s="16" t="s">
        <v>17</v>
      </c>
      <c r="C10" s="11">
        <v>25</v>
      </c>
      <c r="D10" s="12" t="s">
        <v>18</v>
      </c>
      <c r="E10" s="13"/>
      <c r="F10" s="14">
        <f>E10*C10</f>
        <v>0</v>
      </c>
    </row>
    <row r="11" spans="1:7" ht="17.25" thickTop="1" thickBot="1" x14ac:dyDescent="0.25">
      <c r="A11" s="60" t="s">
        <v>19</v>
      </c>
      <c r="B11" s="61"/>
      <c r="C11" s="61"/>
      <c r="D11" s="61"/>
      <c r="E11" s="62"/>
      <c r="F11" s="18">
        <f>SUM(F8:F10)</f>
        <v>0</v>
      </c>
    </row>
    <row r="12" spans="1:7" ht="20.25" thickTop="1" thickBot="1" x14ac:dyDescent="0.25">
      <c r="A12" s="63" t="s">
        <v>20</v>
      </c>
      <c r="B12" s="64"/>
      <c r="C12" s="64"/>
      <c r="D12" s="64"/>
      <c r="E12" s="64"/>
      <c r="F12" s="65"/>
    </row>
    <row r="13" spans="1:7" ht="31.5" x14ac:dyDescent="0.2">
      <c r="A13" s="20" t="s">
        <v>21</v>
      </c>
      <c r="B13" s="10" t="s">
        <v>22</v>
      </c>
      <c r="C13" s="11">
        <v>100</v>
      </c>
      <c r="D13" s="12" t="s">
        <v>23</v>
      </c>
      <c r="E13" s="13"/>
      <c r="F13" s="14">
        <f t="shared" ref="F13:F19" si="0">E13*C13</f>
        <v>0</v>
      </c>
    </row>
    <row r="14" spans="1:7" ht="15.75" x14ac:dyDescent="0.2">
      <c r="A14" s="20" t="s">
        <v>24</v>
      </c>
      <c r="B14" s="10" t="s">
        <v>25</v>
      </c>
      <c r="C14" s="11">
        <v>100</v>
      </c>
      <c r="D14" s="12" t="s">
        <v>23</v>
      </c>
      <c r="E14" s="13"/>
      <c r="F14" s="14">
        <f t="shared" si="0"/>
        <v>0</v>
      </c>
      <c r="G14" s="21"/>
    </row>
    <row r="15" spans="1:7" ht="15.75" x14ac:dyDescent="0.2">
      <c r="A15" s="20" t="s">
        <v>26</v>
      </c>
      <c r="B15" s="10" t="s">
        <v>27</v>
      </c>
      <c r="C15" s="11">
        <v>10</v>
      </c>
      <c r="D15" s="12" t="s">
        <v>23</v>
      </c>
      <c r="E15" s="13"/>
      <c r="F15" s="14">
        <f t="shared" si="0"/>
        <v>0</v>
      </c>
      <c r="G15" s="21"/>
    </row>
    <row r="16" spans="1:7" ht="15.75" x14ac:dyDescent="0.2">
      <c r="A16" s="20" t="s">
        <v>28</v>
      </c>
      <c r="B16" s="10" t="s">
        <v>29</v>
      </c>
      <c r="C16" s="11">
        <v>10</v>
      </c>
      <c r="D16" s="12" t="s">
        <v>23</v>
      </c>
      <c r="E16" s="13"/>
      <c r="F16" s="14">
        <f t="shared" si="0"/>
        <v>0</v>
      </c>
      <c r="G16" s="21"/>
    </row>
    <row r="17" spans="1:7" ht="15.75" x14ac:dyDescent="0.2">
      <c r="A17" s="20" t="s">
        <v>30</v>
      </c>
      <c r="B17" s="10" t="s">
        <v>31</v>
      </c>
      <c r="C17" s="11">
        <v>1</v>
      </c>
      <c r="D17" s="12" t="s">
        <v>13</v>
      </c>
      <c r="E17" s="13"/>
      <c r="F17" s="14">
        <f t="shared" si="0"/>
        <v>0</v>
      </c>
      <c r="G17" s="21"/>
    </row>
    <row r="18" spans="1:7" ht="15.75" x14ac:dyDescent="0.2">
      <c r="A18" s="20" t="s">
        <v>32</v>
      </c>
      <c r="B18" s="10" t="s">
        <v>33</v>
      </c>
      <c r="C18" s="11">
        <v>100</v>
      </c>
      <c r="D18" s="12" t="s">
        <v>34</v>
      </c>
      <c r="E18" s="13"/>
      <c r="F18" s="14">
        <f t="shared" si="0"/>
        <v>0</v>
      </c>
      <c r="G18" s="21"/>
    </row>
    <row r="19" spans="1:7" ht="16.5" thickBot="1" x14ac:dyDescent="0.25">
      <c r="A19" s="20" t="s">
        <v>35</v>
      </c>
      <c r="B19" s="10" t="s">
        <v>36</v>
      </c>
      <c r="C19" s="11">
        <v>100</v>
      </c>
      <c r="D19" s="12" t="s">
        <v>34</v>
      </c>
      <c r="E19" s="13"/>
      <c r="F19" s="14">
        <f t="shared" si="0"/>
        <v>0</v>
      </c>
      <c r="G19" s="21"/>
    </row>
    <row r="20" spans="1:7" ht="17.25" thickTop="1" thickBot="1" x14ac:dyDescent="0.25">
      <c r="A20" s="60" t="s">
        <v>19</v>
      </c>
      <c r="B20" s="61"/>
      <c r="C20" s="61"/>
      <c r="D20" s="61"/>
      <c r="E20" s="62"/>
      <c r="F20" s="22">
        <f>SUM(F13:F19)</f>
        <v>0</v>
      </c>
      <c r="G20" s="21"/>
    </row>
    <row r="21" spans="1:7" ht="17.25" customHeight="1" thickTop="1" thickBot="1" x14ac:dyDescent="0.25">
      <c r="A21" s="19" t="s">
        <v>37</v>
      </c>
      <c r="B21" s="23"/>
      <c r="C21" s="23"/>
      <c r="D21" s="23"/>
      <c r="E21" s="23"/>
      <c r="F21" s="24"/>
    </row>
    <row r="22" spans="1:7" ht="15.75" x14ac:dyDescent="0.2">
      <c r="A22" s="20" t="s">
        <v>38</v>
      </c>
      <c r="B22" s="10" t="s">
        <v>69</v>
      </c>
      <c r="C22" s="11">
        <v>700</v>
      </c>
      <c r="D22" s="12" t="s">
        <v>23</v>
      </c>
      <c r="E22" s="13"/>
      <c r="F22" s="14">
        <f t="shared" ref="F22" si="1">E22*C22</f>
        <v>0</v>
      </c>
    </row>
    <row r="23" spans="1:7" ht="31.5" x14ac:dyDescent="0.2">
      <c r="A23" s="20" t="s">
        <v>39</v>
      </c>
      <c r="B23" s="10" t="s">
        <v>40</v>
      </c>
      <c r="C23" s="11">
        <v>80</v>
      </c>
      <c r="D23" s="12" t="s">
        <v>23</v>
      </c>
      <c r="E23" s="13"/>
      <c r="F23" s="14">
        <f>E23*C23</f>
        <v>0</v>
      </c>
    </row>
    <row r="24" spans="1:7" ht="15.75" x14ac:dyDescent="0.2">
      <c r="A24" s="20" t="s">
        <v>41</v>
      </c>
      <c r="B24" s="10" t="s">
        <v>42</v>
      </c>
      <c r="C24" s="11">
        <v>30</v>
      </c>
      <c r="D24" s="12" t="s">
        <v>34</v>
      </c>
      <c r="E24" s="13"/>
      <c r="F24" s="14">
        <f>E24*C24</f>
        <v>0</v>
      </c>
    </row>
    <row r="25" spans="1:7" ht="15.75" x14ac:dyDescent="0.2">
      <c r="A25" s="20" t="s">
        <v>43</v>
      </c>
      <c r="B25" s="10" t="s">
        <v>44</v>
      </c>
      <c r="C25" s="11">
        <v>656</v>
      </c>
      <c r="D25" s="25" t="s">
        <v>45</v>
      </c>
      <c r="E25" s="13"/>
      <c r="F25" s="14">
        <f>E25*C25</f>
        <v>0</v>
      </c>
    </row>
    <row r="26" spans="1:7" ht="15.75" x14ac:dyDescent="0.2">
      <c r="A26" s="20" t="s">
        <v>46</v>
      </c>
      <c r="B26" s="10" t="s">
        <v>47</v>
      </c>
      <c r="C26" s="11">
        <f>780*4</f>
        <v>3120</v>
      </c>
      <c r="D26" s="12" t="s">
        <v>34</v>
      </c>
      <c r="E26" s="13"/>
      <c r="F26" s="14">
        <f t="shared" ref="F26" si="2">E26*C26</f>
        <v>0</v>
      </c>
    </row>
    <row r="27" spans="1:7" ht="15.75" x14ac:dyDescent="0.2">
      <c r="A27" s="20" t="s">
        <v>48</v>
      </c>
      <c r="B27" s="10" t="s">
        <v>49</v>
      </c>
      <c r="C27" s="11">
        <v>10</v>
      </c>
      <c r="D27" s="25" t="s">
        <v>50</v>
      </c>
      <c r="E27" s="13"/>
      <c r="F27" s="14">
        <f>E27*C27</f>
        <v>0</v>
      </c>
    </row>
    <row r="28" spans="1:7" ht="15.75" x14ac:dyDescent="0.2">
      <c r="A28" s="20" t="s">
        <v>51</v>
      </c>
      <c r="B28" s="16" t="s">
        <v>52</v>
      </c>
      <c r="C28" s="26">
        <v>320</v>
      </c>
      <c r="D28" s="25" t="s">
        <v>34</v>
      </c>
      <c r="E28" s="13"/>
      <c r="F28" s="14">
        <f>E28*C28</f>
        <v>0</v>
      </c>
    </row>
    <row r="29" spans="1:7" ht="16.5" thickBot="1" x14ac:dyDescent="0.25">
      <c r="A29" s="66" t="s">
        <v>19</v>
      </c>
      <c r="B29" s="67"/>
      <c r="C29" s="67"/>
      <c r="D29" s="67"/>
      <c r="E29" s="68"/>
      <c r="F29" s="27">
        <f>SUM(F22:F27)</f>
        <v>0</v>
      </c>
    </row>
    <row r="30" spans="1:7" ht="17.25" customHeight="1" thickTop="1" thickBot="1" x14ac:dyDescent="0.25">
      <c r="A30" s="19" t="s">
        <v>53</v>
      </c>
      <c r="B30" s="23"/>
      <c r="C30" s="23"/>
      <c r="D30" s="23"/>
      <c r="E30" s="23"/>
      <c r="F30" s="24"/>
    </row>
    <row r="31" spans="1:7" ht="15.75" x14ac:dyDescent="0.2">
      <c r="A31" s="20" t="s">
        <v>54</v>
      </c>
      <c r="B31" s="10" t="s">
        <v>55</v>
      </c>
      <c r="C31" s="11">
        <v>300</v>
      </c>
      <c r="D31" s="12" t="s">
        <v>34</v>
      </c>
      <c r="E31" s="13"/>
      <c r="F31" s="14">
        <f t="shared" ref="F31:F32" si="3">E31*C31</f>
        <v>0</v>
      </c>
    </row>
    <row r="32" spans="1:7" ht="32.25" thickBot="1" x14ac:dyDescent="0.25">
      <c r="A32" s="20" t="s">
        <v>56</v>
      </c>
      <c r="B32" s="10" t="s">
        <v>57</v>
      </c>
      <c r="C32" s="11">
        <v>230</v>
      </c>
      <c r="D32" s="12" t="s">
        <v>34</v>
      </c>
      <c r="E32" s="13"/>
      <c r="F32" s="14">
        <f t="shared" si="3"/>
        <v>0</v>
      </c>
    </row>
    <row r="33" spans="1:7" ht="16.5" thickTop="1" x14ac:dyDescent="0.2">
      <c r="A33" s="69" t="s">
        <v>19</v>
      </c>
      <c r="B33" s="70"/>
      <c r="C33" s="70"/>
      <c r="D33" s="70"/>
      <c r="E33" s="71"/>
      <c r="F33" s="22">
        <f>SUM(F31:F32)</f>
        <v>0</v>
      </c>
      <c r="G33" s="21"/>
    </row>
    <row r="34" spans="1:7" ht="16.5" customHeight="1" x14ac:dyDescent="0.2">
      <c r="A34" s="44"/>
      <c r="B34" s="45" t="s">
        <v>67</v>
      </c>
      <c r="C34" s="45"/>
      <c r="D34" s="45"/>
      <c r="E34" s="46"/>
      <c r="F34" s="28">
        <f>+F33+F11++F20+F29</f>
        <v>0</v>
      </c>
    </row>
    <row r="35" spans="1:7" ht="15.75" x14ac:dyDescent="0.2">
      <c r="A35" s="72" t="s">
        <v>59</v>
      </c>
      <c r="B35" s="73"/>
      <c r="C35" s="73"/>
      <c r="D35" s="73"/>
      <c r="E35" s="29">
        <v>0.2</v>
      </c>
      <c r="F35" s="30">
        <f>F34*E35</f>
        <v>0</v>
      </c>
      <c r="G35" s="31"/>
    </row>
    <row r="36" spans="1:7" ht="16.5" thickBot="1" x14ac:dyDescent="0.25">
      <c r="A36" s="74" t="s">
        <v>68</v>
      </c>
      <c r="B36" s="75"/>
      <c r="C36" s="75"/>
      <c r="D36" s="75"/>
      <c r="E36" s="76"/>
      <c r="F36" s="32">
        <f>F34+F35</f>
        <v>0</v>
      </c>
    </row>
    <row r="37" spans="1:7" ht="20.25" thickTop="1" thickBot="1" x14ac:dyDescent="0.25">
      <c r="A37" s="19" t="s">
        <v>61</v>
      </c>
      <c r="B37" s="23"/>
      <c r="C37" s="23"/>
      <c r="D37" s="23"/>
      <c r="E37" s="23"/>
      <c r="F37" s="24"/>
    </row>
    <row r="38" spans="1:7" ht="15.75" x14ac:dyDescent="0.2">
      <c r="A38" s="20" t="s">
        <v>43</v>
      </c>
      <c r="B38" s="10" t="s">
        <v>44</v>
      </c>
      <c r="C38" s="33">
        <f>-(C25)</f>
        <v>-656</v>
      </c>
      <c r="D38" s="25" t="s">
        <v>45</v>
      </c>
      <c r="E38" s="13"/>
      <c r="F38" s="14">
        <f>E38*C38</f>
        <v>0</v>
      </c>
    </row>
    <row r="39" spans="1:7" ht="15.75" x14ac:dyDescent="0.2">
      <c r="A39" s="20" t="s">
        <v>62</v>
      </c>
      <c r="B39" s="10" t="s">
        <v>63</v>
      </c>
      <c r="C39" s="33">
        <f>C25</f>
        <v>656</v>
      </c>
      <c r="D39" s="25" t="s">
        <v>45</v>
      </c>
      <c r="E39" s="13"/>
      <c r="F39" s="14">
        <f>E39*C39</f>
        <v>0</v>
      </c>
      <c r="G39" s="21"/>
    </row>
    <row r="40" spans="1:7" ht="16.5" thickBot="1" x14ac:dyDescent="0.25">
      <c r="A40" s="34" t="s">
        <v>64</v>
      </c>
      <c r="B40" s="35" t="s">
        <v>65</v>
      </c>
      <c r="C40" s="36">
        <v>3120</v>
      </c>
      <c r="D40" s="37" t="s">
        <v>34</v>
      </c>
      <c r="E40" s="38"/>
      <c r="F40" s="39">
        <f>E40*C40</f>
        <v>0</v>
      </c>
    </row>
    <row r="41" spans="1:7" ht="17.25" thickTop="1" thickBot="1" x14ac:dyDescent="0.25">
      <c r="A41" s="40"/>
      <c r="B41" s="77" t="s">
        <v>66</v>
      </c>
      <c r="C41" s="77"/>
      <c r="D41" s="77"/>
      <c r="E41" s="78"/>
      <c r="F41" s="41">
        <f>SUM(F38:F40)</f>
        <v>0</v>
      </c>
    </row>
    <row r="42" spans="1:7" ht="16.5" customHeight="1" thickTop="1" x14ac:dyDescent="0.2">
      <c r="A42" s="79" t="s">
        <v>58</v>
      </c>
      <c r="B42" s="80"/>
      <c r="C42" s="80"/>
      <c r="D42" s="80"/>
      <c r="E42" s="81"/>
      <c r="F42" s="28">
        <f>F34+F41</f>
        <v>0</v>
      </c>
    </row>
    <row r="43" spans="1:7" ht="15.75" x14ac:dyDescent="0.2">
      <c r="A43" s="72" t="s">
        <v>59</v>
      </c>
      <c r="B43" s="73"/>
      <c r="C43" s="73"/>
      <c r="D43" s="73"/>
      <c r="E43" s="29">
        <v>0.2</v>
      </c>
      <c r="F43" s="30">
        <f>F42*E43</f>
        <v>0</v>
      </c>
      <c r="G43" s="31"/>
    </row>
    <row r="44" spans="1:7" ht="16.5" thickBot="1" x14ac:dyDescent="0.25">
      <c r="A44" s="74" t="s">
        <v>60</v>
      </c>
      <c r="B44" s="75"/>
      <c r="C44" s="75"/>
      <c r="D44" s="75"/>
      <c r="E44" s="76"/>
      <c r="F44" s="32">
        <f>F42+F43</f>
        <v>0</v>
      </c>
    </row>
    <row r="45" spans="1:7" ht="13.5" thickTop="1" x14ac:dyDescent="0.2"/>
  </sheetData>
  <sheetProtection algorithmName="SHA-512" hashValue="Dr/CuOp2QDpnT+DL32Fk1S5qt0y1/YZ0YFnIDPzlaQpiHV4wNoFrokoHHeHUkR1G5dnmdOLT9HfQEJ0yK/ni/A==" saltValue="GZ+mY1QLmOoYFuhmssBKLQ==" spinCount="100000" sheet="1" objects="1" scenarios="1"/>
  <protectedRanges>
    <protectedRange algorithmName="SHA-512" hashValue="A6Nx5ARBoZcc6Q7T1eFUSoOW5wz6ISJY7ggsks1JONb/CuqwSZDQ3EF5Zne0gVUQ1wiXC7B/P9PzhxhyYq1YLg==" saltValue="7cS6rtw6w48vSubB4Zwq+A==" spinCount="100000" sqref="A11 B34 A1:B10 A12:B13 A42 D15:D1048576 B15:C33 A14:D14 C1:D13 F1:F1048576 A15:A41 A43:A1048576 B35:B1048576 C35:C41 C43:C1048576" name="Plage1"/>
  </protectedRanges>
  <mergeCells count="18">
    <mergeCell ref="A35:D35"/>
    <mergeCell ref="A36:E36"/>
    <mergeCell ref="B41:E41"/>
    <mergeCell ref="A43:D43"/>
    <mergeCell ref="A44:E44"/>
    <mergeCell ref="A42:E42"/>
    <mergeCell ref="B34:E34"/>
    <mergeCell ref="A1:B1"/>
    <mergeCell ref="A2:F2"/>
    <mergeCell ref="A3:F3"/>
    <mergeCell ref="A4:F4"/>
    <mergeCell ref="A5:F5"/>
    <mergeCell ref="A7:F7"/>
    <mergeCell ref="A11:E11"/>
    <mergeCell ref="A12:F12"/>
    <mergeCell ref="A20:E20"/>
    <mergeCell ref="A29:E29"/>
    <mergeCell ref="A33:E33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BALDINI Kathy</dc:creator>
  <cp:lastModifiedBy>BALDINI Kathy</cp:lastModifiedBy>
  <dcterms:created xsi:type="dcterms:W3CDTF">2025-04-14T08:21:29Z</dcterms:created>
  <dcterms:modified xsi:type="dcterms:W3CDTF">2025-04-17T13:05:57Z</dcterms:modified>
</cp:coreProperties>
</file>