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Direction Générale\Services Adjoints - Ressources\Service Achats Marchés\Service Achats Marchés\MARCHES\MARCHES 2025\09 - Extincteurs SR\DCE\"/>
    </mc:Choice>
  </mc:AlternateContent>
  <xr:revisionPtr revIDLastSave="0" documentId="13_ncr:1_{7538D0BB-1146-4F65-8C4F-D35BCC896D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vérifications" sheetId="1" r:id="rId1"/>
    <sheet name="BPU pièces détachées" sheetId="2" r:id="rId2"/>
  </sheets>
  <definedNames>
    <definedName name="_xlnm.Print_Titles" localSheetId="1">'BPU pièces détachées'!$1:$3</definedName>
    <definedName name="_xlnm.Print_Titles" localSheetId="0">'BPU vérifications'!$20:$20</definedName>
    <definedName name="_xlnm.Print_Area" localSheetId="0">'BPU vérifications'!$A$1:$G$125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" l="1"/>
  <c r="D89" i="1"/>
  <c r="E88" i="1"/>
  <c r="F88" i="1" s="1"/>
  <c r="G88" i="1" s="1"/>
  <c r="E87" i="1"/>
  <c r="F87" i="1" s="1"/>
  <c r="G87" i="1" s="1"/>
  <c r="E86" i="1"/>
  <c r="F86" i="1" s="1"/>
  <c r="G86" i="1" s="1"/>
  <c r="F85" i="1" l="1"/>
  <c r="E89" i="1"/>
  <c r="D8" i="2"/>
  <c r="D9" i="2"/>
  <c r="D10" i="2"/>
  <c r="D11" i="2"/>
  <c r="D12" i="2"/>
  <c r="D13" i="2"/>
  <c r="G85" i="1" l="1"/>
  <c r="G89" i="1" s="1"/>
  <c r="F89" i="1"/>
  <c r="D16" i="2"/>
  <c r="D19" i="2"/>
  <c r="D20" i="2"/>
  <c r="D21" i="2"/>
  <c r="D22" i="2"/>
  <c r="D23" i="2"/>
  <c r="E83" i="1"/>
  <c r="E73" i="1"/>
  <c r="E119" i="1"/>
  <c r="E116" i="1"/>
  <c r="F116" i="1" s="1"/>
  <c r="G116" i="1" s="1"/>
  <c r="E111" i="1"/>
  <c r="E105" i="1"/>
  <c r="E93" i="1"/>
  <c r="E82" i="1"/>
  <c r="E64" i="1"/>
  <c r="E59" i="1"/>
  <c r="F59" i="1" s="1"/>
  <c r="G59" i="1" s="1"/>
  <c r="E28" i="1"/>
  <c r="F28" i="1" s="1"/>
  <c r="G28" i="1" s="1"/>
  <c r="E72" i="1"/>
  <c r="E27" i="1"/>
  <c r="E58" i="1"/>
  <c r="F58" i="1" s="1"/>
  <c r="G58" i="1" s="1"/>
  <c r="E57" i="1"/>
  <c r="E81" i="1"/>
  <c r="E76" i="1"/>
  <c r="E71" i="1"/>
  <c r="E115" i="1"/>
  <c r="E43" i="1"/>
  <c r="E39" i="1"/>
  <c r="E34" i="1"/>
  <c r="E31" i="1"/>
  <c r="E26" i="1"/>
  <c r="E80" i="1" l="1"/>
  <c r="F80" i="1" s="1"/>
  <c r="G80" i="1" s="1"/>
  <c r="E70" i="1"/>
  <c r="E104" i="1"/>
  <c r="E100" i="1"/>
  <c r="F100" i="1" s="1"/>
  <c r="G100" i="1" s="1"/>
  <c r="E92" i="1"/>
  <c r="F92" i="1" s="1"/>
  <c r="G92" i="1" s="1"/>
  <c r="F93" i="1"/>
  <c r="G93" i="1" s="1"/>
  <c r="E63" i="1"/>
  <c r="E56" i="1"/>
  <c r="E52" i="1"/>
  <c r="F52" i="1" s="1"/>
  <c r="G52" i="1" s="1"/>
  <c r="E47" i="1"/>
  <c r="F81" i="1"/>
  <c r="G81" i="1" s="1"/>
  <c r="F82" i="1"/>
  <c r="G82" i="1" s="1"/>
  <c r="F83" i="1"/>
  <c r="G83" i="1" s="1"/>
  <c r="E79" i="1"/>
  <c r="E75" i="1"/>
  <c r="E69" i="1"/>
  <c r="E118" i="1"/>
  <c r="F118" i="1" s="1"/>
  <c r="G118" i="1" s="1"/>
  <c r="F119" i="1"/>
  <c r="G119" i="1" s="1"/>
  <c r="E114" i="1"/>
  <c r="E110" i="1"/>
  <c r="E42" i="1"/>
  <c r="E38" i="1"/>
  <c r="E33" i="1"/>
  <c r="E30" i="1"/>
  <c r="E25" i="1"/>
  <c r="F25" i="1" s="1"/>
  <c r="G25" i="1" s="1"/>
  <c r="E24" i="1"/>
  <c r="F24" i="1" s="1"/>
  <c r="G24" i="1" s="1"/>
  <c r="F26" i="1"/>
  <c r="G26" i="1" s="1"/>
  <c r="F27" i="1"/>
  <c r="G27" i="1" s="1"/>
  <c r="E122" i="1"/>
  <c r="E99" i="1"/>
  <c r="F99" i="1" s="1"/>
  <c r="G99" i="1" s="1"/>
  <c r="E46" i="1"/>
  <c r="E78" i="1"/>
  <c r="E74" i="1"/>
  <c r="E113" i="1"/>
  <c r="E109" i="1"/>
  <c r="E41" i="1"/>
  <c r="E37" i="1"/>
  <c r="E23" i="1"/>
  <c r="E98" i="1"/>
  <c r="F98" i="1" s="1"/>
  <c r="G98" i="1" s="1"/>
  <c r="E97" i="1"/>
  <c r="F97" i="1" s="1"/>
  <c r="G97" i="1" s="1"/>
  <c r="E55" i="1"/>
  <c r="E51" i="1"/>
  <c r="E68" i="1"/>
  <c r="E96" i="1"/>
  <c r="F96" i="1" s="1"/>
  <c r="G96" i="1" s="1"/>
  <c r="E21" i="1"/>
  <c r="E103" i="1"/>
  <c r="E91" i="1"/>
  <c r="E62" i="1"/>
  <c r="E54" i="1"/>
  <c r="E77" i="1"/>
  <c r="E67" i="1"/>
  <c r="E117" i="1"/>
  <c r="E108" i="1"/>
  <c r="E22" i="1"/>
  <c r="E50" i="1"/>
  <c r="E121" i="1"/>
  <c r="E102" i="1"/>
  <c r="E95" i="1"/>
  <c r="E90" i="1"/>
  <c r="E61" i="1"/>
  <c r="E49" i="1"/>
  <c r="E45" i="1"/>
  <c r="E112" i="1"/>
  <c r="E107" i="1"/>
  <c r="E40" i="1"/>
  <c r="E36" i="1"/>
  <c r="E84" i="1" l="1"/>
  <c r="E101" i="1"/>
  <c r="E94" i="1"/>
  <c r="F122" i="1"/>
  <c r="G122" i="1" s="1"/>
  <c r="F121" i="1"/>
  <c r="G121" i="1" s="1"/>
  <c r="F117" i="1"/>
  <c r="G117" i="1" s="1"/>
  <c r="F115" i="1"/>
  <c r="G115" i="1" s="1"/>
  <c r="F114" i="1"/>
  <c r="G114" i="1" s="1"/>
  <c r="F113" i="1"/>
  <c r="G113" i="1" s="1"/>
  <c r="F112" i="1"/>
  <c r="G112" i="1" s="1"/>
  <c r="F111" i="1"/>
  <c r="G111" i="1" s="1"/>
  <c r="F110" i="1"/>
  <c r="G110" i="1" s="1"/>
  <c r="F109" i="1"/>
  <c r="G109" i="1" s="1"/>
  <c r="F108" i="1"/>
  <c r="G108" i="1" s="1"/>
  <c r="F107" i="1"/>
  <c r="F105" i="1"/>
  <c r="G105" i="1" s="1"/>
  <c r="F104" i="1"/>
  <c r="G104" i="1" s="1"/>
  <c r="F103" i="1"/>
  <c r="F102" i="1"/>
  <c r="G102" i="1" s="1"/>
  <c r="F95" i="1"/>
  <c r="G95" i="1" s="1"/>
  <c r="F91" i="1"/>
  <c r="G91" i="1" s="1"/>
  <c r="F90" i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5" i="1"/>
  <c r="G65" i="1" s="1"/>
  <c r="F64" i="1"/>
  <c r="G64" i="1" s="1"/>
  <c r="F63" i="1"/>
  <c r="F62" i="1"/>
  <c r="G62" i="1" s="1"/>
  <c r="F61" i="1"/>
  <c r="G61" i="1" s="1"/>
  <c r="F57" i="1"/>
  <c r="G57" i="1" s="1"/>
  <c r="F56" i="1"/>
  <c r="G56" i="1" s="1"/>
  <c r="F55" i="1"/>
  <c r="F54" i="1"/>
  <c r="G54" i="1" s="1"/>
  <c r="F51" i="1"/>
  <c r="G51" i="1" s="1"/>
  <c r="F50" i="1"/>
  <c r="G50" i="1" s="1"/>
  <c r="F49" i="1"/>
  <c r="F47" i="1"/>
  <c r="G47" i="1" s="1"/>
  <c r="F46" i="1"/>
  <c r="G46" i="1" s="1"/>
  <c r="F45" i="1"/>
  <c r="G45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F34" i="1"/>
  <c r="G34" i="1" s="1"/>
  <c r="F33" i="1"/>
  <c r="F31" i="1"/>
  <c r="G31" i="1" s="1"/>
  <c r="F30" i="1"/>
  <c r="F22" i="1"/>
  <c r="G22" i="1" s="1"/>
  <c r="F23" i="1"/>
  <c r="F21" i="1"/>
  <c r="G21" i="1" s="1"/>
  <c r="E32" i="1"/>
  <c r="E35" i="1"/>
  <c r="E44" i="1"/>
  <c r="E48" i="1"/>
  <c r="E53" i="1"/>
  <c r="E60" i="1"/>
  <c r="E66" i="1"/>
  <c r="E106" i="1"/>
  <c r="E120" i="1"/>
  <c r="E123" i="1"/>
  <c r="F32" i="1" l="1"/>
  <c r="F106" i="1"/>
  <c r="F53" i="1"/>
  <c r="F35" i="1"/>
  <c r="F94" i="1"/>
  <c r="G48" i="1"/>
  <c r="F60" i="1"/>
  <c r="G101" i="1"/>
  <c r="G84" i="1"/>
  <c r="F123" i="1"/>
  <c r="G123" i="1"/>
  <c r="F66" i="1"/>
  <c r="F120" i="1"/>
  <c r="F44" i="1"/>
  <c r="G36" i="1"/>
  <c r="G44" i="1" s="1"/>
  <c r="F29" i="1"/>
  <c r="F125" i="1" s="1"/>
  <c r="G23" i="1"/>
  <c r="G29" i="1" s="1"/>
  <c r="G107" i="1"/>
  <c r="G120" i="1" s="1"/>
  <c r="G103" i="1"/>
  <c r="G106" i="1" s="1"/>
  <c r="F101" i="1"/>
  <c r="G90" i="1"/>
  <c r="G94" i="1" s="1"/>
  <c r="F84" i="1"/>
  <c r="G63" i="1"/>
  <c r="G66" i="1" s="1"/>
  <c r="G55" i="1"/>
  <c r="G60" i="1" s="1"/>
  <c r="G49" i="1"/>
  <c r="G53" i="1" s="1"/>
  <c r="F48" i="1"/>
  <c r="G33" i="1"/>
  <c r="G35" i="1" s="1"/>
  <c r="G30" i="1"/>
  <c r="G32" i="1" s="1"/>
  <c r="E29" i="1"/>
  <c r="E125" i="1" s="1"/>
  <c r="G125" i="1" l="1"/>
  <c r="C25" i="2"/>
  <c r="D7" i="2"/>
  <c r="D6" i="2"/>
  <c r="D5" i="2"/>
  <c r="D15" i="2"/>
  <c r="D17" i="2"/>
  <c r="D18" i="2"/>
  <c r="D25" i="2" l="1"/>
  <c r="D101" i="1"/>
  <c r="D94" i="1"/>
  <c r="D106" i="1"/>
  <c r="D123" i="1"/>
  <c r="D120" i="1"/>
  <c r="D84" i="1"/>
  <c r="D66" i="1"/>
  <c r="D60" i="1"/>
  <c r="D53" i="1"/>
  <c r="D48" i="1"/>
  <c r="D44" i="1"/>
  <c r="D35" i="1"/>
  <c r="D32" i="1"/>
  <c r="D29" i="1"/>
  <c r="D125" i="1" s="1"/>
</calcChain>
</file>

<file path=xl/sharedStrings.xml><?xml version="1.0" encoding="utf-8"?>
<sst xmlns="http://schemas.openxmlformats.org/spreadsheetml/2006/main" count="332" uniqueCount="119">
  <si>
    <t>Site</t>
  </si>
  <si>
    <t>Montant en € HT</t>
  </si>
  <si>
    <t>Montant annuel en € HT</t>
  </si>
  <si>
    <t>Nb total de matériel</t>
  </si>
  <si>
    <t>Bâtiment</t>
  </si>
  <si>
    <t>Bilbiothèque Universitaire</t>
  </si>
  <si>
    <t>Centre Commun d'Ananlyse</t>
  </si>
  <si>
    <t>Curie</t>
  </si>
  <si>
    <t>Schoelcher</t>
  </si>
  <si>
    <t>Tocqueville</t>
  </si>
  <si>
    <t>Institut LUDI</t>
  </si>
  <si>
    <t>D'orbigny</t>
  </si>
  <si>
    <t>Fourier</t>
  </si>
  <si>
    <t>Pascal</t>
  </si>
  <si>
    <t>Institut d'Aministration des Entreprise</t>
  </si>
  <si>
    <t>Halle de sport 1</t>
  </si>
  <si>
    <t>Halle de sport 2</t>
  </si>
  <si>
    <t>ILE 1</t>
  </si>
  <si>
    <t>ILE 2</t>
  </si>
  <si>
    <t>Techhnoforum</t>
  </si>
  <si>
    <t>Sous-Total Bibliothèque Universitaire</t>
  </si>
  <si>
    <t>Faculté de Droit</t>
  </si>
  <si>
    <t>Sous-Total Faculté de Droit</t>
  </si>
  <si>
    <t>Sous-Total Curie</t>
  </si>
  <si>
    <t>Sous-Total Centre Commun d'Analyse</t>
  </si>
  <si>
    <t>BU</t>
  </si>
  <si>
    <t>CCA</t>
  </si>
  <si>
    <t>Prix unitaire en € HT</t>
  </si>
  <si>
    <t>Prix unitaires en € HT</t>
  </si>
  <si>
    <t>Sous-Total Techoforum</t>
  </si>
  <si>
    <t>Sous-Total Pôle Licence Collégium</t>
  </si>
  <si>
    <t>Sous-Total Institut LUDI</t>
  </si>
  <si>
    <t>Sous-Total Institut du Littoral et de l'Environnement</t>
  </si>
  <si>
    <t>Sous-Total Institut d'Administration des Entreprises</t>
  </si>
  <si>
    <t>Sous-Total Halle de sport 2</t>
  </si>
  <si>
    <t>Sous-Total Halle de sport 1</t>
  </si>
  <si>
    <t>IAE</t>
  </si>
  <si>
    <t>En construction</t>
  </si>
  <si>
    <t>Institut du Littoral et de l'Environnement</t>
  </si>
  <si>
    <t>Technoforum</t>
  </si>
  <si>
    <t>Total général</t>
  </si>
  <si>
    <t>Maison des Sciences de l'Ingénieur</t>
  </si>
  <si>
    <t>MSI</t>
  </si>
  <si>
    <t>Sous-Total Maison des Sciences de l'Ingénieur</t>
  </si>
  <si>
    <t>MDE</t>
  </si>
  <si>
    <t>Maison de l'Etudiant</t>
  </si>
  <si>
    <t>Sous-Total Maison de l'Etudiant</t>
  </si>
  <si>
    <t>Maison de la Réussite et de l'Insertion Professionnelle</t>
  </si>
  <si>
    <t>MRIP</t>
  </si>
  <si>
    <t>Sous-Total Maison de la Réussite et de l'Insertion Professionnelle</t>
  </si>
  <si>
    <t>Désignation</t>
  </si>
  <si>
    <t>Qté</t>
  </si>
  <si>
    <t>Forfait déplacement</t>
  </si>
  <si>
    <t>Main d'œuvre</t>
  </si>
  <si>
    <t xml:space="preserve">Type </t>
  </si>
  <si>
    <t>Type de système de désenfumage</t>
  </si>
  <si>
    <t>Montant total du marche (4 ans) en € HT</t>
  </si>
  <si>
    <t>CCO2OF</t>
  </si>
  <si>
    <t>CCO2OFB</t>
  </si>
  <si>
    <r>
      <t xml:space="preserve">Coffret CO2 ouverture / fermeture - </t>
    </r>
    <r>
      <rPr>
        <b/>
        <sz val="11"/>
        <color theme="1"/>
        <rFont val="Raleway"/>
        <family val="2"/>
      </rPr>
      <t>CCO2OF</t>
    </r>
  </si>
  <si>
    <r>
      <t xml:space="preserve">Commande CO2 ouverture / fermeture bi zone - </t>
    </r>
    <r>
      <rPr>
        <b/>
        <sz val="11"/>
        <color theme="1"/>
        <rFont val="Raleway"/>
        <family val="2"/>
      </rPr>
      <t>CCO2OFB</t>
    </r>
  </si>
  <si>
    <r>
      <t xml:space="preserve">Coffret CO2 ouverture seule - </t>
    </r>
    <r>
      <rPr>
        <b/>
        <sz val="11"/>
        <color theme="1"/>
        <rFont val="Raleway"/>
        <family val="2"/>
      </rPr>
      <t>CCO2OS</t>
    </r>
  </si>
  <si>
    <t>CCO2OS</t>
  </si>
  <si>
    <t>CHF</t>
  </si>
  <si>
    <t>CHLAM</t>
  </si>
  <si>
    <t>CHRE</t>
  </si>
  <si>
    <r>
      <t xml:space="preserve">Châssis façade ouvrant à la française - </t>
    </r>
    <r>
      <rPr>
        <b/>
        <sz val="11"/>
        <color theme="1"/>
        <rFont val="Raleway"/>
        <family val="2"/>
      </rPr>
      <t>CHF</t>
    </r>
  </si>
  <si>
    <r>
      <t xml:space="preserve">Châssis façade à lames - </t>
    </r>
    <r>
      <rPr>
        <b/>
        <sz val="11"/>
        <color theme="1"/>
        <rFont val="Raleway"/>
        <family val="2"/>
      </rPr>
      <t>CHLAM</t>
    </r>
  </si>
  <si>
    <r>
      <t xml:space="preserve">Châssis façade relevant extérieur - </t>
    </r>
    <r>
      <rPr>
        <b/>
        <sz val="11"/>
        <color theme="1"/>
        <rFont val="Raleway"/>
        <family val="2"/>
      </rPr>
      <t>CHRE</t>
    </r>
  </si>
  <si>
    <r>
      <t xml:space="preserve">Châssis façade tombant extérieur - </t>
    </r>
    <r>
      <rPr>
        <b/>
        <sz val="11"/>
        <color theme="1"/>
        <rFont val="Raleway"/>
        <family val="2"/>
      </rPr>
      <t>CHTE</t>
    </r>
  </si>
  <si>
    <t>CHTE</t>
  </si>
  <si>
    <r>
      <t xml:space="preserve">Exutoire à lames - </t>
    </r>
    <r>
      <rPr>
        <b/>
        <sz val="11"/>
        <color theme="1"/>
        <rFont val="Raleway"/>
        <family val="2"/>
      </rPr>
      <t>EXLAM</t>
    </r>
  </si>
  <si>
    <t>EXLAM</t>
  </si>
  <si>
    <r>
      <t xml:space="preserve">Exutoire - </t>
    </r>
    <r>
      <rPr>
        <b/>
        <sz val="11"/>
        <color theme="1"/>
        <rFont val="Raleway"/>
        <family val="2"/>
      </rPr>
      <t>EXU</t>
    </r>
  </si>
  <si>
    <t>EXU</t>
  </si>
  <si>
    <t>Annexe 2.1  à l'AE : BPU vérification périodique des système de désenfumage</t>
  </si>
  <si>
    <r>
      <t xml:space="preserve">Grille de désenfumage - </t>
    </r>
    <r>
      <rPr>
        <b/>
        <sz val="11"/>
        <color theme="1"/>
        <rFont val="Raleway"/>
        <family val="2"/>
      </rPr>
      <t>GDES</t>
    </r>
  </si>
  <si>
    <t>GDES</t>
  </si>
  <si>
    <r>
      <t xml:space="preserve">Treuil modulaire DCM / DAC - </t>
    </r>
    <r>
      <rPr>
        <b/>
        <sz val="11"/>
        <color theme="1"/>
        <rFont val="Raleway"/>
        <family val="2"/>
      </rPr>
      <t>TDF</t>
    </r>
  </si>
  <si>
    <t>TDF</t>
  </si>
  <si>
    <t>TE24E</t>
  </si>
  <si>
    <t>TE48E</t>
  </si>
  <si>
    <r>
      <t xml:space="preserve">Treuil électro-mécanique 48 V émission - </t>
    </r>
    <r>
      <rPr>
        <b/>
        <sz val="11"/>
        <color theme="1"/>
        <rFont val="Raleway"/>
        <family val="2"/>
      </rPr>
      <t>TE48E</t>
    </r>
  </si>
  <si>
    <r>
      <t>Treuil électro-mécanique 24 V émission -</t>
    </r>
    <r>
      <rPr>
        <b/>
        <sz val="11"/>
        <color theme="1"/>
        <rFont val="Raleway"/>
        <family val="2"/>
      </rPr>
      <t xml:space="preserve"> TE24E</t>
    </r>
  </si>
  <si>
    <r>
      <t xml:space="preserve">Treuil électro-mécanique 48 V rupture - </t>
    </r>
    <r>
      <rPr>
        <b/>
        <sz val="11"/>
        <color theme="1"/>
        <rFont val="Raleway"/>
        <family val="2"/>
      </rPr>
      <t>TE48R</t>
    </r>
  </si>
  <si>
    <t>TE48R</t>
  </si>
  <si>
    <r>
      <t xml:space="preserve">Treuil pneumatique - </t>
    </r>
    <r>
      <rPr>
        <b/>
        <sz val="11"/>
        <color theme="1"/>
        <rFont val="Raleway"/>
        <family val="2"/>
      </rPr>
      <t>TRPN</t>
    </r>
  </si>
  <si>
    <t>TRPN</t>
  </si>
  <si>
    <r>
      <t xml:space="preserve">Tirez / Lachez - </t>
    </r>
    <r>
      <rPr>
        <b/>
        <sz val="11"/>
        <color theme="1"/>
        <rFont val="Raleway"/>
        <family val="2"/>
      </rPr>
      <t>TRTL</t>
    </r>
  </si>
  <si>
    <t>TRTL</t>
  </si>
  <si>
    <t>Divers</t>
  </si>
  <si>
    <t>Cartouches CO2</t>
  </si>
  <si>
    <t>Cartouche CO2 20 grammes</t>
  </si>
  <si>
    <t>Cartouche CO2 40 grammes</t>
  </si>
  <si>
    <t>Cartouche CO2 60 grammes</t>
  </si>
  <si>
    <t>Cartouche CO2 80 grammes</t>
  </si>
  <si>
    <t>Cartouche CO2 100 grammes</t>
  </si>
  <si>
    <t>Cartouche CO2 30 grammes</t>
  </si>
  <si>
    <t>Cartouche CO2 150 grammes</t>
  </si>
  <si>
    <t>Cartouche CO2 200 grammes</t>
  </si>
  <si>
    <t>Cartouche CO2 300 grammes</t>
  </si>
  <si>
    <t>Glace tirez/lachez</t>
  </si>
  <si>
    <t>Annexe 2.2  à l'AE : BPU pièces détachées systèmes de désenfumage</t>
  </si>
  <si>
    <t>Remplacement vérin</t>
  </si>
  <si>
    <t>Poulie</t>
  </si>
  <si>
    <t>Réglage et repositionnement vérin</t>
  </si>
  <si>
    <t>Dard pour commande CO2</t>
  </si>
  <si>
    <t>Sérigraphie pour treuil</t>
  </si>
  <si>
    <t>Sérigraphie commande CO2</t>
  </si>
  <si>
    <t>Pôle Licences Collegium</t>
  </si>
  <si>
    <t>Collegium 1</t>
  </si>
  <si>
    <t>Collegium 2</t>
  </si>
  <si>
    <t>Collegium 3</t>
  </si>
  <si>
    <t>Sous-Total Institut Universitaire de Technologie</t>
  </si>
  <si>
    <t>Bâtiment Administratif</t>
  </si>
  <si>
    <t>Département Biologie</t>
  </si>
  <si>
    <t>Département RT/INFO</t>
  </si>
  <si>
    <t>Département Genie Civil</t>
  </si>
  <si>
    <t>Institut Universitaire de Technologie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</si>
</sst>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aleway"/>
      <family val="2"/>
    </font>
    <font>
      <i/>
      <sz val="11"/>
      <color theme="1"/>
      <name val="Raleway"/>
      <family val="2"/>
    </font>
    <font>
      <b/>
      <sz val="11"/>
      <color theme="1"/>
      <name val="Raleway"/>
      <family val="2"/>
    </font>
    <font>
      <b/>
      <sz val="11"/>
      <color theme="0"/>
      <name val="Raleway"/>
      <family val="2"/>
    </font>
    <font>
      <i/>
      <sz val="11"/>
      <name val="Raleway"/>
      <family val="2"/>
    </font>
    <font>
      <b/>
      <sz val="12"/>
      <color theme="1"/>
      <name val="Raleway"/>
      <family val="2"/>
    </font>
    <font>
      <b/>
      <sz val="18"/>
      <color theme="1"/>
      <name val="Raleway"/>
      <family val="2"/>
    </font>
    <font>
      <sz val="11"/>
      <color rgb="FFFF0000"/>
      <name val="Raleway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CC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>
      <alignment horizontal="center" vertical="center" wrapText="1"/>
    </xf>
    <xf numFmtId="43" fontId="2" fillId="0" borderId="0" xfId="1" applyFont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2" fillId="0" borderId="2" xfId="1" applyNumberFormat="1" applyFont="1" applyBorder="1" applyAlignment="1">
      <alignment horizontal="center" vertical="center" wrapText="1"/>
    </xf>
    <xf numFmtId="43" fontId="2" fillId="0" borderId="9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43" fontId="2" fillId="0" borderId="7" xfId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5" fillId="5" borderId="1" xfId="1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 applyProtection="1">
      <alignment horizontal="center" vertical="center" wrapText="1"/>
      <protection locked="0"/>
    </xf>
    <xf numFmtId="43" fontId="4" fillId="6" borderId="20" xfId="1" applyFont="1" applyFill="1" applyBorder="1" applyAlignment="1">
      <alignment horizontal="center" vertical="center" wrapText="1"/>
    </xf>
    <xf numFmtId="1" fontId="4" fillId="6" borderId="20" xfId="1" applyNumberFormat="1" applyFont="1" applyFill="1" applyBorder="1" applyAlignment="1">
      <alignment horizontal="center" vertical="center" wrapText="1"/>
    </xf>
    <xf numFmtId="43" fontId="4" fillId="6" borderId="18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3" fontId="3" fillId="2" borderId="10" xfId="1" applyFont="1" applyFill="1" applyBorder="1" applyAlignment="1">
      <alignment horizontal="center" vertical="center" wrapText="1"/>
    </xf>
    <xf numFmtId="43" fontId="3" fillId="2" borderId="17" xfId="1" applyFont="1" applyFill="1" applyBorder="1" applyAlignment="1">
      <alignment horizontal="center" vertical="center" wrapText="1"/>
    </xf>
    <xf numFmtId="43" fontId="2" fillId="4" borderId="1" xfId="1" applyFont="1" applyFill="1" applyBorder="1" applyAlignment="1">
      <alignment horizontal="center" vertical="center" wrapText="1"/>
    </xf>
    <xf numFmtId="43" fontId="2" fillId="4" borderId="9" xfId="1" applyFont="1" applyFill="1" applyBorder="1" applyAlignment="1">
      <alignment horizontal="center" vertical="center" wrapText="1"/>
    </xf>
    <xf numFmtId="43" fontId="2" fillId="0" borderId="21" xfId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 wrapText="1"/>
    </xf>
    <xf numFmtId="43" fontId="7" fillId="6" borderId="1" xfId="0" applyNumberFormat="1" applyFont="1" applyFill="1" applyBorder="1" applyAlignment="1">
      <alignment vertical="center" wrapText="1"/>
    </xf>
    <xf numFmtId="0" fontId="5" fillId="5" borderId="1" xfId="0" applyFont="1" applyFill="1" applyBorder="1" applyAlignment="1">
      <alignment vertical="center" wrapText="1"/>
    </xf>
    <xf numFmtId="0" fontId="5" fillId="0" borderId="0" xfId="1" applyNumberFormat="1" applyFont="1" applyFill="1" applyBorder="1" applyAlignment="1">
      <alignment vertical="center" wrapText="1"/>
    </xf>
    <xf numFmtId="43" fontId="2" fillId="0" borderId="0" xfId="1" applyFont="1" applyFill="1" applyBorder="1" applyAlignment="1" applyProtection="1">
      <alignment horizontal="center" vertical="center" wrapText="1"/>
      <protection locked="0"/>
    </xf>
    <xf numFmtId="1" fontId="2" fillId="0" borderId="16" xfId="1" applyNumberFormat="1" applyFont="1" applyBorder="1" applyAlignment="1">
      <alignment horizontal="center" vertical="center" wrapText="1"/>
    </xf>
    <xf numFmtId="1" fontId="3" fillId="2" borderId="17" xfId="1" applyNumberFormat="1" applyFont="1" applyFill="1" applyBorder="1" applyAlignment="1">
      <alignment horizontal="center" vertical="center" wrapText="1"/>
    </xf>
    <xf numFmtId="1" fontId="2" fillId="4" borderId="2" xfId="1" applyNumberFormat="1" applyFont="1" applyFill="1" applyBorder="1" applyAlignment="1">
      <alignment horizontal="center" vertical="center" wrapText="1"/>
    </xf>
    <xf numFmtId="43" fontId="5" fillId="3" borderId="20" xfId="1" applyFont="1" applyFill="1" applyBorder="1" applyAlignment="1">
      <alignment horizontal="center" vertical="center" wrapText="1"/>
    </xf>
    <xf numFmtId="43" fontId="5" fillId="3" borderId="18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20" xfId="1" applyNumberFormat="1" applyFont="1" applyFill="1" applyBorder="1" applyAlignment="1">
      <alignment horizontal="center" vertical="center" wrapText="1"/>
    </xf>
    <xf numFmtId="0" fontId="5" fillId="3" borderId="22" xfId="1" applyNumberFormat="1" applyFont="1" applyFill="1" applyBorder="1" applyAlignment="1">
      <alignment horizontal="center" vertical="center" wrapText="1"/>
    </xf>
    <xf numFmtId="43" fontId="2" fillId="0" borderId="23" xfId="1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left" vertical="center" wrapText="1"/>
    </xf>
    <xf numFmtId="0" fontId="5" fillId="0" borderId="0" xfId="1" applyNumberFormat="1" applyFont="1" applyFill="1" applyBorder="1" applyAlignment="1">
      <alignment horizontal="left" vertical="center" wrapText="1"/>
    </xf>
    <xf numFmtId="43" fontId="2" fillId="0" borderId="0" xfId="1" applyFont="1" applyFill="1" applyBorder="1" applyAlignment="1" applyProtection="1">
      <alignment horizontal="left" vertical="center" wrapText="1"/>
      <protection locked="0"/>
    </xf>
    <xf numFmtId="0" fontId="2" fillId="0" borderId="0" xfId="1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3" fontId="2" fillId="0" borderId="0" xfId="1" applyFont="1" applyBorder="1" applyAlignment="1" applyProtection="1">
      <alignment horizontal="center" vertical="center" wrapText="1"/>
      <protection locked="0"/>
    </xf>
    <xf numFmtId="0" fontId="2" fillId="4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1" fontId="2" fillId="0" borderId="6" xfId="1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9" fillId="4" borderId="1" xfId="1" applyNumberFormat="1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5"/>
  <sheetViews>
    <sheetView tabSelected="1" view="pageLayout" topLeftCell="A19" zoomScaleNormal="100" workbookViewId="0">
      <selection activeCell="D4" sqref="D4"/>
    </sheetView>
  </sheetViews>
  <sheetFormatPr baseColWidth="10" defaultColWidth="11.44140625" defaultRowHeight="13.8" x14ac:dyDescent="0.3"/>
  <cols>
    <col min="1" max="1" width="38.33203125" style="1" customWidth="1"/>
    <col min="2" max="2" width="19.33203125" style="1" customWidth="1"/>
    <col min="3" max="3" width="12.5546875" style="54" customWidth="1"/>
    <col min="4" max="4" width="15" style="5" bestFit="1" customWidth="1"/>
    <col min="5" max="7" width="19.109375" style="2" customWidth="1"/>
    <col min="8" max="16384" width="11.44140625" style="1"/>
  </cols>
  <sheetData>
    <row r="1" spans="1:7" ht="68.25" customHeight="1" x14ac:dyDescent="0.3">
      <c r="A1" s="67" t="s">
        <v>75</v>
      </c>
      <c r="B1" s="67"/>
      <c r="C1" s="67"/>
      <c r="D1" s="67"/>
      <c r="E1" s="67"/>
      <c r="F1" s="67"/>
      <c r="G1" s="67"/>
    </row>
    <row r="2" spans="1:7" ht="27.6" x14ac:dyDescent="0.3">
      <c r="A2" s="37" t="s">
        <v>55</v>
      </c>
      <c r="B2" s="16" t="s">
        <v>28</v>
      </c>
      <c r="C2" s="52"/>
      <c r="D2" s="38"/>
    </row>
    <row r="3" spans="1:7" ht="27.6" x14ac:dyDescent="0.3">
      <c r="A3" s="45" t="s">
        <v>66</v>
      </c>
      <c r="B3" s="17"/>
      <c r="C3" s="52"/>
      <c r="D3" s="38"/>
    </row>
    <row r="4" spans="1:7" x14ac:dyDescent="0.3">
      <c r="A4" s="45" t="s">
        <v>67</v>
      </c>
      <c r="B4" s="17"/>
      <c r="C4" s="52"/>
      <c r="D4" s="38"/>
    </row>
    <row r="5" spans="1:7" ht="27.6" x14ac:dyDescent="0.3">
      <c r="A5" s="45" t="s">
        <v>68</v>
      </c>
      <c r="B5" s="17"/>
      <c r="C5" s="52"/>
      <c r="D5" s="38"/>
    </row>
    <row r="6" spans="1:7" ht="27.6" x14ac:dyDescent="0.3">
      <c r="A6" s="45" t="s">
        <v>69</v>
      </c>
      <c r="B6" s="17"/>
      <c r="C6" s="52"/>
      <c r="D6" s="38"/>
    </row>
    <row r="7" spans="1:7" ht="27.6" x14ac:dyDescent="0.3">
      <c r="A7" s="45" t="s">
        <v>59</v>
      </c>
      <c r="B7" s="17"/>
      <c r="C7" s="53"/>
      <c r="D7" s="39"/>
    </row>
    <row r="8" spans="1:7" x14ac:dyDescent="0.3">
      <c r="A8" s="45" t="s">
        <v>61</v>
      </c>
      <c r="B8" s="17"/>
      <c r="C8" s="53"/>
      <c r="D8" s="39"/>
    </row>
    <row r="9" spans="1:7" ht="27.6" x14ac:dyDescent="0.3">
      <c r="A9" s="45" t="s">
        <v>60</v>
      </c>
      <c r="B9" s="17"/>
      <c r="C9" s="53"/>
      <c r="D9" s="39"/>
    </row>
    <row r="10" spans="1:7" x14ac:dyDescent="0.3">
      <c r="A10" s="45" t="s">
        <v>71</v>
      </c>
      <c r="B10" s="17"/>
      <c r="C10" s="53"/>
      <c r="D10" s="39"/>
    </row>
    <row r="11" spans="1:7" x14ac:dyDescent="0.3">
      <c r="A11" s="45" t="s">
        <v>73</v>
      </c>
      <c r="B11" s="17"/>
      <c r="C11" s="53"/>
      <c r="D11" s="39"/>
    </row>
    <row r="12" spans="1:7" x14ac:dyDescent="0.3">
      <c r="A12" s="45" t="s">
        <v>76</v>
      </c>
      <c r="B12" s="17"/>
      <c r="C12" s="53"/>
      <c r="D12" s="39"/>
    </row>
    <row r="13" spans="1:7" x14ac:dyDescent="0.3">
      <c r="A13" s="45" t="s">
        <v>88</v>
      </c>
      <c r="B13" s="17"/>
      <c r="C13" s="53"/>
      <c r="D13" s="39"/>
    </row>
    <row r="14" spans="1:7" ht="27.6" x14ac:dyDescent="0.3">
      <c r="A14" s="45" t="s">
        <v>83</v>
      </c>
      <c r="B14" s="17"/>
      <c r="C14" s="53"/>
      <c r="D14" s="39"/>
    </row>
    <row r="15" spans="1:7" ht="27.6" x14ac:dyDescent="0.3">
      <c r="A15" s="45" t="s">
        <v>82</v>
      </c>
      <c r="B15" s="17"/>
      <c r="C15" s="53"/>
      <c r="D15" s="39"/>
    </row>
    <row r="16" spans="1:7" ht="27.6" x14ac:dyDescent="0.3">
      <c r="A16" s="45" t="s">
        <v>84</v>
      </c>
      <c r="B16" s="17"/>
      <c r="C16" s="53"/>
      <c r="D16" s="39"/>
    </row>
    <row r="17" spans="1:7" x14ac:dyDescent="0.3">
      <c r="A17" s="45" t="s">
        <v>78</v>
      </c>
      <c r="B17" s="17"/>
      <c r="C17" s="53"/>
      <c r="D17" s="39"/>
    </row>
    <row r="18" spans="1:7" x14ac:dyDescent="0.3">
      <c r="A18" s="45" t="s">
        <v>86</v>
      </c>
      <c r="B18" s="17"/>
      <c r="C18" s="53"/>
      <c r="D18" s="39"/>
    </row>
    <row r="19" spans="1:7" ht="14.4" thickBot="1" x14ac:dyDescent="0.35">
      <c r="A19" s="55"/>
      <c r="B19" s="56"/>
      <c r="C19" s="53"/>
      <c r="D19" s="39"/>
    </row>
    <row r="20" spans="1:7" ht="42" thickBot="1" x14ac:dyDescent="0.35">
      <c r="A20" s="46" t="s">
        <v>0</v>
      </c>
      <c r="B20" s="47" t="s">
        <v>4</v>
      </c>
      <c r="C20" s="48" t="s">
        <v>54</v>
      </c>
      <c r="D20" s="49" t="s">
        <v>3</v>
      </c>
      <c r="E20" s="43" t="s">
        <v>27</v>
      </c>
      <c r="F20" s="43" t="s">
        <v>2</v>
      </c>
      <c r="G20" s="44" t="s">
        <v>56</v>
      </c>
    </row>
    <row r="21" spans="1:7" x14ac:dyDescent="0.3">
      <c r="A21" s="11" t="s">
        <v>5</v>
      </c>
      <c r="B21" s="12" t="s">
        <v>25</v>
      </c>
      <c r="C21" s="59" t="s">
        <v>57</v>
      </c>
      <c r="D21" s="40">
        <v>2</v>
      </c>
      <c r="E21" s="13">
        <f>$B$8</f>
        <v>0</v>
      </c>
      <c r="F21" s="26">
        <f>D21*E21</f>
        <v>0</v>
      </c>
      <c r="G21" s="50">
        <f>F21*4</f>
        <v>0</v>
      </c>
    </row>
    <row r="22" spans="1:7" x14ac:dyDescent="0.3">
      <c r="A22" s="10" t="s">
        <v>5</v>
      </c>
      <c r="B22" s="4" t="s">
        <v>25</v>
      </c>
      <c r="C22" s="45" t="s">
        <v>62</v>
      </c>
      <c r="D22" s="8">
        <v>2</v>
      </c>
      <c r="E22" s="3">
        <f>$B$8</f>
        <v>0</v>
      </c>
      <c r="F22" s="3">
        <f t="shared" ref="F22:F23" si="0">D22*E22</f>
        <v>0</v>
      </c>
      <c r="G22" s="9">
        <f t="shared" ref="G22:G28" si="1">F22*4</f>
        <v>0</v>
      </c>
    </row>
    <row r="23" spans="1:7" x14ac:dyDescent="0.3">
      <c r="A23" s="10" t="s">
        <v>5</v>
      </c>
      <c r="B23" s="4" t="s">
        <v>25</v>
      </c>
      <c r="C23" s="45" t="s">
        <v>70</v>
      </c>
      <c r="D23" s="8">
        <v>1</v>
      </c>
      <c r="E23" s="3">
        <f>$B$6</f>
        <v>0</v>
      </c>
      <c r="F23" s="3">
        <f t="shared" si="0"/>
        <v>0</v>
      </c>
      <c r="G23" s="9">
        <f t="shared" si="1"/>
        <v>0</v>
      </c>
    </row>
    <row r="24" spans="1:7" x14ac:dyDescent="0.3">
      <c r="A24" s="10" t="s">
        <v>5</v>
      </c>
      <c r="B24" s="4" t="s">
        <v>25</v>
      </c>
      <c r="C24" s="45" t="s">
        <v>72</v>
      </c>
      <c r="D24" s="8">
        <v>1</v>
      </c>
      <c r="E24" s="3">
        <f>$B$10</f>
        <v>0</v>
      </c>
      <c r="F24" s="3">
        <f t="shared" ref="F24:F28" si="2">D24*E24</f>
        <v>0</v>
      </c>
      <c r="G24" s="9">
        <f t="shared" si="1"/>
        <v>0</v>
      </c>
    </row>
    <row r="25" spans="1:7" x14ac:dyDescent="0.3">
      <c r="A25" s="10" t="s">
        <v>5</v>
      </c>
      <c r="B25" s="4" t="s">
        <v>25</v>
      </c>
      <c r="C25" s="45" t="s">
        <v>74</v>
      </c>
      <c r="D25" s="8">
        <v>8</v>
      </c>
      <c r="E25" s="3">
        <f>$B$11</f>
        <v>0</v>
      </c>
      <c r="F25" s="3">
        <f t="shared" si="2"/>
        <v>0</v>
      </c>
      <c r="G25" s="9">
        <f t="shared" si="1"/>
        <v>0</v>
      </c>
    </row>
    <row r="26" spans="1:7" x14ac:dyDescent="0.3">
      <c r="A26" s="10" t="s">
        <v>5</v>
      </c>
      <c r="B26" s="4" t="s">
        <v>25</v>
      </c>
      <c r="C26" s="45" t="s">
        <v>79</v>
      </c>
      <c r="D26" s="8">
        <v>1</v>
      </c>
      <c r="E26" s="3">
        <f>$B$17</f>
        <v>0</v>
      </c>
      <c r="F26" s="3">
        <f t="shared" si="2"/>
        <v>0</v>
      </c>
      <c r="G26" s="9">
        <f t="shared" si="1"/>
        <v>0</v>
      </c>
    </row>
    <row r="27" spans="1:7" x14ac:dyDescent="0.3">
      <c r="A27" s="10" t="s">
        <v>5</v>
      </c>
      <c r="B27" s="4" t="s">
        <v>25</v>
      </c>
      <c r="C27" s="45" t="s">
        <v>81</v>
      </c>
      <c r="D27" s="8">
        <v>5</v>
      </c>
      <c r="E27" s="3">
        <f>$B$15</f>
        <v>0</v>
      </c>
      <c r="F27" s="3">
        <f t="shared" si="2"/>
        <v>0</v>
      </c>
      <c r="G27" s="9">
        <f t="shared" si="1"/>
        <v>0</v>
      </c>
    </row>
    <row r="28" spans="1:7" x14ac:dyDescent="0.3">
      <c r="A28" s="10" t="s">
        <v>5</v>
      </c>
      <c r="B28" s="4" t="s">
        <v>25</v>
      </c>
      <c r="C28" s="45" t="s">
        <v>87</v>
      </c>
      <c r="D28" s="8">
        <v>2</v>
      </c>
      <c r="E28" s="3">
        <f>$B$18</f>
        <v>0</v>
      </c>
      <c r="F28" s="3">
        <f t="shared" si="2"/>
        <v>0</v>
      </c>
      <c r="G28" s="9">
        <f t="shared" si="1"/>
        <v>0</v>
      </c>
    </row>
    <row r="29" spans="1:7" ht="30" customHeight="1" thickBot="1" x14ac:dyDescent="0.35">
      <c r="A29" s="68" t="s">
        <v>20</v>
      </c>
      <c r="B29" s="69"/>
      <c r="C29" s="70"/>
      <c r="D29" s="41">
        <f>SUM(D21:D28)</f>
        <v>22</v>
      </c>
      <c r="E29" s="23">
        <f>SUM(E21:E28)</f>
        <v>0</v>
      </c>
      <c r="F29" s="23">
        <f>SUM(F21:F28)</f>
        <v>0</v>
      </c>
      <c r="G29" s="22">
        <f>SUM(G21:G28)</f>
        <v>0</v>
      </c>
    </row>
    <row r="30" spans="1:7" x14ac:dyDescent="0.3">
      <c r="A30" s="11" t="s">
        <v>6</v>
      </c>
      <c r="B30" s="12" t="s">
        <v>26</v>
      </c>
      <c r="C30" s="59" t="s">
        <v>74</v>
      </c>
      <c r="D30" s="40">
        <v>1</v>
      </c>
      <c r="E30" s="13">
        <f>$B$11</f>
        <v>0</v>
      </c>
      <c r="F30" s="13">
        <f t="shared" ref="F30:F31" si="3">D30*E30</f>
        <v>0</v>
      </c>
      <c r="G30" s="14">
        <f t="shared" ref="G30:G31" si="4">F30*4</f>
        <v>0</v>
      </c>
    </row>
    <row r="31" spans="1:7" x14ac:dyDescent="0.3">
      <c r="A31" s="10" t="s">
        <v>6</v>
      </c>
      <c r="B31" s="4" t="s">
        <v>26</v>
      </c>
      <c r="C31" s="45" t="s">
        <v>79</v>
      </c>
      <c r="D31" s="8">
        <v>1</v>
      </c>
      <c r="E31" s="3">
        <f>$B$17</f>
        <v>0</v>
      </c>
      <c r="F31" s="3">
        <f t="shared" si="3"/>
        <v>0</v>
      </c>
      <c r="G31" s="9">
        <f t="shared" si="4"/>
        <v>0</v>
      </c>
    </row>
    <row r="32" spans="1:7" ht="30" customHeight="1" thickBot="1" x14ac:dyDescent="0.35">
      <c r="A32" s="64" t="s">
        <v>24</v>
      </c>
      <c r="B32" s="65"/>
      <c r="C32" s="66"/>
      <c r="D32" s="41">
        <f>SUM(D30:D31)</f>
        <v>2</v>
      </c>
      <c r="E32" s="23">
        <f>SUM(E30:E31)</f>
        <v>0</v>
      </c>
      <c r="F32" s="23">
        <f>SUM(F30:F31)</f>
        <v>0</v>
      </c>
      <c r="G32" s="22">
        <f>SUM(G30:G31)</f>
        <v>0</v>
      </c>
    </row>
    <row r="33" spans="1:7" x14ac:dyDescent="0.3">
      <c r="A33" s="11" t="s">
        <v>7</v>
      </c>
      <c r="B33" s="12" t="s">
        <v>7</v>
      </c>
      <c r="C33" s="59" t="s">
        <v>74</v>
      </c>
      <c r="D33" s="40">
        <v>6</v>
      </c>
      <c r="E33" s="13">
        <f>$B$11</f>
        <v>0</v>
      </c>
      <c r="F33" s="13">
        <f t="shared" ref="F33:F34" si="5">D33*E33</f>
        <v>0</v>
      </c>
      <c r="G33" s="14">
        <f t="shared" ref="G33:G34" si="6">F33*4</f>
        <v>0</v>
      </c>
    </row>
    <row r="34" spans="1:7" x14ac:dyDescent="0.3">
      <c r="A34" s="10" t="s">
        <v>7</v>
      </c>
      <c r="B34" s="4" t="s">
        <v>7</v>
      </c>
      <c r="C34" s="45" t="s">
        <v>79</v>
      </c>
      <c r="D34" s="8">
        <v>6</v>
      </c>
      <c r="E34" s="3">
        <f>$B$17</f>
        <v>0</v>
      </c>
      <c r="F34" s="3">
        <f t="shared" si="5"/>
        <v>0</v>
      </c>
      <c r="G34" s="9">
        <f t="shared" si="6"/>
        <v>0</v>
      </c>
    </row>
    <row r="35" spans="1:7" ht="30" customHeight="1" thickBot="1" x14ac:dyDescent="0.35">
      <c r="A35" s="64" t="s">
        <v>23</v>
      </c>
      <c r="B35" s="65"/>
      <c r="C35" s="66"/>
      <c r="D35" s="41">
        <f>SUM(D33:D34)</f>
        <v>12</v>
      </c>
      <c r="E35" s="23">
        <f>SUM(E33:E34)</f>
        <v>0</v>
      </c>
      <c r="F35" s="23">
        <f>SUM(F33:F34)</f>
        <v>0</v>
      </c>
      <c r="G35" s="22">
        <f>SUM(G33:G34)</f>
        <v>0</v>
      </c>
    </row>
    <row r="36" spans="1:7" x14ac:dyDescent="0.3">
      <c r="A36" s="11" t="s">
        <v>21</v>
      </c>
      <c r="B36" s="12" t="s">
        <v>8</v>
      </c>
      <c r="C36" s="59" t="s">
        <v>57</v>
      </c>
      <c r="D36" s="40">
        <v>1</v>
      </c>
      <c r="E36" s="13">
        <f>$B$8</f>
        <v>0</v>
      </c>
      <c r="F36" s="13">
        <f t="shared" ref="F36:F43" si="7">D36*E36</f>
        <v>0</v>
      </c>
      <c r="G36" s="14">
        <f t="shared" ref="G36:G43" si="8">F36*4</f>
        <v>0</v>
      </c>
    </row>
    <row r="37" spans="1:7" x14ac:dyDescent="0.3">
      <c r="A37" s="10" t="s">
        <v>21</v>
      </c>
      <c r="B37" s="4" t="s">
        <v>8</v>
      </c>
      <c r="C37" s="45" t="s">
        <v>70</v>
      </c>
      <c r="D37" s="8">
        <v>1</v>
      </c>
      <c r="E37" s="3">
        <f>$B$6</f>
        <v>0</v>
      </c>
      <c r="F37" s="3">
        <f t="shared" si="7"/>
        <v>0</v>
      </c>
      <c r="G37" s="9">
        <f t="shared" si="8"/>
        <v>0</v>
      </c>
    </row>
    <row r="38" spans="1:7" x14ac:dyDescent="0.3">
      <c r="A38" s="10" t="s">
        <v>21</v>
      </c>
      <c r="B38" s="4" t="s">
        <v>8</v>
      </c>
      <c r="C38" s="45" t="s">
        <v>74</v>
      </c>
      <c r="D38" s="8">
        <v>5</v>
      </c>
      <c r="E38" s="3">
        <f>$B$11</f>
        <v>0</v>
      </c>
      <c r="F38" s="3">
        <f t="shared" si="7"/>
        <v>0</v>
      </c>
      <c r="G38" s="9">
        <f t="shared" si="8"/>
        <v>0</v>
      </c>
    </row>
    <row r="39" spans="1:7" x14ac:dyDescent="0.3">
      <c r="A39" s="10" t="s">
        <v>21</v>
      </c>
      <c r="B39" s="4" t="s">
        <v>8</v>
      </c>
      <c r="C39" s="45" t="s">
        <v>79</v>
      </c>
      <c r="D39" s="8">
        <v>3</v>
      </c>
      <c r="E39" s="3">
        <f>$B$17</f>
        <v>0</v>
      </c>
      <c r="F39" s="3">
        <f t="shared" si="7"/>
        <v>0</v>
      </c>
      <c r="G39" s="9">
        <f t="shared" si="8"/>
        <v>0</v>
      </c>
    </row>
    <row r="40" spans="1:7" x14ac:dyDescent="0.3">
      <c r="A40" s="10" t="s">
        <v>21</v>
      </c>
      <c r="B40" s="4" t="s">
        <v>9</v>
      </c>
      <c r="C40" s="45" t="s">
        <v>57</v>
      </c>
      <c r="D40" s="6">
        <v>1</v>
      </c>
      <c r="E40" s="3">
        <f>$B$8</f>
        <v>0</v>
      </c>
      <c r="F40" s="3">
        <f t="shared" si="7"/>
        <v>0</v>
      </c>
      <c r="G40" s="9">
        <f t="shared" si="8"/>
        <v>0</v>
      </c>
    </row>
    <row r="41" spans="1:7" x14ac:dyDescent="0.3">
      <c r="A41" s="10" t="s">
        <v>21</v>
      </c>
      <c r="B41" s="4" t="s">
        <v>9</v>
      </c>
      <c r="C41" s="45" t="s">
        <v>70</v>
      </c>
      <c r="D41" s="8">
        <v>3</v>
      </c>
      <c r="E41" s="3">
        <f>$B$6</f>
        <v>0</v>
      </c>
      <c r="F41" s="3">
        <f t="shared" si="7"/>
        <v>0</v>
      </c>
      <c r="G41" s="9">
        <f t="shared" si="8"/>
        <v>0</v>
      </c>
    </row>
    <row r="42" spans="1:7" x14ac:dyDescent="0.3">
      <c r="A42" s="10" t="s">
        <v>21</v>
      </c>
      <c r="B42" s="4" t="s">
        <v>9</v>
      </c>
      <c r="C42" s="45" t="s">
        <v>74</v>
      </c>
      <c r="D42" s="8">
        <v>1</v>
      </c>
      <c r="E42" s="3">
        <f>$B$11</f>
        <v>0</v>
      </c>
      <c r="F42" s="3">
        <f t="shared" si="7"/>
        <v>0</v>
      </c>
      <c r="G42" s="9">
        <f t="shared" si="8"/>
        <v>0</v>
      </c>
    </row>
    <row r="43" spans="1:7" x14ac:dyDescent="0.3">
      <c r="A43" s="10" t="s">
        <v>21</v>
      </c>
      <c r="B43" s="4" t="s">
        <v>9</v>
      </c>
      <c r="C43" s="45" t="s">
        <v>79</v>
      </c>
      <c r="D43" s="8">
        <v>1</v>
      </c>
      <c r="E43" s="3">
        <f>$B$17</f>
        <v>0</v>
      </c>
      <c r="F43" s="3">
        <f t="shared" si="7"/>
        <v>0</v>
      </c>
      <c r="G43" s="9">
        <f t="shared" si="8"/>
        <v>0</v>
      </c>
    </row>
    <row r="44" spans="1:7" ht="30" customHeight="1" thickBot="1" x14ac:dyDescent="0.35">
      <c r="A44" s="64" t="s">
        <v>22</v>
      </c>
      <c r="B44" s="65"/>
      <c r="C44" s="66"/>
      <c r="D44" s="41">
        <f>SUM(D36:D43)</f>
        <v>16</v>
      </c>
      <c r="E44" s="23">
        <f>SUM(E36:E43)</f>
        <v>0</v>
      </c>
      <c r="F44" s="23">
        <f>SUM(F36:F43)</f>
        <v>0</v>
      </c>
      <c r="G44" s="22">
        <f>SUM(G36:G43)</f>
        <v>0</v>
      </c>
    </row>
    <row r="45" spans="1:7" x14ac:dyDescent="0.3">
      <c r="A45" s="11" t="s">
        <v>15</v>
      </c>
      <c r="B45" s="12" t="s">
        <v>15</v>
      </c>
      <c r="C45" s="59" t="s">
        <v>57</v>
      </c>
      <c r="D45" s="40">
        <v>2</v>
      </c>
      <c r="E45" s="13">
        <f>$B$8</f>
        <v>0</v>
      </c>
      <c r="F45" s="13">
        <f t="shared" ref="F45:F47" si="9">D45*E45</f>
        <v>0</v>
      </c>
      <c r="G45" s="14">
        <f t="shared" ref="G45:G47" si="10">F45*4</f>
        <v>0</v>
      </c>
    </row>
    <row r="46" spans="1:7" x14ac:dyDescent="0.3">
      <c r="A46" s="10" t="s">
        <v>15</v>
      </c>
      <c r="B46" s="4" t="s">
        <v>15</v>
      </c>
      <c r="C46" s="45" t="s">
        <v>70</v>
      </c>
      <c r="D46" s="8">
        <v>1</v>
      </c>
      <c r="E46" s="3">
        <f>$B$6</f>
        <v>0</v>
      </c>
      <c r="F46" s="3">
        <f t="shared" si="9"/>
        <v>0</v>
      </c>
      <c r="G46" s="9">
        <f t="shared" si="10"/>
        <v>0</v>
      </c>
    </row>
    <row r="47" spans="1:7" x14ac:dyDescent="0.3">
      <c r="A47" s="10" t="s">
        <v>15</v>
      </c>
      <c r="B47" s="4" t="s">
        <v>15</v>
      </c>
      <c r="C47" s="45" t="s">
        <v>74</v>
      </c>
      <c r="D47" s="8">
        <v>2</v>
      </c>
      <c r="E47" s="3">
        <f>$B$11</f>
        <v>0</v>
      </c>
      <c r="F47" s="3">
        <f t="shared" si="9"/>
        <v>0</v>
      </c>
      <c r="G47" s="9">
        <f t="shared" si="10"/>
        <v>0</v>
      </c>
    </row>
    <row r="48" spans="1:7" ht="30" customHeight="1" thickBot="1" x14ac:dyDescent="0.35">
      <c r="A48" s="64" t="s">
        <v>35</v>
      </c>
      <c r="B48" s="65"/>
      <c r="C48" s="66"/>
      <c r="D48" s="41">
        <f>SUM(D45:D47)</f>
        <v>5</v>
      </c>
      <c r="E48" s="23">
        <f>SUM(E45:E47)</f>
        <v>0</v>
      </c>
      <c r="F48" s="23">
        <f>SUM(F45:F47)</f>
        <v>0</v>
      </c>
      <c r="G48" s="22">
        <f>SUM(G45:G47)</f>
        <v>0</v>
      </c>
    </row>
    <row r="49" spans="1:7" x14ac:dyDescent="0.3">
      <c r="A49" s="11" t="s">
        <v>16</v>
      </c>
      <c r="B49" s="12" t="s">
        <v>16</v>
      </c>
      <c r="C49" s="59" t="s">
        <v>57</v>
      </c>
      <c r="D49" s="60">
        <v>1</v>
      </c>
      <c r="E49" s="13">
        <f>$B$8</f>
        <v>0</v>
      </c>
      <c r="F49" s="13">
        <f t="shared" ref="F49:F51" si="11">D49*E49</f>
        <v>0</v>
      </c>
      <c r="G49" s="14">
        <f t="shared" ref="G49:G52" si="12">F49*4</f>
        <v>0</v>
      </c>
    </row>
    <row r="50" spans="1:7" x14ac:dyDescent="0.3">
      <c r="A50" s="10" t="s">
        <v>16</v>
      </c>
      <c r="B50" s="4" t="s">
        <v>16</v>
      </c>
      <c r="C50" s="45" t="s">
        <v>58</v>
      </c>
      <c r="D50" s="8">
        <v>1</v>
      </c>
      <c r="E50" s="3">
        <f>$B$9</f>
        <v>0</v>
      </c>
      <c r="F50" s="3">
        <f t="shared" si="11"/>
        <v>0</v>
      </c>
      <c r="G50" s="9">
        <f t="shared" si="12"/>
        <v>0</v>
      </c>
    </row>
    <row r="51" spans="1:7" x14ac:dyDescent="0.3">
      <c r="A51" s="10" t="s">
        <v>16</v>
      </c>
      <c r="B51" s="4" t="s">
        <v>16</v>
      </c>
      <c r="C51" s="51" t="s">
        <v>64</v>
      </c>
      <c r="D51" s="8">
        <v>8</v>
      </c>
      <c r="E51" s="3">
        <f>$B$4</f>
        <v>0</v>
      </c>
      <c r="F51" s="3">
        <f t="shared" si="11"/>
        <v>0</v>
      </c>
      <c r="G51" s="9">
        <f t="shared" si="12"/>
        <v>0</v>
      </c>
    </row>
    <row r="52" spans="1:7" x14ac:dyDescent="0.3">
      <c r="A52" s="10" t="s">
        <v>16</v>
      </c>
      <c r="B52" s="4" t="s">
        <v>16</v>
      </c>
      <c r="C52" s="45" t="s">
        <v>74</v>
      </c>
      <c r="D52" s="8">
        <v>8</v>
      </c>
      <c r="E52" s="3">
        <f>$B$11</f>
        <v>0</v>
      </c>
      <c r="F52" s="3">
        <f t="shared" ref="F52" si="13">D52*E52</f>
        <v>0</v>
      </c>
      <c r="G52" s="9">
        <f t="shared" si="12"/>
        <v>0</v>
      </c>
    </row>
    <row r="53" spans="1:7" ht="30" customHeight="1" thickBot="1" x14ac:dyDescent="0.35">
      <c r="A53" s="64" t="s">
        <v>34</v>
      </c>
      <c r="B53" s="65"/>
      <c r="C53" s="66"/>
      <c r="D53" s="41">
        <f>SUM(D49:D52)</f>
        <v>18</v>
      </c>
      <c r="E53" s="23">
        <f>SUM(E49:E52)</f>
        <v>0</v>
      </c>
      <c r="F53" s="23">
        <f>SUM(F49:F52)</f>
        <v>0</v>
      </c>
      <c r="G53" s="22">
        <f>SUM(G49:G52)</f>
        <v>0</v>
      </c>
    </row>
    <row r="54" spans="1:7" x14ac:dyDescent="0.3">
      <c r="A54" s="11" t="s">
        <v>14</v>
      </c>
      <c r="B54" s="12" t="s">
        <v>36</v>
      </c>
      <c r="C54" s="59" t="s">
        <v>62</v>
      </c>
      <c r="D54" s="40">
        <v>2</v>
      </c>
      <c r="E54" s="13">
        <f>$B$8</f>
        <v>0</v>
      </c>
      <c r="F54" s="13">
        <f t="shared" ref="F54:F57" si="14">D54*E54</f>
        <v>0</v>
      </c>
      <c r="G54" s="14">
        <f t="shared" ref="G54:G59" si="15">F54*4</f>
        <v>0</v>
      </c>
    </row>
    <row r="55" spans="1:7" x14ac:dyDescent="0.3">
      <c r="A55" s="10" t="s">
        <v>14</v>
      </c>
      <c r="B55" s="4" t="s">
        <v>36</v>
      </c>
      <c r="C55" s="51" t="s">
        <v>64</v>
      </c>
      <c r="D55" s="8">
        <v>2</v>
      </c>
      <c r="E55" s="3">
        <f>$B$4</f>
        <v>0</v>
      </c>
      <c r="F55" s="3">
        <f t="shared" si="14"/>
        <v>0</v>
      </c>
      <c r="G55" s="9">
        <f t="shared" si="15"/>
        <v>0</v>
      </c>
    </row>
    <row r="56" spans="1:7" x14ac:dyDescent="0.3">
      <c r="A56" s="10" t="s">
        <v>14</v>
      </c>
      <c r="B56" s="4" t="s">
        <v>36</v>
      </c>
      <c r="C56" s="45" t="s">
        <v>74</v>
      </c>
      <c r="D56" s="8">
        <v>6</v>
      </c>
      <c r="E56" s="3">
        <f>$B$11</f>
        <v>0</v>
      </c>
      <c r="F56" s="3">
        <f t="shared" si="14"/>
        <v>0</v>
      </c>
      <c r="G56" s="9">
        <f t="shared" si="15"/>
        <v>0</v>
      </c>
    </row>
    <row r="57" spans="1:7" x14ac:dyDescent="0.3">
      <c r="A57" s="10" t="s">
        <v>14</v>
      </c>
      <c r="B57" s="4" t="s">
        <v>36</v>
      </c>
      <c r="C57" s="45" t="s">
        <v>79</v>
      </c>
      <c r="D57" s="8">
        <v>1</v>
      </c>
      <c r="E57" s="3">
        <f>$B$17</f>
        <v>0</v>
      </c>
      <c r="F57" s="3">
        <f t="shared" si="14"/>
        <v>0</v>
      </c>
      <c r="G57" s="9">
        <f t="shared" si="15"/>
        <v>0</v>
      </c>
    </row>
    <row r="58" spans="1:7" x14ac:dyDescent="0.3">
      <c r="A58" s="10" t="s">
        <v>14</v>
      </c>
      <c r="B58" s="4" t="s">
        <v>36</v>
      </c>
      <c r="C58" s="51" t="s">
        <v>80</v>
      </c>
      <c r="D58" s="8">
        <v>1</v>
      </c>
      <c r="E58" s="3">
        <f>$B$14</f>
        <v>0</v>
      </c>
      <c r="F58" s="3">
        <f t="shared" ref="F58:F59" si="16">D58*E58</f>
        <v>0</v>
      </c>
      <c r="G58" s="9">
        <f t="shared" si="15"/>
        <v>0</v>
      </c>
    </row>
    <row r="59" spans="1:7" x14ac:dyDescent="0.3">
      <c r="A59" s="10" t="s">
        <v>14</v>
      </c>
      <c r="B59" s="4" t="s">
        <v>36</v>
      </c>
      <c r="C59" s="45" t="s">
        <v>87</v>
      </c>
      <c r="D59" s="8">
        <v>2</v>
      </c>
      <c r="E59" s="3">
        <f>$B$18</f>
        <v>0</v>
      </c>
      <c r="F59" s="3">
        <f t="shared" si="16"/>
        <v>0</v>
      </c>
      <c r="G59" s="9">
        <f t="shared" si="15"/>
        <v>0</v>
      </c>
    </row>
    <row r="60" spans="1:7" ht="30" customHeight="1" thickBot="1" x14ac:dyDescent="0.35">
      <c r="A60" s="64" t="s">
        <v>33</v>
      </c>
      <c r="B60" s="65"/>
      <c r="C60" s="66"/>
      <c r="D60" s="41">
        <f>SUM(D54:D59)</f>
        <v>14</v>
      </c>
      <c r="E60" s="23">
        <f>SUM(E54:E59)</f>
        <v>0</v>
      </c>
      <c r="F60" s="23">
        <f>SUM(F54:F59)</f>
        <v>0</v>
      </c>
      <c r="G60" s="22">
        <f>SUM(G54:G59)</f>
        <v>0</v>
      </c>
    </row>
    <row r="61" spans="1:7" ht="27.6" x14ac:dyDescent="0.3">
      <c r="A61" s="11" t="s">
        <v>38</v>
      </c>
      <c r="B61" s="12" t="s">
        <v>17</v>
      </c>
      <c r="C61" s="59" t="s">
        <v>57</v>
      </c>
      <c r="D61" s="40">
        <v>2</v>
      </c>
      <c r="E61" s="13">
        <f>$B$8</f>
        <v>0</v>
      </c>
      <c r="F61" s="13">
        <f t="shared" ref="F61:F65" si="17">D61*E61</f>
        <v>0</v>
      </c>
      <c r="G61" s="14">
        <f t="shared" ref="G61:G65" si="18">F61*4</f>
        <v>0</v>
      </c>
    </row>
    <row r="62" spans="1:7" ht="27.6" x14ac:dyDescent="0.3">
      <c r="A62" s="10" t="s">
        <v>38</v>
      </c>
      <c r="B62" s="4" t="s">
        <v>17</v>
      </c>
      <c r="C62" s="45" t="s">
        <v>62</v>
      </c>
      <c r="D62" s="8">
        <v>1</v>
      </c>
      <c r="E62" s="3">
        <f>$B$8</f>
        <v>0</v>
      </c>
      <c r="F62" s="3">
        <f t="shared" si="17"/>
        <v>0</v>
      </c>
      <c r="G62" s="9">
        <f t="shared" si="18"/>
        <v>0</v>
      </c>
    </row>
    <row r="63" spans="1:7" ht="27.6" x14ac:dyDescent="0.3">
      <c r="A63" s="10" t="s">
        <v>38</v>
      </c>
      <c r="B63" s="4" t="s">
        <v>17</v>
      </c>
      <c r="C63" s="45" t="s">
        <v>74</v>
      </c>
      <c r="D63" s="8">
        <v>3</v>
      </c>
      <c r="E63" s="3">
        <f>$B$11</f>
        <v>0</v>
      </c>
      <c r="F63" s="3">
        <f t="shared" si="17"/>
        <v>0</v>
      </c>
      <c r="G63" s="9">
        <f t="shared" si="18"/>
        <v>0</v>
      </c>
    </row>
    <row r="64" spans="1:7" ht="27.6" x14ac:dyDescent="0.3">
      <c r="A64" s="10" t="s">
        <v>38</v>
      </c>
      <c r="B64" s="4" t="s">
        <v>17</v>
      </c>
      <c r="C64" s="45" t="s">
        <v>87</v>
      </c>
      <c r="D64" s="8">
        <v>2</v>
      </c>
      <c r="E64" s="3">
        <f>$B$18</f>
        <v>0</v>
      </c>
      <c r="F64" s="3">
        <f t="shared" si="17"/>
        <v>0</v>
      </c>
      <c r="G64" s="9">
        <f t="shared" si="18"/>
        <v>0</v>
      </c>
    </row>
    <row r="65" spans="1:7" ht="27.6" x14ac:dyDescent="0.3">
      <c r="A65" s="57" t="s">
        <v>38</v>
      </c>
      <c r="B65" s="58" t="s">
        <v>18</v>
      </c>
      <c r="C65" s="63" t="s">
        <v>37</v>
      </c>
      <c r="D65" s="42"/>
      <c r="E65" s="24"/>
      <c r="F65" s="24">
        <f t="shared" si="17"/>
        <v>0</v>
      </c>
      <c r="G65" s="25">
        <f t="shared" si="18"/>
        <v>0</v>
      </c>
    </row>
    <row r="66" spans="1:7" ht="30" customHeight="1" thickBot="1" x14ac:dyDescent="0.35">
      <c r="A66" s="64" t="s">
        <v>32</v>
      </c>
      <c r="B66" s="65"/>
      <c r="C66" s="66"/>
      <c r="D66" s="41">
        <f>SUM(D61:D65)</f>
        <v>8</v>
      </c>
      <c r="E66" s="23">
        <f>SUM(E61:E65)</f>
        <v>0</v>
      </c>
      <c r="F66" s="23">
        <f>SUM(F61:F65)</f>
        <v>0</v>
      </c>
      <c r="G66" s="22">
        <f>SUM(G61:G65)</f>
        <v>0</v>
      </c>
    </row>
    <row r="67" spans="1:7" x14ac:dyDescent="0.3">
      <c r="A67" s="11" t="s">
        <v>10</v>
      </c>
      <c r="B67" s="12" t="s">
        <v>11</v>
      </c>
      <c r="C67" s="59" t="s">
        <v>62</v>
      </c>
      <c r="D67" s="40">
        <v>1</v>
      </c>
      <c r="E67" s="13">
        <f>$B$8</f>
        <v>0</v>
      </c>
      <c r="F67" s="13">
        <f t="shared" ref="F67:F79" si="19">D67*E67</f>
        <v>0</v>
      </c>
      <c r="G67" s="14">
        <f t="shared" ref="G67:G83" si="20">F67*4</f>
        <v>0</v>
      </c>
    </row>
    <row r="68" spans="1:7" x14ac:dyDescent="0.3">
      <c r="A68" s="10" t="s">
        <v>10</v>
      </c>
      <c r="B68" s="4" t="s">
        <v>11</v>
      </c>
      <c r="C68" s="51" t="s">
        <v>64</v>
      </c>
      <c r="D68" s="8">
        <v>6</v>
      </c>
      <c r="E68" s="3">
        <f>$B$4</f>
        <v>0</v>
      </c>
      <c r="F68" s="3">
        <f t="shared" si="19"/>
        <v>0</v>
      </c>
      <c r="G68" s="9">
        <f t="shared" si="20"/>
        <v>0</v>
      </c>
    </row>
    <row r="69" spans="1:7" x14ac:dyDescent="0.3">
      <c r="A69" s="10" t="s">
        <v>10</v>
      </c>
      <c r="B69" s="4" t="s">
        <v>11</v>
      </c>
      <c r="C69" s="45" t="s">
        <v>74</v>
      </c>
      <c r="D69" s="8">
        <v>4</v>
      </c>
      <c r="E69" s="3">
        <f>$B$11</f>
        <v>0</v>
      </c>
      <c r="F69" s="3">
        <f t="shared" si="19"/>
        <v>0</v>
      </c>
      <c r="G69" s="9">
        <f t="shared" si="20"/>
        <v>0</v>
      </c>
    </row>
    <row r="70" spans="1:7" x14ac:dyDescent="0.3">
      <c r="A70" s="10" t="s">
        <v>10</v>
      </c>
      <c r="B70" s="4" t="s">
        <v>11</v>
      </c>
      <c r="C70" s="51" t="s">
        <v>77</v>
      </c>
      <c r="D70" s="8">
        <v>23</v>
      </c>
      <c r="E70" s="3">
        <f>$B$12</f>
        <v>0</v>
      </c>
      <c r="F70" s="3">
        <f t="shared" si="19"/>
        <v>0</v>
      </c>
      <c r="G70" s="9">
        <f t="shared" si="20"/>
        <v>0</v>
      </c>
    </row>
    <row r="71" spans="1:7" x14ac:dyDescent="0.3">
      <c r="A71" s="10" t="s">
        <v>10</v>
      </c>
      <c r="B71" s="4" t="s">
        <v>11</v>
      </c>
      <c r="C71" s="45" t="s">
        <v>79</v>
      </c>
      <c r="D71" s="8">
        <v>6</v>
      </c>
      <c r="E71" s="3">
        <f>$B$17</f>
        <v>0</v>
      </c>
      <c r="F71" s="3">
        <f t="shared" si="19"/>
        <v>0</v>
      </c>
      <c r="G71" s="9">
        <f t="shared" si="20"/>
        <v>0</v>
      </c>
    </row>
    <row r="72" spans="1:7" x14ac:dyDescent="0.3">
      <c r="A72" s="10" t="s">
        <v>10</v>
      </c>
      <c r="B72" s="4" t="s">
        <v>11</v>
      </c>
      <c r="C72" s="51" t="s">
        <v>85</v>
      </c>
      <c r="D72" s="8">
        <v>3</v>
      </c>
      <c r="E72" s="3">
        <f>$B$16</f>
        <v>0</v>
      </c>
      <c r="F72" s="3">
        <f t="shared" si="19"/>
        <v>0</v>
      </c>
      <c r="G72" s="9">
        <f t="shared" si="20"/>
        <v>0</v>
      </c>
    </row>
    <row r="73" spans="1:7" x14ac:dyDescent="0.3">
      <c r="A73" s="10" t="s">
        <v>10</v>
      </c>
      <c r="B73" s="4" t="s">
        <v>11</v>
      </c>
      <c r="C73" s="51" t="s">
        <v>89</v>
      </c>
      <c r="D73" s="8">
        <v>11</v>
      </c>
      <c r="E73" s="3">
        <f>$B$13</f>
        <v>0</v>
      </c>
      <c r="F73" s="3">
        <f>D73*E73</f>
        <v>0</v>
      </c>
      <c r="G73" s="9">
        <f t="shared" si="20"/>
        <v>0</v>
      </c>
    </row>
    <row r="74" spans="1:7" x14ac:dyDescent="0.3">
      <c r="A74" s="10" t="s">
        <v>10</v>
      </c>
      <c r="B74" s="4" t="s">
        <v>12</v>
      </c>
      <c r="C74" s="45" t="s">
        <v>70</v>
      </c>
      <c r="D74" s="8">
        <v>1</v>
      </c>
      <c r="E74" s="3">
        <f>$B$6</f>
        <v>0</v>
      </c>
      <c r="F74" s="3">
        <f t="shared" si="19"/>
        <v>0</v>
      </c>
      <c r="G74" s="9">
        <f t="shared" si="20"/>
        <v>0</v>
      </c>
    </row>
    <row r="75" spans="1:7" x14ac:dyDescent="0.3">
      <c r="A75" s="10" t="s">
        <v>10</v>
      </c>
      <c r="B75" s="4" t="s">
        <v>12</v>
      </c>
      <c r="C75" s="45" t="s">
        <v>74</v>
      </c>
      <c r="D75" s="8">
        <v>1</v>
      </c>
      <c r="E75" s="3">
        <f>$B$11</f>
        <v>0</v>
      </c>
      <c r="F75" s="3">
        <f t="shared" si="19"/>
        <v>0</v>
      </c>
      <c r="G75" s="9">
        <f t="shared" si="20"/>
        <v>0</v>
      </c>
    </row>
    <row r="76" spans="1:7" x14ac:dyDescent="0.3">
      <c r="A76" s="10" t="s">
        <v>10</v>
      </c>
      <c r="B76" s="4" t="s">
        <v>12</v>
      </c>
      <c r="C76" s="45" t="s">
        <v>79</v>
      </c>
      <c r="D76" s="8">
        <v>2</v>
      </c>
      <c r="E76" s="3">
        <f>$B$17</f>
        <v>0</v>
      </c>
      <c r="F76" s="3">
        <f t="shared" si="19"/>
        <v>0</v>
      </c>
      <c r="G76" s="9">
        <f t="shared" si="20"/>
        <v>0</v>
      </c>
    </row>
    <row r="77" spans="1:7" x14ac:dyDescent="0.3">
      <c r="A77" s="10" t="s">
        <v>10</v>
      </c>
      <c r="B77" s="4" t="s">
        <v>13</v>
      </c>
      <c r="C77" s="45" t="s">
        <v>62</v>
      </c>
      <c r="D77" s="8">
        <v>1</v>
      </c>
      <c r="E77" s="3">
        <f>$B$8</f>
        <v>0</v>
      </c>
      <c r="F77" s="3">
        <f t="shared" si="19"/>
        <v>0</v>
      </c>
      <c r="G77" s="9">
        <f t="shared" si="20"/>
        <v>0</v>
      </c>
    </row>
    <row r="78" spans="1:7" x14ac:dyDescent="0.3">
      <c r="A78" s="10" t="s">
        <v>10</v>
      </c>
      <c r="B78" s="4" t="s">
        <v>13</v>
      </c>
      <c r="C78" s="45" t="s">
        <v>70</v>
      </c>
      <c r="D78" s="8">
        <v>1</v>
      </c>
      <c r="E78" s="3">
        <f>$B$6</f>
        <v>0</v>
      </c>
      <c r="F78" s="3">
        <f t="shared" si="19"/>
        <v>0</v>
      </c>
      <c r="G78" s="9">
        <f t="shared" si="20"/>
        <v>0</v>
      </c>
    </row>
    <row r="79" spans="1:7" x14ac:dyDescent="0.3">
      <c r="A79" s="10" t="s">
        <v>10</v>
      </c>
      <c r="B79" s="4" t="s">
        <v>13</v>
      </c>
      <c r="C79" s="45" t="s">
        <v>74</v>
      </c>
      <c r="D79" s="8">
        <v>2</v>
      </c>
      <c r="E79" s="3">
        <f>$B$11</f>
        <v>0</v>
      </c>
      <c r="F79" s="3">
        <f t="shared" si="19"/>
        <v>0</v>
      </c>
      <c r="G79" s="9">
        <f t="shared" si="20"/>
        <v>0</v>
      </c>
    </row>
    <row r="80" spans="1:7" x14ac:dyDescent="0.3">
      <c r="A80" s="10" t="s">
        <v>10</v>
      </c>
      <c r="B80" s="4" t="s">
        <v>13</v>
      </c>
      <c r="C80" s="51" t="s">
        <v>77</v>
      </c>
      <c r="D80" s="8">
        <v>39</v>
      </c>
      <c r="E80" s="3">
        <f>$B$12</f>
        <v>0</v>
      </c>
      <c r="F80" s="3">
        <f t="shared" ref="F80:F82" si="21">D80*E80</f>
        <v>0</v>
      </c>
      <c r="G80" s="9">
        <f t="shared" si="20"/>
        <v>0</v>
      </c>
    </row>
    <row r="81" spans="1:7" x14ac:dyDescent="0.3">
      <c r="A81" s="10" t="s">
        <v>10</v>
      </c>
      <c r="B81" s="4" t="s">
        <v>13</v>
      </c>
      <c r="C81" s="45" t="s">
        <v>79</v>
      </c>
      <c r="D81" s="8">
        <v>3</v>
      </c>
      <c r="E81" s="3">
        <f>$B$17</f>
        <v>0</v>
      </c>
      <c r="F81" s="3">
        <f t="shared" si="21"/>
        <v>0</v>
      </c>
      <c r="G81" s="9">
        <f t="shared" si="20"/>
        <v>0</v>
      </c>
    </row>
    <row r="82" spans="1:7" x14ac:dyDescent="0.3">
      <c r="A82" s="10" t="s">
        <v>10</v>
      </c>
      <c r="B82" s="4" t="s">
        <v>13</v>
      </c>
      <c r="C82" s="45" t="s">
        <v>87</v>
      </c>
      <c r="D82" s="8">
        <v>1</v>
      </c>
      <c r="E82" s="3">
        <f>$B$18</f>
        <v>0</v>
      </c>
      <c r="F82" s="3">
        <f t="shared" si="21"/>
        <v>0</v>
      </c>
      <c r="G82" s="9">
        <f t="shared" si="20"/>
        <v>0</v>
      </c>
    </row>
    <row r="83" spans="1:7" x14ac:dyDescent="0.3">
      <c r="A83" s="10" t="s">
        <v>10</v>
      </c>
      <c r="B83" s="4" t="s">
        <v>13</v>
      </c>
      <c r="C83" s="51" t="s">
        <v>89</v>
      </c>
      <c r="D83" s="8">
        <v>18</v>
      </c>
      <c r="E83" s="3">
        <f>$B$13</f>
        <v>0</v>
      </c>
      <c r="F83" s="3">
        <f>D83*E83</f>
        <v>0</v>
      </c>
      <c r="G83" s="9">
        <f t="shared" si="20"/>
        <v>0</v>
      </c>
    </row>
    <row r="84" spans="1:7" ht="30" customHeight="1" thickBot="1" x14ac:dyDescent="0.35">
      <c r="A84" s="64" t="s">
        <v>31</v>
      </c>
      <c r="B84" s="65"/>
      <c r="C84" s="66"/>
      <c r="D84" s="41">
        <f>SUM(D67:D83)</f>
        <v>123</v>
      </c>
      <c r="E84" s="23">
        <f>SUM(E67:E83)</f>
        <v>0</v>
      </c>
      <c r="F84" s="23">
        <f>SUM(F67:F83)</f>
        <v>0</v>
      </c>
      <c r="G84" s="22">
        <f>SUM(G67:G83)</f>
        <v>0</v>
      </c>
    </row>
    <row r="85" spans="1:7" ht="27.6" x14ac:dyDescent="0.3">
      <c r="A85" s="10" t="s">
        <v>118</v>
      </c>
      <c r="B85" s="4" t="s">
        <v>114</v>
      </c>
      <c r="C85" s="45" t="s">
        <v>87</v>
      </c>
      <c r="D85" s="8">
        <v>5</v>
      </c>
      <c r="E85" s="3">
        <f>$B$18</f>
        <v>0</v>
      </c>
      <c r="F85" s="3">
        <f t="shared" ref="F85" si="22">D85*E85</f>
        <v>0</v>
      </c>
      <c r="G85" s="9">
        <f t="shared" ref="G85" si="23">F85*4</f>
        <v>0</v>
      </c>
    </row>
    <row r="86" spans="1:7" ht="27.6" x14ac:dyDescent="0.3">
      <c r="A86" s="10" t="s">
        <v>118</v>
      </c>
      <c r="B86" s="4" t="s">
        <v>115</v>
      </c>
      <c r="C86" s="45" t="s">
        <v>87</v>
      </c>
      <c r="D86" s="8">
        <v>4</v>
      </c>
      <c r="E86" s="3">
        <f>$B$18</f>
        <v>0</v>
      </c>
      <c r="F86" s="3">
        <f t="shared" ref="F86" si="24">D86*E86</f>
        <v>0</v>
      </c>
      <c r="G86" s="9">
        <f t="shared" ref="G86" si="25">F86*4</f>
        <v>0</v>
      </c>
    </row>
    <row r="87" spans="1:7" ht="27.6" x14ac:dyDescent="0.3">
      <c r="A87" s="10" t="s">
        <v>118</v>
      </c>
      <c r="B87" s="4" t="s">
        <v>116</v>
      </c>
      <c r="C87" s="45" t="s">
        <v>87</v>
      </c>
      <c r="D87" s="8">
        <v>6</v>
      </c>
      <c r="E87" s="3">
        <f>$B$18</f>
        <v>0</v>
      </c>
      <c r="F87" s="3">
        <f t="shared" ref="F87" si="26">D87*E87</f>
        <v>0</v>
      </c>
      <c r="G87" s="9">
        <f t="shared" ref="G87" si="27">F87*4</f>
        <v>0</v>
      </c>
    </row>
    <row r="88" spans="1:7" ht="27.6" x14ac:dyDescent="0.3">
      <c r="A88" s="10" t="s">
        <v>118</v>
      </c>
      <c r="B88" s="4" t="s">
        <v>117</v>
      </c>
      <c r="C88" s="45" t="s">
        <v>87</v>
      </c>
      <c r="D88" s="8">
        <v>4</v>
      </c>
      <c r="E88" s="3">
        <f>$B$18</f>
        <v>0</v>
      </c>
      <c r="F88" s="3">
        <f t="shared" ref="F88" si="28">D88*E88</f>
        <v>0</v>
      </c>
      <c r="G88" s="9">
        <f t="shared" ref="G88" si="29">F88*4</f>
        <v>0</v>
      </c>
    </row>
    <row r="89" spans="1:7" ht="30" customHeight="1" thickBot="1" x14ac:dyDescent="0.35">
      <c r="A89" s="64" t="s">
        <v>113</v>
      </c>
      <c r="B89" s="65"/>
      <c r="C89" s="66"/>
      <c r="D89" s="41">
        <f>SUM(D85:D88)</f>
        <v>19</v>
      </c>
      <c r="E89" s="23">
        <f>SUM(E85:E88)</f>
        <v>0</v>
      </c>
      <c r="F89" s="23">
        <f t="shared" ref="F89:G89" si="30">SUM(F85:F88)</f>
        <v>0</v>
      </c>
      <c r="G89" s="23">
        <f t="shared" si="30"/>
        <v>0</v>
      </c>
    </row>
    <row r="90" spans="1:7" x14ac:dyDescent="0.3">
      <c r="A90" s="11" t="s">
        <v>45</v>
      </c>
      <c r="B90" s="12" t="s">
        <v>44</v>
      </c>
      <c r="C90" s="59" t="s">
        <v>57</v>
      </c>
      <c r="D90" s="40">
        <v>4</v>
      </c>
      <c r="E90" s="13">
        <f>$B$8</f>
        <v>0</v>
      </c>
      <c r="F90" s="13">
        <f t="shared" ref="F90:F91" si="31">D90*E90</f>
        <v>0</v>
      </c>
      <c r="G90" s="14">
        <f t="shared" ref="G90:G93" si="32">F90*4</f>
        <v>0</v>
      </c>
    </row>
    <row r="91" spans="1:7" x14ac:dyDescent="0.3">
      <c r="A91" s="10" t="s">
        <v>45</v>
      </c>
      <c r="B91" s="4" t="s">
        <v>44</v>
      </c>
      <c r="C91" s="45" t="s">
        <v>62</v>
      </c>
      <c r="D91" s="8">
        <v>1</v>
      </c>
      <c r="E91" s="3">
        <f>$B$8</f>
        <v>0</v>
      </c>
      <c r="F91" s="3">
        <f t="shared" si="31"/>
        <v>0</v>
      </c>
      <c r="G91" s="9">
        <f t="shared" si="32"/>
        <v>0</v>
      </c>
    </row>
    <row r="92" spans="1:7" x14ac:dyDescent="0.3">
      <c r="A92" s="10" t="s">
        <v>45</v>
      </c>
      <c r="B92" s="4" t="s">
        <v>44</v>
      </c>
      <c r="C92" s="45" t="s">
        <v>74</v>
      </c>
      <c r="D92" s="8">
        <v>6</v>
      </c>
      <c r="E92" s="3">
        <f>$B$11</f>
        <v>0</v>
      </c>
      <c r="F92" s="3">
        <f t="shared" ref="F92:F93" si="33">D92*E92</f>
        <v>0</v>
      </c>
      <c r="G92" s="9">
        <f t="shared" si="32"/>
        <v>0</v>
      </c>
    </row>
    <row r="93" spans="1:7" x14ac:dyDescent="0.3">
      <c r="A93" s="10" t="s">
        <v>45</v>
      </c>
      <c r="B93" s="4" t="s">
        <v>44</v>
      </c>
      <c r="C93" s="45" t="s">
        <v>87</v>
      </c>
      <c r="D93" s="8">
        <v>1</v>
      </c>
      <c r="E93" s="3">
        <f>$B$18</f>
        <v>0</v>
      </c>
      <c r="F93" s="3">
        <f t="shared" si="33"/>
        <v>0</v>
      </c>
      <c r="G93" s="9">
        <f t="shared" si="32"/>
        <v>0</v>
      </c>
    </row>
    <row r="94" spans="1:7" ht="30" customHeight="1" thickBot="1" x14ac:dyDescent="0.35">
      <c r="A94" s="64" t="s">
        <v>46</v>
      </c>
      <c r="B94" s="65"/>
      <c r="C94" s="66"/>
      <c r="D94" s="41">
        <f>SUM(D90:D93)</f>
        <v>12</v>
      </c>
      <c r="E94" s="23">
        <f>SUM(E90:E93)</f>
        <v>0</v>
      </c>
      <c r="F94" s="23">
        <f>SUM(F90:F93)</f>
        <v>0</v>
      </c>
      <c r="G94" s="22">
        <f>SUM(G90:G93)</f>
        <v>0</v>
      </c>
    </row>
    <row r="95" spans="1:7" ht="27.6" x14ac:dyDescent="0.3">
      <c r="A95" s="11" t="s">
        <v>47</v>
      </c>
      <c r="B95" s="12" t="s">
        <v>48</v>
      </c>
      <c r="C95" s="45" t="s">
        <v>57</v>
      </c>
      <c r="D95" s="40">
        <v>3</v>
      </c>
      <c r="E95" s="13">
        <f>$B$8</f>
        <v>0</v>
      </c>
      <c r="F95" s="13">
        <f t="shared" ref="F95" si="34">D95*E95</f>
        <v>0</v>
      </c>
      <c r="G95" s="14">
        <f t="shared" ref="G95:G100" si="35">F95*4</f>
        <v>0</v>
      </c>
    </row>
    <row r="96" spans="1:7" ht="27.6" x14ac:dyDescent="0.3">
      <c r="A96" s="10" t="s">
        <v>47</v>
      </c>
      <c r="B96" s="4" t="s">
        <v>48</v>
      </c>
      <c r="C96" s="51" t="s">
        <v>63</v>
      </c>
      <c r="D96" s="8">
        <v>1</v>
      </c>
      <c r="E96" s="3">
        <f>$B$3</f>
        <v>0</v>
      </c>
      <c r="F96" s="3">
        <f t="shared" ref="F96:F100" si="36">D96*E96</f>
        <v>0</v>
      </c>
      <c r="G96" s="9">
        <f t="shared" si="35"/>
        <v>0</v>
      </c>
    </row>
    <row r="97" spans="1:7" ht="27.6" x14ac:dyDescent="0.3">
      <c r="A97" s="10" t="s">
        <v>47</v>
      </c>
      <c r="B97" s="4" t="s">
        <v>48</v>
      </c>
      <c r="C97" s="51" t="s">
        <v>64</v>
      </c>
      <c r="D97" s="8">
        <v>1</v>
      </c>
      <c r="E97" s="3">
        <f>$B$4</f>
        <v>0</v>
      </c>
      <c r="F97" s="3">
        <f t="shared" si="36"/>
        <v>0</v>
      </c>
      <c r="G97" s="9">
        <f t="shared" si="35"/>
        <v>0</v>
      </c>
    </row>
    <row r="98" spans="1:7" ht="27.6" x14ac:dyDescent="0.3">
      <c r="A98" s="10" t="s">
        <v>47</v>
      </c>
      <c r="B98" s="4" t="s">
        <v>48</v>
      </c>
      <c r="C98" s="51" t="s">
        <v>65</v>
      </c>
      <c r="D98" s="8">
        <v>1</v>
      </c>
      <c r="E98" s="3">
        <f>$B$5</f>
        <v>0</v>
      </c>
      <c r="F98" s="3">
        <f t="shared" si="36"/>
        <v>0</v>
      </c>
      <c r="G98" s="9">
        <f t="shared" si="35"/>
        <v>0</v>
      </c>
    </row>
    <row r="99" spans="1:7" ht="27.6" x14ac:dyDescent="0.3">
      <c r="A99" s="10" t="s">
        <v>47</v>
      </c>
      <c r="B99" s="4" t="s">
        <v>48</v>
      </c>
      <c r="C99" s="45" t="s">
        <v>70</v>
      </c>
      <c r="D99" s="8">
        <v>1</v>
      </c>
      <c r="E99" s="3">
        <f>$B$6</f>
        <v>0</v>
      </c>
      <c r="F99" s="3">
        <f t="shared" si="36"/>
        <v>0</v>
      </c>
      <c r="G99" s="9">
        <f t="shared" si="35"/>
        <v>0</v>
      </c>
    </row>
    <row r="100" spans="1:7" ht="27.6" x14ac:dyDescent="0.3">
      <c r="A100" s="10" t="s">
        <v>47</v>
      </c>
      <c r="B100" s="4" t="s">
        <v>48</v>
      </c>
      <c r="C100" s="45" t="s">
        <v>74</v>
      </c>
      <c r="D100" s="8">
        <v>7</v>
      </c>
      <c r="E100" s="3">
        <f>$B$11</f>
        <v>0</v>
      </c>
      <c r="F100" s="3">
        <f t="shared" si="36"/>
        <v>0</v>
      </c>
      <c r="G100" s="9">
        <f t="shared" si="35"/>
        <v>0</v>
      </c>
    </row>
    <row r="101" spans="1:7" ht="30" customHeight="1" thickBot="1" x14ac:dyDescent="0.35">
      <c r="A101" s="64" t="s">
        <v>49</v>
      </c>
      <c r="B101" s="65"/>
      <c r="C101" s="66"/>
      <c r="D101" s="41">
        <f>SUM(D95:D100)</f>
        <v>14</v>
      </c>
      <c r="E101" s="23">
        <f>SUM(E95:E100)</f>
        <v>0</v>
      </c>
      <c r="F101" s="23">
        <f>SUM(F95:F100)</f>
        <v>0</v>
      </c>
      <c r="G101" s="22">
        <f>SUM(G95:G100)</f>
        <v>0</v>
      </c>
    </row>
    <row r="102" spans="1:7" x14ac:dyDescent="0.3">
      <c r="A102" s="11" t="s">
        <v>41</v>
      </c>
      <c r="B102" s="12" t="s">
        <v>42</v>
      </c>
      <c r="C102" s="59" t="s">
        <v>57</v>
      </c>
      <c r="D102" s="40">
        <v>3</v>
      </c>
      <c r="E102" s="13">
        <f>$B$8</f>
        <v>0</v>
      </c>
      <c r="F102" s="13">
        <f t="shared" ref="F102:F105" si="37">D102*E102</f>
        <v>0</v>
      </c>
      <c r="G102" s="14">
        <f t="shared" ref="G102:G105" si="38">F102*4</f>
        <v>0</v>
      </c>
    </row>
    <row r="103" spans="1:7" x14ac:dyDescent="0.3">
      <c r="A103" s="10" t="s">
        <v>41</v>
      </c>
      <c r="B103" s="4" t="s">
        <v>42</v>
      </c>
      <c r="C103" s="45" t="s">
        <v>62</v>
      </c>
      <c r="D103" s="8">
        <v>2</v>
      </c>
      <c r="E103" s="3">
        <f>$B$8</f>
        <v>0</v>
      </c>
      <c r="F103" s="3">
        <f t="shared" si="37"/>
        <v>0</v>
      </c>
      <c r="G103" s="9">
        <f t="shared" si="38"/>
        <v>0</v>
      </c>
    </row>
    <row r="104" spans="1:7" x14ac:dyDescent="0.3">
      <c r="A104" s="10" t="s">
        <v>41</v>
      </c>
      <c r="B104" s="4" t="s">
        <v>42</v>
      </c>
      <c r="C104" s="45" t="s">
        <v>74</v>
      </c>
      <c r="D104" s="8">
        <v>14</v>
      </c>
      <c r="E104" s="3">
        <f>$B$11</f>
        <v>0</v>
      </c>
      <c r="F104" s="3">
        <f t="shared" si="37"/>
        <v>0</v>
      </c>
      <c r="G104" s="9">
        <f t="shared" si="38"/>
        <v>0</v>
      </c>
    </row>
    <row r="105" spans="1:7" x14ac:dyDescent="0.3">
      <c r="A105" s="10" t="s">
        <v>41</v>
      </c>
      <c r="B105" s="4" t="s">
        <v>42</v>
      </c>
      <c r="C105" s="45" t="s">
        <v>87</v>
      </c>
      <c r="D105" s="8">
        <v>2</v>
      </c>
      <c r="E105" s="3">
        <f>$B$18</f>
        <v>0</v>
      </c>
      <c r="F105" s="3">
        <f t="shared" si="37"/>
        <v>0</v>
      </c>
      <c r="G105" s="9">
        <f t="shared" si="38"/>
        <v>0</v>
      </c>
    </row>
    <row r="106" spans="1:7" ht="30" customHeight="1" thickBot="1" x14ac:dyDescent="0.35">
      <c r="A106" s="64" t="s">
        <v>43</v>
      </c>
      <c r="B106" s="65"/>
      <c r="C106" s="66"/>
      <c r="D106" s="41">
        <f>SUM(D102:D105)</f>
        <v>21</v>
      </c>
      <c r="E106" s="23">
        <f>SUM(E102:E105)</f>
        <v>0</v>
      </c>
      <c r="F106" s="23">
        <f>SUM(F102:F105)</f>
        <v>0</v>
      </c>
      <c r="G106" s="22">
        <f>SUM(G102:G105)</f>
        <v>0</v>
      </c>
    </row>
    <row r="107" spans="1:7" x14ac:dyDescent="0.3">
      <c r="A107" s="11" t="s">
        <v>109</v>
      </c>
      <c r="B107" s="12" t="s">
        <v>110</v>
      </c>
      <c r="C107" s="59" t="s">
        <v>57</v>
      </c>
      <c r="D107" s="40">
        <v>2</v>
      </c>
      <c r="E107" s="13">
        <f>$B$8</f>
        <v>0</v>
      </c>
      <c r="F107" s="13">
        <f t="shared" ref="F107:F117" si="39">D107*E107</f>
        <v>0</v>
      </c>
      <c r="G107" s="14">
        <f t="shared" ref="G107:G119" si="40">F107*4</f>
        <v>0</v>
      </c>
    </row>
    <row r="108" spans="1:7" x14ac:dyDescent="0.3">
      <c r="A108" s="10" t="s">
        <v>109</v>
      </c>
      <c r="B108" s="4" t="s">
        <v>110</v>
      </c>
      <c r="C108" s="45" t="s">
        <v>62</v>
      </c>
      <c r="D108" s="8">
        <v>1</v>
      </c>
      <c r="E108" s="3">
        <f>$B$8</f>
        <v>0</v>
      </c>
      <c r="F108" s="3">
        <f t="shared" si="39"/>
        <v>0</v>
      </c>
      <c r="G108" s="9">
        <f t="shared" si="40"/>
        <v>0</v>
      </c>
    </row>
    <row r="109" spans="1:7" x14ac:dyDescent="0.3">
      <c r="A109" s="10" t="s">
        <v>109</v>
      </c>
      <c r="B109" s="4" t="s">
        <v>110</v>
      </c>
      <c r="C109" s="45" t="s">
        <v>70</v>
      </c>
      <c r="D109" s="8">
        <v>2</v>
      </c>
      <c r="E109" s="3">
        <f>$B$6</f>
        <v>0</v>
      </c>
      <c r="F109" s="3">
        <f t="shared" si="39"/>
        <v>0</v>
      </c>
      <c r="G109" s="9">
        <f t="shared" si="40"/>
        <v>0</v>
      </c>
    </row>
    <row r="110" spans="1:7" x14ac:dyDescent="0.3">
      <c r="A110" s="10" t="s">
        <v>109</v>
      </c>
      <c r="B110" s="4" t="s">
        <v>110</v>
      </c>
      <c r="C110" s="45" t="s">
        <v>74</v>
      </c>
      <c r="D110" s="8">
        <v>2</v>
      </c>
      <c r="E110" s="3">
        <f>$B$11</f>
        <v>0</v>
      </c>
      <c r="F110" s="3">
        <f t="shared" si="39"/>
        <v>0</v>
      </c>
      <c r="G110" s="9">
        <f t="shared" si="40"/>
        <v>0</v>
      </c>
    </row>
    <row r="111" spans="1:7" x14ac:dyDescent="0.3">
      <c r="A111" s="10" t="s">
        <v>109</v>
      </c>
      <c r="B111" s="4" t="s">
        <v>110</v>
      </c>
      <c r="C111" s="45" t="s">
        <v>87</v>
      </c>
      <c r="D111" s="8">
        <v>1</v>
      </c>
      <c r="E111" s="3">
        <f>$B$18</f>
        <v>0</v>
      </c>
      <c r="F111" s="3">
        <f t="shared" si="39"/>
        <v>0</v>
      </c>
      <c r="G111" s="9">
        <f t="shared" si="40"/>
        <v>0</v>
      </c>
    </row>
    <row r="112" spans="1:7" x14ac:dyDescent="0.3">
      <c r="A112" s="10" t="s">
        <v>109</v>
      </c>
      <c r="B112" s="4" t="s">
        <v>111</v>
      </c>
      <c r="C112" s="45" t="s">
        <v>57</v>
      </c>
      <c r="D112" s="6">
        <v>1</v>
      </c>
      <c r="E112" s="3">
        <f>$B$8</f>
        <v>0</v>
      </c>
      <c r="F112" s="3">
        <f t="shared" si="39"/>
        <v>0</v>
      </c>
      <c r="G112" s="9">
        <f t="shared" si="40"/>
        <v>0</v>
      </c>
    </row>
    <row r="113" spans="1:7" x14ac:dyDescent="0.3">
      <c r="A113" s="10" t="s">
        <v>109</v>
      </c>
      <c r="B113" s="4" t="s">
        <v>111</v>
      </c>
      <c r="C113" s="45" t="s">
        <v>70</v>
      </c>
      <c r="D113" s="8">
        <v>7</v>
      </c>
      <c r="E113" s="3">
        <f>$B$6</f>
        <v>0</v>
      </c>
      <c r="F113" s="3">
        <f t="shared" si="39"/>
        <v>0</v>
      </c>
      <c r="G113" s="9">
        <f t="shared" si="40"/>
        <v>0</v>
      </c>
    </row>
    <row r="114" spans="1:7" x14ac:dyDescent="0.3">
      <c r="A114" s="10" t="s">
        <v>109</v>
      </c>
      <c r="B114" s="4" t="s">
        <v>111</v>
      </c>
      <c r="C114" s="45" t="s">
        <v>74</v>
      </c>
      <c r="D114" s="8">
        <v>2</v>
      </c>
      <c r="E114" s="3">
        <f>$B$11</f>
        <v>0</v>
      </c>
      <c r="F114" s="3">
        <f t="shared" si="39"/>
        <v>0</v>
      </c>
      <c r="G114" s="9">
        <f t="shared" si="40"/>
        <v>0</v>
      </c>
    </row>
    <row r="115" spans="1:7" x14ac:dyDescent="0.3">
      <c r="A115" s="10" t="s">
        <v>109</v>
      </c>
      <c r="B115" s="4" t="s">
        <v>111</v>
      </c>
      <c r="C115" s="45" t="s">
        <v>79</v>
      </c>
      <c r="D115" s="8">
        <v>6</v>
      </c>
      <c r="E115" s="3">
        <f>$B$17</f>
        <v>0</v>
      </c>
      <c r="F115" s="3">
        <f t="shared" si="39"/>
        <v>0</v>
      </c>
      <c r="G115" s="9">
        <f t="shared" si="40"/>
        <v>0</v>
      </c>
    </row>
    <row r="116" spans="1:7" x14ac:dyDescent="0.3">
      <c r="A116" s="10" t="s">
        <v>109</v>
      </c>
      <c r="B116" s="4" t="s">
        <v>111</v>
      </c>
      <c r="C116" s="45" t="s">
        <v>87</v>
      </c>
      <c r="D116" s="8">
        <v>1</v>
      </c>
      <c r="E116" s="3">
        <f>$B$18</f>
        <v>0</v>
      </c>
      <c r="F116" s="3">
        <f t="shared" ref="F116" si="41">D116*E116</f>
        <v>0</v>
      </c>
      <c r="G116" s="9">
        <f t="shared" si="40"/>
        <v>0</v>
      </c>
    </row>
    <row r="117" spans="1:7" ht="15.75" customHeight="1" x14ac:dyDescent="0.3">
      <c r="A117" s="10" t="s">
        <v>109</v>
      </c>
      <c r="B117" s="4" t="s">
        <v>112</v>
      </c>
      <c r="C117" s="45" t="s">
        <v>62</v>
      </c>
      <c r="D117" s="8">
        <v>1</v>
      </c>
      <c r="E117" s="3">
        <f>$B$8</f>
        <v>0</v>
      </c>
      <c r="F117" s="3">
        <f t="shared" si="39"/>
        <v>0</v>
      </c>
      <c r="G117" s="9">
        <f t="shared" si="40"/>
        <v>0</v>
      </c>
    </row>
    <row r="118" spans="1:7" x14ac:dyDescent="0.3">
      <c r="A118" s="10" t="s">
        <v>109</v>
      </c>
      <c r="B118" s="4" t="s">
        <v>112</v>
      </c>
      <c r="C118" s="45" t="s">
        <v>74</v>
      </c>
      <c r="D118" s="8">
        <v>1</v>
      </c>
      <c r="E118" s="3">
        <f>$B$11</f>
        <v>0</v>
      </c>
      <c r="F118" s="3">
        <f t="shared" ref="F118:F119" si="42">D118*E118</f>
        <v>0</v>
      </c>
      <c r="G118" s="9">
        <f t="shared" si="40"/>
        <v>0</v>
      </c>
    </row>
    <row r="119" spans="1:7" x14ac:dyDescent="0.3">
      <c r="A119" s="10" t="s">
        <v>109</v>
      </c>
      <c r="B119" s="4" t="s">
        <v>112</v>
      </c>
      <c r="C119" s="45" t="s">
        <v>87</v>
      </c>
      <c r="D119" s="8">
        <v>1</v>
      </c>
      <c r="E119" s="3">
        <f>$B$18</f>
        <v>0</v>
      </c>
      <c r="F119" s="3">
        <f t="shared" si="42"/>
        <v>0</v>
      </c>
      <c r="G119" s="9">
        <f t="shared" si="40"/>
        <v>0</v>
      </c>
    </row>
    <row r="120" spans="1:7" ht="30" customHeight="1" thickBot="1" x14ac:dyDescent="0.35">
      <c r="A120" s="64" t="s">
        <v>30</v>
      </c>
      <c r="B120" s="65"/>
      <c r="C120" s="66"/>
      <c r="D120" s="41">
        <f>SUM(D107:D119)</f>
        <v>28</v>
      </c>
      <c r="E120" s="23">
        <f>SUM(E107:E119)</f>
        <v>0</v>
      </c>
      <c r="F120" s="23">
        <f>SUM(F107:F119)</f>
        <v>0</v>
      </c>
      <c r="G120" s="22">
        <f>SUM(G107:G119)</f>
        <v>0</v>
      </c>
    </row>
    <row r="121" spans="1:7" x14ac:dyDescent="0.3">
      <c r="A121" s="11" t="s">
        <v>19</v>
      </c>
      <c r="B121" s="12" t="s">
        <v>39</v>
      </c>
      <c r="C121" s="59" t="s">
        <v>57</v>
      </c>
      <c r="D121" s="40">
        <v>2</v>
      </c>
      <c r="E121" s="13">
        <f>$B$8</f>
        <v>0</v>
      </c>
      <c r="F121" s="13">
        <f t="shared" ref="F121:F122" si="43">D121*E121</f>
        <v>0</v>
      </c>
      <c r="G121" s="14">
        <f t="shared" ref="G121:G122" si="44">F121*4</f>
        <v>0</v>
      </c>
    </row>
    <row r="122" spans="1:7" x14ac:dyDescent="0.3">
      <c r="A122" s="10" t="s">
        <v>19</v>
      </c>
      <c r="B122" s="4" t="s">
        <v>39</v>
      </c>
      <c r="C122" s="45" t="s">
        <v>70</v>
      </c>
      <c r="D122" s="8">
        <v>6</v>
      </c>
      <c r="E122" s="3">
        <f>$B$6</f>
        <v>0</v>
      </c>
      <c r="F122" s="3">
        <f t="shared" si="43"/>
        <v>0</v>
      </c>
      <c r="G122" s="9">
        <f t="shared" si="44"/>
        <v>0</v>
      </c>
    </row>
    <row r="123" spans="1:7" ht="30" customHeight="1" thickBot="1" x14ac:dyDescent="0.35">
      <c r="A123" s="64" t="s">
        <v>29</v>
      </c>
      <c r="B123" s="65"/>
      <c r="C123" s="66"/>
      <c r="D123" s="41">
        <f>SUM(D121:D122)</f>
        <v>8</v>
      </c>
      <c r="E123" s="23">
        <f>SUM(E121:E122)</f>
        <v>0</v>
      </c>
      <c r="F123" s="23">
        <f>SUM(F121:F122)</f>
        <v>0</v>
      </c>
      <c r="G123" s="22">
        <f>SUM(G121:G122)</f>
        <v>0</v>
      </c>
    </row>
    <row r="124" spans="1:7" ht="14.4" thickBot="1" x14ac:dyDescent="0.35"/>
    <row r="125" spans="1:7" s="21" customFormat="1" ht="14.4" thickBot="1" x14ac:dyDescent="0.35">
      <c r="A125" s="71" t="s">
        <v>40</v>
      </c>
      <c r="B125" s="72"/>
      <c r="C125" s="72"/>
      <c r="D125" s="19">
        <f>D29+D32+D35+D44+D48+D53+D60+D66+D84+D120+D123+D106+D101+D94+D89</f>
        <v>322</v>
      </c>
      <c r="E125" s="18">
        <f t="shared" ref="E125:G125" si="45">E29+E32+E35+E44+E48+E53+E60+E66+E84+E120+E123+E106+E101+E94+E89</f>
        <v>0</v>
      </c>
      <c r="F125" s="18">
        <f t="shared" si="45"/>
        <v>0</v>
      </c>
      <c r="G125" s="20">
        <f t="shared" si="45"/>
        <v>0</v>
      </c>
    </row>
  </sheetData>
  <mergeCells count="17">
    <mergeCell ref="A125:C125"/>
    <mergeCell ref="A106:C106"/>
    <mergeCell ref="A94:C94"/>
    <mergeCell ref="A101:C101"/>
    <mergeCell ref="A53:C53"/>
    <mergeCell ref="A60:C60"/>
    <mergeCell ref="A66:C66"/>
    <mergeCell ref="A84:C84"/>
    <mergeCell ref="A48:C48"/>
    <mergeCell ref="A89:C89"/>
    <mergeCell ref="A1:G1"/>
    <mergeCell ref="A120:C120"/>
    <mergeCell ref="A123:C123"/>
    <mergeCell ref="A29:C29"/>
    <mergeCell ref="A32:C32"/>
    <mergeCell ref="A44:C44"/>
    <mergeCell ref="A35:C35"/>
  </mergeCells>
  <pageMargins left="0.32" right="0.17" top="2.0833333333333335" bottom="0.74803149606299213" header="0.31496062992125984" footer="0.31496062992125984"/>
  <pageSetup paperSize="8" fitToHeight="0" orientation="portrait" horizontalDpi="1200" verticalDpi="1200" r:id="rId1"/>
  <headerFooter>
    <oddHeader>&amp;L&amp;"Raleway,Normal"&amp;G
&amp;C&amp;"Raleway,Gras"&amp;14
Marche n° 2025.00009.00.17.00
Vérification et maintenance des moyens d'extinction de La Rochelle Université
Lot n° 2 : Vérification et maintenance des systèmes de désenfumage</oddHeader>
  </headerFooter>
  <ignoredErrors>
    <ignoredError sqref="F90:G91 F29:G57 F60:G66 F94:G106 F120:G123 F84:G84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5"/>
  <sheetViews>
    <sheetView view="pageLayout" topLeftCell="A7" zoomScaleNormal="100" workbookViewId="0">
      <selection activeCell="A8" sqref="A8"/>
    </sheetView>
  </sheetViews>
  <sheetFormatPr baseColWidth="10" defaultColWidth="11.44140625" defaultRowHeight="13.8" x14ac:dyDescent="0.3"/>
  <cols>
    <col min="1" max="1" width="71.5546875" style="27" customWidth="1"/>
    <col min="2" max="2" width="11.44140625" style="27"/>
    <col min="3" max="4" width="22.5546875" style="27" customWidth="1"/>
    <col min="5" max="16384" width="11.44140625" style="27"/>
  </cols>
  <sheetData>
    <row r="1" spans="1:4" ht="30" customHeight="1" x14ac:dyDescent="0.3">
      <c r="A1" s="73" t="s">
        <v>102</v>
      </c>
      <c r="B1" s="73"/>
      <c r="C1" s="73"/>
      <c r="D1" s="73"/>
    </row>
    <row r="3" spans="1:4" x14ac:dyDescent="0.3">
      <c r="A3" s="31" t="s">
        <v>50</v>
      </c>
      <c r="B3" s="7" t="s">
        <v>51</v>
      </c>
      <c r="C3" s="31" t="s">
        <v>27</v>
      </c>
      <c r="D3" s="31" t="s">
        <v>1</v>
      </c>
    </row>
    <row r="4" spans="1:4" x14ac:dyDescent="0.3">
      <c r="A4" s="32" t="s">
        <v>90</v>
      </c>
      <c r="B4" s="33"/>
      <c r="C4" s="33"/>
      <c r="D4" s="34"/>
    </row>
    <row r="5" spans="1:4" x14ac:dyDescent="0.3">
      <c r="A5" s="28" t="s">
        <v>53</v>
      </c>
      <c r="B5" s="15">
        <v>1</v>
      </c>
      <c r="C5" s="29"/>
      <c r="D5" s="29">
        <f t="shared" ref="D5:D7" si="0">C5*B5</f>
        <v>0</v>
      </c>
    </row>
    <row r="6" spans="1:4" x14ac:dyDescent="0.3">
      <c r="A6" s="28" t="s">
        <v>52</v>
      </c>
      <c r="B6" s="15">
        <v>1</v>
      </c>
      <c r="C6" s="29"/>
      <c r="D6" s="29">
        <f t="shared" si="0"/>
        <v>0</v>
      </c>
    </row>
    <row r="7" spans="1:4" x14ac:dyDescent="0.3">
      <c r="A7" s="30" t="s">
        <v>101</v>
      </c>
      <c r="B7" s="15">
        <v>1</v>
      </c>
      <c r="C7" s="29"/>
      <c r="D7" s="29">
        <f t="shared" si="0"/>
        <v>0</v>
      </c>
    </row>
    <row r="8" spans="1:4" x14ac:dyDescent="0.3">
      <c r="A8" s="62" t="s">
        <v>103</v>
      </c>
      <c r="B8" s="15">
        <v>1</v>
      </c>
      <c r="C8" s="29"/>
      <c r="D8" s="29">
        <f t="shared" ref="D8:D13" si="1">C8*B8</f>
        <v>0</v>
      </c>
    </row>
    <row r="9" spans="1:4" x14ac:dyDescent="0.3">
      <c r="A9" s="62" t="s">
        <v>104</v>
      </c>
      <c r="B9" s="15">
        <v>1</v>
      </c>
      <c r="C9" s="29"/>
      <c r="D9" s="29">
        <f t="shared" si="1"/>
        <v>0</v>
      </c>
    </row>
    <row r="10" spans="1:4" x14ac:dyDescent="0.3">
      <c r="A10" s="62" t="s">
        <v>105</v>
      </c>
      <c r="B10" s="15">
        <v>1</v>
      </c>
      <c r="C10" s="29"/>
      <c r="D10" s="29">
        <f t="shared" si="1"/>
        <v>0</v>
      </c>
    </row>
    <row r="11" spans="1:4" x14ac:dyDescent="0.3">
      <c r="A11" s="62" t="s">
        <v>106</v>
      </c>
      <c r="B11" s="15">
        <v>1</v>
      </c>
      <c r="C11" s="29"/>
      <c r="D11" s="29">
        <f t="shared" si="1"/>
        <v>0</v>
      </c>
    </row>
    <row r="12" spans="1:4" x14ac:dyDescent="0.3">
      <c r="A12" s="62" t="s">
        <v>107</v>
      </c>
      <c r="B12" s="15">
        <v>1</v>
      </c>
      <c r="C12" s="29"/>
      <c r="D12" s="29">
        <f t="shared" si="1"/>
        <v>0</v>
      </c>
    </row>
    <row r="13" spans="1:4" x14ac:dyDescent="0.3">
      <c r="A13" s="62" t="s">
        <v>108</v>
      </c>
      <c r="B13" s="15">
        <v>1</v>
      </c>
      <c r="C13" s="29"/>
      <c r="D13" s="29">
        <f t="shared" si="1"/>
        <v>0</v>
      </c>
    </row>
    <row r="14" spans="1:4" x14ac:dyDescent="0.3">
      <c r="A14" s="32" t="s">
        <v>91</v>
      </c>
      <c r="B14" s="33"/>
      <c r="C14" s="33"/>
      <c r="D14" s="34"/>
    </row>
    <row r="15" spans="1:4" x14ac:dyDescent="0.3">
      <c r="A15" s="61" t="s">
        <v>92</v>
      </c>
      <c r="B15" s="15">
        <v>1</v>
      </c>
      <c r="C15" s="29"/>
      <c r="D15" s="29">
        <f t="shared" ref="D15:D18" si="2">C15*B15</f>
        <v>0</v>
      </c>
    </row>
    <row r="16" spans="1:4" x14ac:dyDescent="0.3">
      <c r="A16" s="61" t="s">
        <v>97</v>
      </c>
      <c r="B16" s="15">
        <v>1</v>
      </c>
      <c r="C16" s="29"/>
      <c r="D16" s="29">
        <f t="shared" ref="D16" si="3">C16*B16</f>
        <v>0</v>
      </c>
    </row>
    <row r="17" spans="1:4" ht="12.75" customHeight="1" x14ac:dyDescent="0.3">
      <c r="A17" s="61" t="s">
        <v>93</v>
      </c>
      <c r="B17" s="15">
        <v>1</v>
      </c>
      <c r="C17" s="29"/>
      <c r="D17" s="29">
        <f t="shared" si="2"/>
        <v>0</v>
      </c>
    </row>
    <row r="18" spans="1:4" x14ac:dyDescent="0.3">
      <c r="A18" s="61" t="s">
        <v>94</v>
      </c>
      <c r="B18" s="15">
        <v>1</v>
      </c>
      <c r="C18" s="29"/>
      <c r="D18" s="29">
        <f t="shared" si="2"/>
        <v>0</v>
      </c>
    </row>
    <row r="19" spans="1:4" x14ac:dyDescent="0.3">
      <c r="A19" s="61" t="s">
        <v>95</v>
      </c>
      <c r="B19" s="15">
        <v>1</v>
      </c>
      <c r="C19" s="29"/>
      <c r="D19" s="29">
        <f t="shared" ref="D19:D23" si="4">C19*B19</f>
        <v>0</v>
      </c>
    </row>
    <row r="20" spans="1:4" x14ac:dyDescent="0.3">
      <c r="A20" s="61" t="s">
        <v>96</v>
      </c>
      <c r="B20" s="15">
        <v>1</v>
      </c>
      <c r="C20" s="29"/>
      <c r="D20" s="29">
        <f t="shared" si="4"/>
        <v>0</v>
      </c>
    </row>
    <row r="21" spans="1:4" x14ac:dyDescent="0.3">
      <c r="A21" s="61" t="s">
        <v>98</v>
      </c>
      <c r="B21" s="15">
        <v>1</v>
      </c>
      <c r="C21" s="29"/>
      <c r="D21" s="29">
        <f t="shared" si="4"/>
        <v>0</v>
      </c>
    </row>
    <row r="22" spans="1:4" x14ac:dyDescent="0.3">
      <c r="A22" s="61" t="s">
        <v>99</v>
      </c>
      <c r="B22" s="15">
        <v>1</v>
      </c>
      <c r="C22" s="29"/>
      <c r="D22" s="29">
        <f t="shared" si="4"/>
        <v>0</v>
      </c>
    </row>
    <row r="23" spans="1:4" x14ac:dyDescent="0.3">
      <c r="A23" s="61" t="s">
        <v>100</v>
      </c>
      <c r="B23" s="15">
        <v>1</v>
      </c>
      <c r="C23" s="29"/>
      <c r="D23" s="29">
        <f t="shared" si="4"/>
        <v>0</v>
      </c>
    </row>
    <row r="25" spans="1:4" ht="15.6" x14ac:dyDescent="0.3">
      <c r="A25" s="35" t="s">
        <v>40</v>
      </c>
      <c r="B25" s="35"/>
      <c r="C25" s="36">
        <f>SUM(C5:C23)</f>
        <v>0</v>
      </c>
      <c r="D25" s="36">
        <f>SUM(D5:D23)</f>
        <v>0</v>
      </c>
    </row>
  </sheetData>
  <mergeCells count="1">
    <mergeCell ref="A1:D1"/>
  </mergeCells>
  <pageMargins left="0.70866141732283472" right="0.70866141732283472" top="1.5354330708661419" bottom="0.74803149606299213" header="0.31496062992125984" footer="0.31496062992125984"/>
  <pageSetup paperSize="8" orientation="portrait" horizontalDpi="1200" verticalDpi="1200" r:id="rId1"/>
  <headerFooter>
    <oddHeader>&amp;L&amp;G&amp;C&amp;"-,Gras"Marche n° 2025.00009.00.17.00
Vérification et maintenance des moyens d'extinction de La Rochelle Université
Lot n° 2 : Vérification et maintenance des systèmes de désenfumage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vérifications</vt:lpstr>
      <vt:lpstr>BPU pièces détachées</vt:lpstr>
      <vt:lpstr>'BPU pièces détachées'!Impression_des_titres</vt:lpstr>
      <vt:lpstr>'BPU vérifications'!Impression_des_titres</vt:lpstr>
      <vt:lpstr>'BPU vérifications'!Zone_d_impression</vt:lpstr>
    </vt:vector>
  </TitlesOfParts>
  <Company>ULR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egervrea</dc:creator>
  <cp:lastModifiedBy>Sophie Romain</cp:lastModifiedBy>
  <cp:lastPrinted>2020-02-21T09:50:44Z</cp:lastPrinted>
  <dcterms:created xsi:type="dcterms:W3CDTF">2020-02-19T13:35:19Z</dcterms:created>
  <dcterms:modified xsi:type="dcterms:W3CDTF">2025-04-16T11:21:13Z</dcterms:modified>
</cp:coreProperties>
</file>