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Wprod.ds.aphp.fr\dfz\DTM\COMMUN\2.0 - maintenance commun\2025 - Marché Assainissement (En cours de rédaction)\"/>
    </mc:Choice>
  </mc:AlternateContent>
  <xr:revisionPtr revIDLastSave="0" documentId="13_ncr:1_{36F450A7-DF6D-4172-A653-CEAFF0C0A186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RECAP DPGF LOT 2" sheetId="20" r:id="rId1"/>
    <sheet name="DPGF SAT" sheetId="15" r:id="rId2"/>
    <sheet name="DPGF TNN" sheetId="16" r:id="rId3"/>
    <sheet name="DPGF TRS" sheetId="17" r:id="rId4"/>
    <sheet name="DPGF RTH" sheetId="19" r:id="rId5"/>
    <sheet name="DPGF LRG" sheetId="1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20" l="1"/>
  <c r="D29" i="20"/>
  <c r="C29" i="20"/>
  <c r="B29" i="20"/>
  <c r="E23" i="20"/>
  <c r="D23" i="20"/>
  <c r="C23" i="20"/>
  <c r="B23" i="20"/>
  <c r="E14" i="20"/>
  <c r="D14" i="20"/>
  <c r="C14" i="20"/>
  <c r="B14" i="20"/>
  <c r="E30" i="19"/>
  <c r="D30" i="19"/>
  <c r="C30" i="19"/>
  <c r="B30" i="19"/>
  <c r="E20" i="19"/>
  <c r="D20" i="19"/>
  <c r="C20" i="19"/>
  <c r="B20" i="19"/>
  <c r="E30" i="18"/>
  <c r="D30" i="18"/>
  <c r="C30" i="18"/>
  <c r="B30" i="18"/>
  <c r="E20" i="18"/>
  <c r="D20" i="18"/>
  <c r="C20" i="18"/>
  <c r="B20" i="18"/>
  <c r="E30" i="17"/>
  <c r="D30" i="17"/>
  <c r="C30" i="17"/>
  <c r="B30" i="17"/>
  <c r="E20" i="17"/>
  <c r="D20" i="17"/>
  <c r="C20" i="17"/>
  <c r="B20" i="17"/>
  <c r="E30" i="16"/>
  <c r="D30" i="16"/>
  <c r="C30" i="16"/>
  <c r="B30" i="16"/>
  <c r="E20" i="16"/>
  <c r="D20" i="16"/>
  <c r="C20" i="16"/>
  <c r="B20" i="16"/>
  <c r="D20" i="15"/>
  <c r="C20" i="15"/>
  <c r="B20" i="15"/>
  <c r="B30" i="15"/>
  <c r="C30" i="15"/>
  <c r="D30" i="15"/>
  <c r="E30" i="15"/>
  <c r="E20" i="15"/>
</calcChain>
</file>

<file path=xl/sharedStrings.xml><?xml version="1.0" encoding="utf-8"?>
<sst xmlns="http://schemas.openxmlformats.org/spreadsheetml/2006/main" count="180" uniqueCount="36">
  <si>
    <t>Fosse septique</t>
  </si>
  <si>
    <t>Puisards</t>
  </si>
  <si>
    <t>Montant HT /an</t>
  </si>
  <si>
    <t>Montant TTC/an</t>
  </si>
  <si>
    <t>Montant HT /durée du marché</t>
  </si>
  <si>
    <t>Montant TTC /durée du marché</t>
  </si>
  <si>
    <t>Prestations forfaitaires</t>
  </si>
  <si>
    <t>Bacs à graisse</t>
  </si>
  <si>
    <t>Canalisations eaux grasses</t>
  </si>
  <si>
    <t>Fosse de relevage eaux usées/eaux vannes</t>
  </si>
  <si>
    <t>Séparateur d'hydrocarbure</t>
  </si>
  <si>
    <t>Egoûts,collecteur cunettes Canalisations</t>
  </si>
  <si>
    <t>Avaloirs,grilles,caniveaux,regards,siphons de sol (Eaux pluvialles)</t>
  </si>
  <si>
    <t>Chambre à terre</t>
  </si>
  <si>
    <t>Ovoïdes</t>
  </si>
  <si>
    <t>Fosse de neutralisation médecine nucléaire (Urine/matière fécale)</t>
  </si>
  <si>
    <t>ASSAINISSEMENT</t>
  </si>
  <si>
    <t>Total</t>
  </si>
  <si>
    <t>FILTRE ET HOTTE</t>
  </si>
  <si>
    <t>Permutation des filtres</t>
  </si>
  <si>
    <t>Hottes</t>
  </si>
  <si>
    <t>Extractions et réseaux</t>
  </si>
  <si>
    <t>Entretien et maintenance des équipements d’extraction des buées grasses, bacs à graisses et réseaux d’évacuation des eaux du groupe hospitalo-universitaire AP-HP. Sorbonne Université 
DPGF
LOT 2 - Saint-Antoine</t>
  </si>
  <si>
    <t>Entretien et maintenance des équipements d’extraction des buées grasses, bacs à graisses et réseaux d’évacuation des eaux du groupe hospitalo-universitaire AP-HP. Sorbonne Université 
DPGF
LOT 2 - Tenon</t>
  </si>
  <si>
    <t>Entretien et maintenance des équipements d’extraction des buées grasses, bacs à graisses et réseaux d’évacuation des eaux du groupe hospitalo-universitaire AP-HP. Sorbonne Université 
DPGF
LOT 2 - Trousseau</t>
  </si>
  <si>
    <t>Entretien et maintenance des équipements d’extraction des buées grasses, bacs à graisses et réseaux d’évacuation des eaux du groupe hospitalo-universitaire AP-HP. Sorbonne Université 
DPGF
LOT 2 - La roche Guyon</t>
  </si>
  <si>
    <t>Entretien et maintenance des équipements d’extraction des buées grasses, bacs à graisses et réseaux d’évacuation des eaux du groupe hospitalo-universitaire AP-HP. Sorbonne Université 
DPGF
LOT 2 - Rothschild</t>
  </si>
  <si>
    <t>SITE</t>
  </si>
  <si>
    <t>TOTAL</t>
  </si>
  <si>
    <t>SAT</t>
  </si>
  <si>
    <t>TNN</t>
  </si>
  <si>
    <t>TRS</t>
  </si>
  <si>
    <t>LRG</t>
  </si>
  <si>
    <t>RTH</t>
  </si>
  <si>
    <t>Entretien et maintenance des équipements d’extraction des buées grasses, bacs à graisses et réseaux d’évacuation des eaux du groupe hospitalo-universitaire AP-HP. Sorbonne Université 
RECAP DPGF
LOT 2</t>
  </si>
  <si>
    <t>Date et signature électronique obligatoire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</si>
</sst>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Continuous" vertical="center"/>
    </xf>
    <xf numFmtId="0" fontId="2" fillId="0" borderId="0" xfId="0" applyFont="1" applyAlignment="1">
      <alignment horizontal="centerContinuous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 wrapText="1"/>
    </xf>
    <xf numFmtId="0" fontId="1" fillId="0" borderId="0" xfId="0" applyFont="1"/>
    <xf numFmtId="44" fontId="1" fillId="0" borderId="0" xfId="0" applyNumberFormat="1" applyFont="1" applyFill="1" applyAlignment="1">
      <alignment vertical="center"/>
    </xf>
    <xf numFmtId="44" fontId="1" fillId="0" borderId="0" xfId="0" applyNumberFormat="1" applyFont="1" applyFill="1" applyAlignment="1">
      <alignment horizontal="center" vertical="center"/>
    </xf>
    <xf numFmtId="44" fontId="0" fillId="0" borderId="0" xfId="0" applyNumberFormat="1" applyFill="1" applyAlignment="1">
      <alignment vertical="center"/>
    </xf>
    <xf numFmtId="44" fontId="0" fillId="0" borderId="0" xfId="0" applyNumberFormat="1" applyFill="1" applyAlignment="1">
      <alignment horizontal="center" vertical="center"/>
    </xf>
    <xf numFmtId="44" fontId="0" fillId="0" borderId="0" xfId="0" applyNumberFormat="1" applyAlignment="1">
      <alignment vertical="center"/>
    </xf>
    <xf numFmtId="44" fontId="0" fillId="0" borderId="0" xfId="0" applyNumberFormat="1" applyAlignment="1">
      <alignment horizontal="center" vertical="center"/>
    </xf>
    <xf numFmtId="44" fontId="1" fillId="0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centerContinuous" vertical="center"/>
    </xf>
    <xf numFmtId="0" fontId="0" fillId="2" borderId="0" xfId="0" applyFill="1" applyBorder="1" applyAlignment="1">
      <alignment horizontal="centerContinuous" vertical="center"/>
    </xf>
    <xf numFmtId="0" fontId="1" fillId="2" borderId="0" xfId="0" applyFont="1" applyFill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44" fontId="1" fillId="0" borderId="0" xfId="0" applyNumberFormat="1" applyFont="1" applyAlignment="1">
      <alignment vertical="center"/>
    </xf>
    <xf numFmtId="44" fontId="1" fillId="0" borderId="0" xfId="0" applyNumberFormat="1" applyFont="1" applyAlignment="1">
      <alignment horizontal="center" vertical="center"/>
    </xf>
    <xf numFmtId="44" fontId="1" fillId="0" borderId="0" xfId="0" applyNumberFormat="1" applyFont="1" applyAlignment="1">
      <alignment wrapText="1"/>
    </xf>
    <xf numFmtId="44" fontId="1" fillId="0" borderId="0" xfId="0" applyNumberFormat="1" applyFont="1"/>
    <xf numFmtId="44" fontId="4" fillId="0" borderId="0" xfId="0" applyNumberFormat="1" applyFont="1" applyAlignment="1">
      <alignment vertical="center"/>
    </xf>
  </cellXfs>
  <cellStyles count="3">
    <cellStyle name="Euro" xfId="1" xr:uid="{F02AD4AB-4D25-4880-BC5C-C3340DC750AB}"/>
    <cellStyle name="Euro 2" xfId="2" xr:uid="{3D378C23-8558-45C6-9620-615A0568E524}"/>
    <cellStyle name="Normal" xfId="0" builtinId="0"/>
  </cellStyles>
  <dxfs count="162"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/>
      </font>
    </dxf>
    <dxf>
      <font>
        <b/>
      </font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numFmt numFmtId="34" formatCode="_-* #,##0.00\ &quot;€&quot;_-;\-* #,##0.00\ &quot;€&quot;_-;_-* &quot;-&quot;??\ &quot;€&quot;_-;_-@_-"/>
    </dxf>
    <dxf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/>
      </font>
    </dxf>
    <dxf>
      <font>
        <b/>
      </font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numFmt numFmtId="34" formatCode="_-* #,##0.00\ &quot;€&quot;_-;\-* #,##0.00\ &quot;€&quot;_-;_-* &quot;-&quot;??\ &quot;€&quot;_-;_-@_-"/>
    </dxf>
    <dxf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/>
      </font>
    </dxf>
    <dxf>
      <font>
        <b/>
      </font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numFmt numFmtId="34" formatCode="_-* #,##0.00\ &quot;€&quot;_-;\-* #,##0.00\ &quot;€&quot;_-;_-* &quot;-&quot;??\ &quot;€&quot;_-;_-@_-"/>
    </dxf>
    <dxf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/>
      </font>
    </dxf>
    <dxf>
      <font>
        <b/>
      </font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numFmt numFmtId="34" formatCode="_-* #,##0.00\ &quot;€&quot;_-;\-* #,##0.00\ &quot;€&quot;_-;_-* &quot;-&quot;??\ &quot;€&quot;_-;_-@_-"/>
    </dxf>
    <dxf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/>
      </font>
    </dxf>
    <dxf>
      <font>
        <b/>
      </font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numFmt numFmtId="34" formatCode="_-* #,##0.00\ &quot;€&quot;_-;\-* #,##0.00\ &quot;€&quot;_-;_-* &quot;-&quot;??\ &quot;€&quot;_-;_-@_-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alignment horizontal="general" vertical="bottom" textRotation="0" wrapText="1" indent="0" justifyLastLine="0" shrinkToFit="0" readingOrder="0"/>
    </dxf>
    <dxf>
      <font>
        <b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numFmt numFmtId="34" formatCode="_-* #,##0.00\ &quot;€&quot;_-;\-* #,##0.00\ &quot;€&quot;_-;_-* &quot;-&quot;??\ &quot;€&quot;_-;_-@_-"/>
    </dxf>
    <dxf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E87880"/>
      <color rgb="FF990033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61B273BF-8147-4001-8BE5-0A326E47B962}" name="Tableau15" displayName="Tableau15" ref="A8:E14" totalsRowCount="1" headerRowDxfId="161" dataDxfId="160" totalsRowDxfId="159">
  <autoFilter ref="A8:E13" xr:uid="{24ED1089-D655-401B-9241-1CF0863A4056}"/>
  <tableColumns count="5">
    <tableColumn id="1" xr3:uid="{4E069146-9E94-4E41-9DE0-5C2BEA2803B9}" name="SITE" totalsRowLabel="Total" dataDxfId="158" totalsRowDxfId="157"/>
    <tableColumn id="2" xr3:uid="{BC04B8D8-F55E-4500-B040-7A3003470EBD}" name="Montant HT /an" totalsRowFunction="sum" dataDxfId="156" totalsRowDxfId="155"/>
    <tableColumn id="3" xr3:uid="{0B51D5AB-47F0-458A-98C4-231A624741BA}" name="Montant TTC/an" totalsRowFunction="sum" dataDxfId="154" totalsRowDxfId="153"/>
    <tableColumn id="4" xr3:uid="{CBAE0A5C-0DF6-4D48-8D26-25D235C51D51}" name="Montant HT /durée du marché" totalsRowFunction="sum" dataDxfId="152" totalsRowDxfId="151"/>
    <tableColumn id="5" xr3:uid="{E7FAF239-CD3D-4FE7-B1BA-9BEF4EAFB278}" name="Montant TTC /durée du marché" totalsRowFunction="sum" dataDxfId="150" totalsRowDxfId="149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B0E8949-3436-4E4B-BB51-C7A55D7005DF}" name="Tableau146810" displayName="Tableau146810" ref="A8:E20" totalsRowCount="1" headerRowDxfId="49" dataDxfId="48" totalsRowDxfId="47">
  <autoFilter ref="A8:E19" xr:uid="{24ED1089-D655-401B-9241-1CF0863A4056}"/>
  <tableColumns count="5">
    <tableColumn id="1" xr3:uid="{86238989-3E1F-4F9C-B935-50328B8123BF}" name="Prestations forfaitaires" totalsRowLabel="Total" dataDxfId="46" totalsRowDxfId="45"/>
    <tableColumn id="2" xr3:uid="{018615AA-703E-492D-9E89-05EF4E1346E9}" name="Montant HT /an" totalsRowFunction="sum" dataDxfId="44" totalsRowDxfId="43"/>
    <tableColumn id="3" xr3:uid="{323183EE-4518-4287-9E38-9905EA77FEA9}" name="Montant TTC/an" totalsRowFunction="sum" dataDxfId="42" totalsRowDxfId="41"/>
    <tableColumn id="4" xr3:uid="{A6DE1FF8-7BE2-49FB-B518-9B94C4442ABF}" name="Montant HT /durée du marché" totalsRowFunction="sum" dataDxfId="40" totalsRowDxfId="39"/>
    <tableColumn id="5" xr3:uid="{B1B5657A-0E02-42EC-B908-4646957759B1}" name="Montant TTC /durée du marché" totalsRowFunction="sum" dataDxfId="38" totalsRowDxfId="37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626F67E1-734D-4D2E-8595-66C096E074F6}" name="Tableau257911" displayName="Tableau257911" ref="A26:E30" totalsRowCount="1" headerRowDxfId="36" dataDxfId="35">
  <autoFilter ref="A26:E29" xr:uid="{3EDC4FFF-CEDE-4806-BD33-48052FE4CED1}"/>
  <tableColumns count="5">
    <tableColumn id="1" xr3:uid="{5CA8966B-E5C6-4103-89E1-ADA755A4DABF}" name="Prestations forfaitaires" totalsRowLabel="Total" dataDxfId="34" totalsRowDxfId="33"/>
    <tableColumn id="2" xr3:uid="{B52A22BC-D237-42A4-983C-645210BB1609}" name="Montant HT /an" totalsRowFunction="sum" dataDxfId="32" totalsRowDxfId="31"/>
    <tableColumn id="3" xr3:uid="{D2CC9125-7BDD-4149-B31A-EA5BA3D037AF}" name="Montant TTC/an" totalsRowFunction="sum" dataDxfId="30" totalsRowDxfId="29"/>
    <tableColumn id="4" xr3:uid="{6C653F44-A427-4C54-BAED-E27BB72EA392}" name="Montant HT /durée du marché" totalsRowFunction="sum" dataDxfId="28" totalsRowDxfId="27"/>
    <tableColumn id="5" xr3:uid="{B895385A-7B0D-4567-BA00-AA5B2DC2DE1A}" name="Montant TTC /durée du marché" totalsRowFunction="sum" dataDxfId="26" totalsRowDxfId="25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E80BCBF-EDA5-414E-92A5-944BD62A1D03}" name="Tableau1468" displayName="Tableau1468" ref="A8:E20" totalsRowCount="1" headerRowDxfId="24" dataDxfId="23" totalsRowDxfId="22">
  <autoFilter ref="A8:E19" xr:uid="{24ED1089-D655-401B-9241-1CF0863A4056}"/>
  <tableColumns count="5">
    <tableColumn id="1" xr3:uid="{B902D34D-5DE3-4B2E-9CB1-CDC24C6FEAB3}" name="Prestations forfaitaires" totalsRowLabel="Total" dataDxfId="21" totalsRowDxfId="20"/>
    <tableColumn id="2" xr3:uid="{EE7421AF-3E42-44E4-99A2-7FEDC2E1B418}" name="Montant HT /an" totalsRowFunction="sum" dataDxfId="19" totalsRowDxfId="18"/>
    <tableColumn id="3" xr3:uid="{AAFC5B04-2DB1-4B71-A9D0-AFBB436614F5}" name="Montant TTC/an" totalsRowFunction="sum" dataDxfId="17" totalsRowDxfId="16"/>
    <tableColumn id="4" xr3:uid="{AED03F38-45FB-493C-9917-FB3DBC81F426}" name="Montant HT /durée du marché" totalsRowFunction="sum" dataDxfId="15" totalsRowDxfId="14"/>
    <tableColumn id="5" xr3:uid="{5908ED9D-2F5E-4E03-81AF-907951592954}" name="Montant TTC /durée du marché" totalsRowFunction="sum" dataDxfId="13" totalsRowDxfId="12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861736D-1A6F-428C-89DA-933EF56AB51E}" name="Tableau2579" displayName="Tableau2579" ref="A26:E30" totalsRowCount="1" headerRowDxfId="11" dataDxfId="10">
  <autoFilter ref="A26:E29" xr:uid="{3EDC4FFF-CEDE-4806-BD33-48052FE4CED1}"/>
  <tableColumns count="5">
    <tableColumn id="1" xr3:uid="{DE21821F-041A-4CB4-AF83-AC0CB9097B6C}" name="Prestations forfaitaires" totalsRowLabel="Total" dataDxfId="9" totalsRowDxfId="8"/>
    <tableColumn id="2" xr3:uid="{52BACD33-A733-4DA1-BF04-47C77181B21F}" name="Montant HT /an" totalsRowFunction="sum" dataDxfId="7" totalsRowDxfId="6"/>
    <tableColumn id="3" xr3:uid="{82DC6731-DCB7-4BDC-94FB-D4F18DD1C1DA}" name="Montant TTC/an" totalsRowFunction="sum" dataDxfId="5" totalsRowDxfId="4"/>
    <tableColumn id="4" xr3:uid="{77934396-22B1-4DBF-83E7-AB5DA868BC9A}" name="Montant HT /durée du marché" totalsRowFunction="sum" dataDxfId="3" totalsRowDxfId="2"/>
    <tableColumn id="5" xr3:uid="{A38B283A-48CB-4993-A865-C57EB9AD0619}" name="Montant TTC /durée du marché" totalsRowFunction="sum" dataDxfId="1" totalsRowDxfId="0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52367FDF-DE4A-45D5-ABE5-ACB7526763EB}" name="Tableau26" displayName="Tableau26" ref="A17:E23" totalsRowCount="1" headerRowDxfId="148" dataDxfId="147">
  <autoFilter ref="A17:E22" xr:uid="{3EDC4FFF-CEDE-4806-BD33-48052FE4CED1}"/>
  <tableColumns count="5">
    <tableColumn id="1" xr3:uid="{0451D4D1-A8A8-4C1E-A684-99A791100357}" name="SITE" totalsRowLabel="Total" dataDxfId="146" totalsRowDxfId="145"/>
    <tableColumn id="2" xr3:uid="{C6BD0544-D231-4963-9EA7-FA0BA4A87BFC}" name="Montant HT /an" totalsRowFunction="sum" dataDxfId="144" totalsRowDxfId="143"/>
    <tableColumn id="3" xr3:uid="{DA595F2C-3598-43B7-ADE0-1E40430BF888}" name="Montant TTC/an" totalsRowFunction="sum" dataDxfId="142" totalsRowDxfId="141"/>
    <tableColumn id="4" xr3:uid="{6C9CA331-043F-46EA-8C6E-4F79E76CC329}" name="Montant HT /durée du marché" totalsRowFunction="sum" dataDxfId="140" totalsRowDxfId="139"/>
    <tableColumn id="5" xr3:uid="{604DA584-EDFE-421E-A809-16E1CDAD5512}" name="Montant TTC /durée du marché" totalsRowFunction="sum" dataDxfId="138" totalsRowDxfId="137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F3546B9D-AE6E-4FC6-83AE-B6D0C8EEF241}" name="Tableau6" displayName="Tableau6" ref="A26:E29" totalsRowCount="1" headerRowDxfId="136" dataDxfId="135">
  <autoFilter ref="A26:E28" xr:uid="{D69DE1E1-8AB3-476C-BCFD-AD528525CA4A}"/>
  <tableColumns count="5">
    <tableColumn id="1" xr3:uid="{44CF7EFB-7CCE-4CFC-AF6F-C29A1C94AFBE}" name="Prestations forfaitaires" totalsRowLabel="Total" dataDxfId="134" totalsRowDxfId="133"/>
    <tableColumn id="2" xr3:uid="{EA01B3FC-461A-4A84-AC9C-F9599AE6631C}" name="Montant HT /an" totalsRowFunction="sum" dataDxfId="132" totalsRowDxfId="131"/>
    <tableColumn id="3" xr3:uid="{D12B4043-DE02-4F1B-A8A7-26EBD38090AE}" name="Montant TTC/an" totalsRowFunction="sum" dataDxfId="130" totalsRowDxfId="129"/>
    <tableColumn id="4" xr3:uid="{6092DEA6-6C0C-4603-BED9-094C3AF745BB}" name="Montant HT /durée du marché" totalsRowFunction="sum" dataDxfId="128" totalsRowDxfId="127"/>
    <tableColumn id="5" xr3:uid="{B4AAE465-D599-40CB-9C7A-5222ED6CAF17}" name="Montant TTC /durée du marché" totalsRowFunction="count" dataDxfId="126" totalsRowDxfId="125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4ED1089-D655-401B-9241-1CF0863A4056}" name="Tableau1" displayName="Tableau1" ref="A8:E20" totalsRowCount="1" headerRowDxfId="124" dataDxfId="123" totalsRowDxfId="122">
  <autoFilter ref="A8:E19" xr:uid="{24ED1089-D655-401B-9241-1CF0863A4056}"/>
  <tableColumns count="5">
    <tableColumn id="1" xr3:uid="{012D983C-3B0A-4E42-895C-569453E33980}" name="Prestations forfaitaires" totalsRowLabel="Total" dataDxfId="121" totalsRowDxfId="120"/>
    <tableColumn id="2" xr3:uid="{5BE18977-8AF4-4749-8BCB-095133487CB2}" name="Montant HT /an" totalsRowFunction="sum" dataDxfId="119" totalsRowDxfId="118"/>
    <tableColumn id="3" xr3:uid="{B5001E97-324E-46EF-95A1-42B95125B322}" name="Montant TTC/an" totalsRowFunction="sum" dataDxfId="117" totalsRowDxfId="116"/>
    <tableColumn id="4" xr3:uid="{AA75EA3E-673B-4210-99CA-EB73159BA1CB}" name="Montant HT /durée du marché" totalsRowFunction="sum" dataDxfId="115" totalsRowDxfId="114"/>
    <tableColumn id="5" xr3:uid="{AC3659EC-7E10-464D-B15B-406F345C6583}" name="Montant TTC /durée du marché" totalsRowFunction="sum" dataDxfId="113" totalsRowDxfId="112"/>
  </tableColumns>
  <tableStyleInfo name="TableStyleLight1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EDC4FFF-CEDE-4806-BD33-48052FE4CED1}" name="Tableau2" displayName="Tableau2" ref="A26:E30" totalsRowCount="1" headerRowDxfId="111" dataDxfId="110">
  <autoFilter ref="A26:E29" xr:uid="{3EDC4FFF-CEDE-4806-BD33-48052FE4CED1}"/>
  <tableColumns count="5">
    <tableColumn id="1" xr3:uid="{9D78A5DB-221C-4A50-A281-74C5E26FB6D8}" name="Prestations forfaitaires" totalsRowLabel="Total" dataDxfId="109" totalsRowDxfId="108"/>
    <tableColumn id="2" xr3:uid="{363DB3CF-3D62-4822-AD96-5C3924B1CD1F}" name="Montant HT /an" totalsRowFunction="sum" dataDxfId="107" totalsRowDxfId="106"/>
    <tableColumn id="3" xr3:uid="{BD255C9A-F459-45A4-9302-D763CA1E13CF}" name="Montant TTC/an" totalsRowFunction="sum" dataDxfId="105" totalsRowDxfId="104"/>
    <tableColumn id="4" xr3:uid="{12173BED-7EAF-4F8C-8FC3-AF830D25474C}" name="Montant HT /durée du marché" totalsRowFunction="sum" dataDxfId="103" totalsRowDxfId="102"/>
    <tableColumn id="5" xr3:uid="{4F667C27-A334-4191-904B-53F807C54283}" name="Montant TTC /durée du marché" totalsRowFunction="sum" dataDxfId="101" totalsRowDxfId="100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96F3144-D455-4197-8369-AC2957F53DAB}" name="Tableau14" displayName="Tableau14" ref="A8:E20" totalsRowCount="1" headerRowDxfId="99" dataDxfId="98" totalsRowDxfId="97">
  <autoFilter ref="A8:E19" xr:uid="{24ED1089-D655-401B-9241-1CF0863A4056}"/>
  <tableColumns count="5">
    <tableColumn id="1" xr3:uid="{EFD70D8F-1052-4A6B-8274-774600E471B3}" name="Prestations forfaitaires" totalsRowLabel="Total" dataDxfId="96" totalsRowDxfId="95"/>
    <tableColumn id="2" xr3:uid="{6C6BC0C6-D820-4A98-ADDA-6D914F9C7FDE}" name="Montant HT /an" totalsRowFunction="sum" dataDxfId="94" totalsRowDxfId="93"/>
    <tableColumn id="3" xr3:uid="{76F25CDA-AAFB-4C08-86E9-51E460F7481F}" name="Montant TTC/an" totalsRowFunction="sum" dataDxfId="92" totalsRowDxfId="91"/>
    <tableColumn id="4" xr3:uid="{4E021956-7AA7-48F6-9521-6D51E5CD1E8E}" name="Montant HT /durée du marché" totalsRowFunction="sum" dataDxfId="90" totalsRowDxfId="89"/>
    <tableColumn id="5" xr3:uid="{963C1FA9-CBC9-43C2-9181-AF34EC77865D}" name="Montant TTC /durée du marché" totalsRowFunction="sum" dataDxfId="88" totalsRowDxfId="87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459359F-45E6-419A-999A-E7FE94387E3E}" name="Tableau25" displayName="Tableau25" ref="A26:E30" totalsRowCount="1" headerRowDxfId="86" dataDxfId="85">
  <autoFilter ref="A26:E29" xr:uid="{3EDC4FFF-CEDE-4806-BD33-48052FE4CED1}"/>
  <tableColumns count="5">
    <tableColumn id="1" xr3:uid="{F3DF6B1C-4E9F-4743-AAED-029987A46AA1}" name="Prestations forfaitaires" totalsRowLabel="Total" dataDxfId="84" totalsRowDxfId="83"/>
    <tableColumn id="2" xr3:uid="{A37EA387-2F62-42A8-A633-63FB9D35F212}" name="Montant HT /an" totalsRowFunction="sum" dataDxfId="82" totalsRowDxfId="81"/>
    <tableColumn id="3" xr3:uid="{D38E30CB-BFEC-4030-B4FE-A563C3894A4E}" name="Montant TTC/an" totalsRowFunction="sum" dataDxfId="80" totalsRowDxfId="79"/>
    <tableColumn id="4" xr3:uid="{91929921-6AC1-4D2D-B8BB-6A59EC829BDA}" name="Montant HT /durée du marché" totalsRowFunction="sum" dataDxfId="78" totalsRowDxfId="77"/>
    <tableColumn id="5" xr3:uid="{32A51F6B-5EDE-441E-83E5-7AB9BD28B54E}" name="Montant TTC /durée du marché" totalsRowFunction="sum" dataDxfId="76" totalsRowDxfId="75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1872811-04D1-44F4-9393-32526A4D3826}" name="Tableau146" displayName="Tableau146" ref="A8:E20" totalsRowCount="1" headerRowDxfId="74" dataDxfId="73" totalsRowDxfId="72">
  <autoFilter ref="A8:E19" xr:uid="{24ED1089-D655-401B-9241-1CF0863A4056}"/>
  <tableColumns count="5">
    <tableColumn id="1" xr3:uid="{0B2C9166-A351-43B9-997B-CD617F29933E}" name="Prestations forfaitaires" totalsRowLabel="Total" dataDxfId="71" totalsRowDxfId="70"/>
    <tableColumn id="2" xr3:uid="{3C743A27-D867-4D62-805A-CD022628C1FF}" name="Montant HT /an" totalsRowFunction="sum" dataDxfId="69" totalsRowDxfId="68"/>
    <tableColumn id="3" xr3:uid="{4FA5254C-6048-4BAB-976A-A845FB23C93F}" name="Montant TTC/an" totalsRowFunction="sum" dataDxfId="67" totalsRowDxfId="66"/>
    <tableColumn id="4" xr3:uid="{0B1AC2A3-C258-4132-A814-3E6B255157CB}" name="Montant HT /durée du marché" totalsRowFunction="sum" dataDxfId="65" totalsRowDxfId="64"/>
    <tableColumn id="5" xr3:uid="{F33435A4-6E35-4097-9C47-F95F0B801842}" name="Montant TTC /durée du marché" totalsRowFunction="sum" dataDxfId="63" totalsRowDxfId="62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8D2D251-6074-4BC7-A2A6-7CF93643609A}" name="Tableau257" displayName="Tableau257" ref="A26:E30" totalsRowCount="1" headerRowDxfId="61" dataDxfId="60">
  <autoFilter ref="A26:E29" xr:uid="{3EDC4FFF-CEDE-4806-BD33-48052FE4CED1}"/>
  <tableColumns count="5">
    <tableColumn id="1" xr3:uid="{4BCD41B4-9C41-490A-8E6E-A5CA3B71B1A3}" name="Prestations forfaitaires" totalsRowLabel="Total" dataDxfId="59" totalsRowDxfId="58"/>
    <tableColumn id="2" xr3:uid="{6B2BCFFD-9BAA-4EC5-A1D0-416CEC71F848}" name="Montant HT /an" totalsRowFunction="sum" dataDxfId="57" totalsRowDxfId="56"/>
    <tableColumn id="3" xr3:uid="{66D6F99A-4678-4A92-9BA9-F324990CADCC}" name="Montant TTC/an" totalsRowFunction="sum" dataDxfId="55" totalsRowDxfId="54"/>
    <tableColumn id="4" xr3:uid="{C2145274-7C90-4E14-884A-5C7F2EAFDAF1}" name="Montant HT /durée du marché" totalsRowFunction="sum" dataDxfId="53" totalsRowDxfId="52"/>
    <tableColumn id="5" xr3:uid="{77178957-526E-4CBD-A14B-DE0EFECE38C9}" name="Montant TTC /durée du marché" totalsRowFunction="sum" dataDxfId="51" totalsRowDxfId="5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68833-47EF-4E16-AAC8-717B1ECB5BA7}">
  <dimension ref="A5:E32"/>
  <sheetViews>
    <sheetView tabSelected="1" topLeftCell="A7" zoomScaleNormal="100" workbookViewId="0">
      <selection activeCell="A32" sqref="A32"/>
    </sheetView>
  </sheetViews>
  <sheetFormatPr baseColWidth="10" defaultColWidth="9.140625" defaultRowHeight="15" x14ac:dyDescent="0.25"/>
  <cols>
    <col min="1" max="1" width="30.7109375" style="5" customWidth="1"/>
    <col min="2" max="3" width="30.7109375" style="3" customWidth="1"/>
    <col min="4" max="4" width="30.7109375" style="4" customWidth="1"/>
    <col min="5" max="5" width="30.7109375" style="3" customWidth="1"/>
    <col min="6" max="16384" width="9.140625" style="5"/>
  </cols>
  <sheetData>
    <row r="5" spans="1:5" ht="60" x14ac:dyDescent="0.25">
      <c r="A5" s="2" t="s">
        <v>34</v>
      </c>
      <c r="B5" s="1"/>
      <c r="C5" s="1"/>
      <c r="D5" s="1"/>
      <c r="E5" s="1"/>
    </row>
    <row r="7" spans="1:5" x14ac:dyDescent="0.25">
      <c r="A7" s="22" t="s">
        <v>16</v>
      </c>
      <c r="B7" s="23"/>
      <c r="C7" s="23"/>
      <c r="D7" s="23"/>
      <c r="E7" s="23"/>
    </row>
    <row r="8" spans="1:5" x14ac:dyDescent="0.25">
      <c r="A8" s="24" t="s">
        <v>27</v>
      </c>
      <c r="B8" s="24" t="s">
        <v>2</v>
      </c>
      <c r="C8" s="24" t="s">
        <v>3</v>
      </c>
      <c r="D8" s="25" t="s">
        <v>4</v>
      </c>
      <c r="E8" s="25" t="s">
        <v>5</v>
      </c>
    </row>
    <row r="9" spans="1:5" x14ac:dyDescent="0.25">
      <c r="A9" s="26" t="s">
        <v>29</v>
      </c>
      <c r="B9" s="27"/>
      <c r="C9" s="27"/>
      <c r="D9" s="28"/>
      <c r="E9" s="27"/>
    </row>
    <row r="10" spans="1:5" x14ac:dyDescent="0.25">
      <c r="A10" s="26" t="s">
        <v>30</v>
      </c>
      <c r="B10" s="17"/>
      <c r="C10" s="17"/>
      <c r="D10" s="18"/>
      <c r="E10" s="17"/>
    </row>
    <row r="11" spans="1:5" x14ac:dyDescent="0.25">
      <c r="A11" s="10" t="s">
        <v>31</v>
      </c>
      <c r="B11" s="15"/>
      <c r="C11" s="15"/>
      <c r="D11" s="16"/>
      <c r="E11" s="15"/>
    </row>
    <row r="12" spans="1:5" x14ac:dyDescent="0.25">
      <c r="A12" s="10" t="s">
        <v>33</v>
      </c>
      <c r="B12" s="15"/>
      <c r="C12" s="15"/>
      <c r="D12" s="16"/>
      <c r="E12" s="15"/>
    </row>
    <row r="13" spans="1:5" x14ac:dyDescent="0.25">
      <c r="A13" s="10" t="s">
        <v>32</v>
      </c>
      <c r="B13" s="15"/>
      <c r="C13" s="15"/>
      <c r="D13" s="16"/>
      <c r="E13" s="15"/>
    </row>
    <row r="14" spans="1:5" x14ac:dyDescent="0.25">
      <c r="A14" s="29" t="s">
        <v>17</v>
      </c>
      <c r="B14" s="17">
        <f>SUBTOTAL(109,Tableau15[Montant HT /an])</f>
        <v>0</v>
      </c>
      <c r="C14" s="17">
        <f>SUBTOTAL(109,Tableau15[Montant TTC/an])</f>
        <v>0</v>
      </c>
      <c r="D14" s="18">
        <f>SUBTOTAL(109,Tableau15[Montant HT /durée du marché])</f>
        <v>0</v>
      </c>
      <c r="E14" s="17">
        <f>SUBTOTAL(109,Tableau15[Montant TTC /durée du marché])</f>
        <v>0</v>
      </c>
    </row>
    <row r="15" spans="1:5" x14ac:dyDescent="0.25">
      <c r="A15" s="29"/>
      <c r="B15" s="17"/>
      <c r="C15" s="17"/>
      <c r="D15" s="18"/>
      <c r="E15" s="17"/>
    </row>
    <row r="16" spans="1:5" x14ac:dyDescent="0.25">
      <c r="A16" s="22" t="s">
        <v>18</v>
      </c>
      <c r="B16" s="23"/>
      <c r="C16" s="23"/>
      <c r="D16" s="23"/>
      <c r="E16" s="23"/>
    </row>
    <row r="17" spans="1:5" x14ac:dyDescent="0.25">
      <c r="A17" s="24" t="s">
        <v>27</v>
      </c>
      <c r="B17" s="24" t="s">
        <v>2</v>
      </c>
      <c r="C17" s="24" t="s">
        <v>3</v>
      </c>
      <c r="D17" s="25" t="s">
        <v>4</v>
      </c>
      <c r="E17" s="25" t="s">
        <v>5</v>
      </c>
    </row>
    <row r="18" spans="1:5" x14ac:dyDescent="0.25">
      <c r="A18" s="26" t="s">
        <v>29</v>
      </c>
      <c r="B18" s="27"/>
      <c r="C18" s="27"/>
      <c r="D18" s="28"/>
      <c r="E18" s="27"/>
    </row>
    <row r="19" spans="1:5" x14ac:dyDescent="0.25">
      <c r="A19" s="26" t="s">
        <v>30</v>
      </c>
      <c r="B19" s="27"/>
      <c r="C19" s="27"/>
      <c r="D19" s="28"/>
      <c r="E19" s="27"/>
    </row>
    <row r="20" spans="1:5" x14ac:dyDescent="0.25">
      <c r="A20" s="10" t="s">
        <v>31</v>
      </c>
      <c r="B20" s="27"/>
      <c r="C20" s="27"/>
      <c r="D20" s="28"/>
      <c r="E20" s="27"/>
    </row>
    <row r="21" spans="1:5" x14ac:dyDescent="0.25">
      <c r="A21" s="10" t="s">
        <v>33</v>
      </c>
      <c r="B21" s="27"/>
      <c r="C21" s="27"/>
      <c r="D21" s="28"/>
      <c r="E21" s="27"/>
    </row>
    <row r="22" spans="1:5" x14ac:dyDescent="0.25">
      <c r="A22" s="10" t="s">
        <v>32</v>
      </c>
      <c r="B22" s="17"/>
      <c r="C22" s="17"/>
      <c r="D22" s="18"/>
      <c r="E22" s="17"/>
    </row>
    <row r="23" spans="1:5" x14ac:dyDescent="0.25">
      <c r="A23" s="12" t="s">
        <v>17</v>
      </c>
      <c r="B23" s="17">
        <f>SUBTOTAL(109,Tableau26[Montant HT /an])</f>
        <v>0</v>
      </c>
      <c r="C23" s="17">
        <f>SUBTOTAL(109,Tableau26[Montant TTC/an])</f>
        <v>0</v>
      </c>
      <c r="D23" s="18">
        <f>SUBTOTAL(109,Tableau26[Montant HT /durée du marché])</f>
        <v>0</v>
      </c>
      <c r="E23" s="17">
        <f>SUBTOTAL(109,Tableau26[Montant TTC /durée du marché])</f>
        <v>0</v>
      </c>
    </row>
    <row r="25" spans="1:5" x14ac:dyDescent="0.25">
      <c r="A25" s="22" t="s">
        <v>28</v>
      </c>
      <c r="B25" s="23"/>
      <c r="C25" s="23"/>
      <c r="D25" s="23"/>
      <c r="E25" s="23"/>
    </row>
    <row r="26" spans="1:5" x14ac:dyDescent="0.25">
      <c r="A26" s="24" t="s">
        <v>6</v>
      </c>
      <c r="B26" s="24" t="s">
        <v>2</v>
      </c>
      <c r="C26" s="24" t="s">
        <v>3</v>
      </c>
      <c r="D26" s="25" t="s">
        <v>4</v>
      </c>
      <c r="E26" s="25" t="s">
        <v>5</v>
      </c>
    </row>
    <row r="27" spans="1:5" x14ac:dyDescent="0.25">
      <c r="A27" s="30" t="s">
        <v>16</v>
      </c>
      <c r="B27" s="17"/>
      <c r="C27" s="17"/>
      <c r="D27" s="18"/>
      <c r="E27" s="17"/>
    </row>
    <row r="28" spans="1:5" x14ac:dyDescent="0.25">
      <c r="A28" s="30" t="s">
        <v>18</v>
      </c>
      <c r="B28" s="17"/>
      <c r="C28" s="17"/>
      <c r="D28" s="18"/>
      <c r="E28" s="17"/>
    </row>
    <row r="29" spans="1:5" ht="18.75" x14ac:dyDescent="0.25">
      <c r="A29" s="30" t="s">
        <v>17</v>
      </c>
      <c r="B29" s="17">
        <f>SUBTOTAL(109,Tableau6[Montant HT /an])</f>
        <v>0</v>
      </c>
      <c r="C29" s="17">
        <f>SUBTOTAL(109,Tableau6[Montant TTC/an])</f>
        <v>0</v>
      </c>
      <c r="D29" s="18">
        <f>SUBTOTAL(109,Tableau6[Montant HT /durée du marché])</f>
        <v>0</v>
      </c>
      <c r="E29" s="31">
        <f>SUBTOTAL(103,Tableau6[Montant TTC /durée du marché])</f>
        <v>0</v>
      </c>
    </row>
    <row r="32" spans="1:5" x14ac:dyDescent="0.25">
      <c r="A32" s="12" t="s">
        <v>35</v>
      </c>
    </row>
  </sheetData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B8EA8-3267-4E56-A5DC-682C89E67B35}">
  <dimension ref="A5:E30"/>
  <sheetViews>
    <sheetView topLeftCell="A4" zoomScaleNormal="100" workbookViewId="0">
      <selection activeCell="A15" sqref="A15:XFD15"/>
    </sheetView>
  </sheetViews>
  <sheetFormatPr baseColWidth="10" defaultColWidth="9.140625" defaultRowHeight="15" x14ac:dyDescent="0.25"/>
  <cols>
    <col min="1" max="1" width="30.7109375" style="5" customWidth="1"/>
    <col min="2" max="3" width="30.7109375" style="3" customWidth="1"/>
    <col min="4" max="4" width="30.7109375" style="4" customWidth="1"/>
    <col min="5" max="5" width="30.7109375" style="3" customWidth="1"/>
    <col min="6" max="16384" width="9.140625" style="5"/>
  </cols>
  <sheetData>
    <row r="5" spans="1:5" ht="60" x14ac:dyDescent="0.25">
      <c r="A5" s="2" t="s">
        <v>22</v>
      </c>
      <c r="B5" s="1"/>
      <c r="C5" s="1"/>
      <c r="D5" s="1"/>
      <c r="E5" s="1"/>
    </row>
    <row r="7" spans="1:5" x14ac:dyDescent="0.25">
      <c r="A7" s="20" t="s">
        <v>16</v>
      </c>
      <c r="B7" s="21"/>
      <c r="C7" s="21"/>
      <c r="D7" s="21"/>
      <c r="E7" s="21"/>
    </row>
    <row r="8" spans="1:5" x14ac:dyDescent="0.25">
      <c r="A8" s="6" t="s">
        <v>6</v>
      </c>
      <c r="B8" s="6" t="s">
        <v>2</v>
      </c>
      <c r="C8" s="6" t="s">
        <v>3</v>
      </c>
      <c r="D8" s="7" t="s">
        <v>4</v>
      </c>
      <c r="E8" s="7" t="s">
        <v>5</v>
      </c>
    </row>
    <row r="9" spans="1:5" ht="30" x14ac:dyDescent="0.25">
      <c r="A9" s="10" t="s">
        <v>12</v>
      </c>
      <c r="B9" s="13"/>
      <c r="C9" s="13"/>
      <c r="D9" s="14"/>
      <c r="E9" s="13"/>
    </row>
    <row r="10" spans="1:5" x14ac:dyDescent="0.25">
      <c r="A10" s="10" t="s">
        <v>7</v>
      </c>
      <c r="B10" s="15"/>
      <c r="C10" s="15"/>
      <c r="D10" s="16"/>
      <c r="E10" s="15"/>
    </row>
    <row r="11" spans="1:5" x14ac:dyDescent="0.25">
      <c r="A11" s="10" t="s">
        <v>8</v>
      </c>
      <c r="B11" s="15"/>
      <c r="C11" s="15"/>
      <c r="D11" s="16"/>
      <c r="E11" s="15"/>
    </row>
    <row r="12" spans="1:5" ht="30" x14ac:dyDescent="0.25">
      <c r="A12" s="10" t="s">
        <v>9</v>
      </c>
      <c r="B12" s="15"/>
      <c r="C12" s="15"/>
      <c r="D12" s="16"/>
      <c r="E12" s="15"/>
    </row>
    <row r="13" spans="1:5" x14ac:dyDescent="0.25">
      <c r="A13" s="10" t="s">
        <v>10</v>
      </c>
      <c r="B13" s="15"/>
      <c r="C13" s="15"/>
      <c r="D13" s="16"/>
      <c r="E13" s="15"/>
    </row>
    <row r="14" spans="1:5" ht="30" x14ac:dyDescent="0.25">
      <c r="A14" s="11" t="s">
        <v>11</v>
      </c>
      <c r="B14" s="15"/>
      <c r="C14" s="15"/>
      <c r="D14" s="16"/>
      <c r="E14" s="15"/>
    </row>
    <row r="15" spans="1:5" x14ac:dyDescent="0.25">
      <c r="A15" s="10" t="s">
        <v>0</v>
      </c>
      <c r="B15" s="15"/>
      <c r="C15" s="15"/>
      <c r="D15" s="16"/>
      <c r="E15" s="15"/>
    </row>
    <row r="16" spans="1:5" x14ac:dyDescent="0.25">
      <c r="A16" s="10" t="s">
        <v>13</v>
      </c>
      <c r="B16" s="15"/>
      <c r="C16" s="15"/>
      <c r="D16" s="16"/>
      <c r="E16" s="15"/>
    </row>
    <row r="17" spans="1:5" x14ac:dyDescent="0.25">
      <c r="A17" s="10" t="s">
        <v>14</v>
      </c>
      <c r="B17" s="15"/>
      <c r="C17" s="15"/>
      <c r="D17" s="16"/>
      <c r="E17" s="15"/>
    </row>
    <row r="18" spans="1:5" x14ac:dyDescent="0.25">
      <c r="A18" s="10" t="s">
        <v>1</v>
      </c>
      <c r="B18" s="15"/>
      <c r="C18" s="15"/>
      <c r="D18" s="16"/>
      <c r="E18" s="15"/>
    </row>
    <row r="19" spans="1:5" ht="45" x14ac:dyDescent="0.25">
      <c r="A19" s="10" t="s">
        <v>15</v>
      </c>
      <c r="B19" s="15"/>
      <c r="C19" s="15"/>
      <c r="D19" s="16"/>
      <c r="E19" s="15"/>
    </row>
    <row r="20" spans="1:5" x14ac:dyDescent="0.25">
      <c r="A20" s="19" t="s">
        <v>17</v>
      </c>
      <c r="B20" s="15">
        <f>SUBTOTAL(109,Tableau1[Montant HT /an])</f>
        <v>0</v>
      </c>
      <c r="C20" s="15">
        <f>SUBTOTAL(109,Tableau1[Montant TTC/an])</f>
        <v>0</v>
      </c>
      <c r="D20" s="16">
        <f>SUBTOTAL(109,Tableau1[Montant HT /durée du marché])</f>
        <v>0</v>
      </c>
      <c r="E20" s="15">
        <f>SUBTOTAL(109,Tableau1[Montant TTC /durée du marché])</f>
        <v>0</v>
      </c>
    </row>
    <row r="21" spans="1:5" x14ac:dyDescent="0.25">
      <c r="A21" s="19"/>
      <c r="B21" s="15"/>
      <c r="C21" s="15"/>
      <c r="D21" s="16"/>
      <c r="E21" s="15"/>
    </row>
    <row r="22" spans="1:5" x14ac:dyDescent="0.25">
      <c r="A22" s="19"/>
      <c r="B22" s="15"/>
      <c r="C22" s="15"/>
      <c r="D22" s="16"/>
      <c r="E22" s="15"/>
    </row>
    <row r="23" spans="1:5" x14ac:dyDescent="0.25">
      <c r="A23" s="19"/>
      <c r="B23" s="15"/>
      <c r="C23" s="15"/>
      <c r="D23" s="16"/>
      <c r="E23" s="15"/>
    </row>
    <row r="24" spans="1:5" x14ac:dyDescent="0.25">
      <c r="A24" s="10"/>
      <c r="B24" s="8"/>
      <c r="C24" s="8"/>
      <c r="D24" s="9"/>
      <c r="E24" s="8"/>
    </row>
    <row r="25" spans="1:5" x14ac:dyDescent="0.25">
      <c r="A25" s="20" t="s">
        <v>18</v>
      </c>
      <c r="B25" s="21"/>
      <c r="C25" s="21"/>
      <c r="D25" s="21"/>
      <c r="E25" s="21"/>
    </row>
    <row r="26" spans="1:5" x14ac:dyDescent="0.25">
      <c r="A26" s="6" t="s">
        <v>6</v>
      </c>
      <c r="B26" s="6" t="s">
        <v>2</v>
      </c>
      <c r="C26" s="6" t="s">
        <v>3</v>
      </c>
      <c r="D26" s="7" t="s">
        <v>4</v>
      </c>
      <c r="E26" s="7" t="s">
        <v>5</v>
      </c>
    </row>
    <row r="27" spans="1:5" x14ac:dyDescent="0.25">
      <c r="A27" s="12" t="s">
        <v>19</v>
      </c>
      <c r="B27" s="17"/>
      <c r="C27" s="17"/>
      <c r="D27" s="18"/>
      <c r="E27" s="17"/>
    </row>
    <row r="28" spans="1:5" x14ac:dyDescent="0.25">
      <c r="A28" s="12" t="s">
        <v>20</v>
      </c>
      <c r="B28" s="17"/>
      <c r="C28" s="17"/>
      <c r="D28" s="18"/>
      <c r="E28" s="17"/>
    </row>
    <row r="29" spans="1:5" x14ac:dyDescent="0.25">
      <c r="A29" s="12" t="s">
        <v>21</v>
      </c>
      <c r="B29" s="17"/>
      <c r="C29" s="17"/>
      <c r="D29" s="18"/>
      <c r="E29" s="17"/>
    </row>
    <row r="30" spans="1:5" x14ac:dyDescent="0.25">
      <c r="A30" s="12" t="s">
        <v>17</v>
      </c>
      <c r="B30" s="17">
        <f>SUBTOTAL(109,Tableau2[Montant HT /an])</f>
        <v>0</v>
      </c>
      <c r="C30" s="17">
        <f>SUBTOTAL(109,Tableau2[Montant TTC/an])</f>
        <v>0</v>
      </c>
      <c r="D30" s="18">
        <f>SUBTOTAL(109,Tableau2[Montant HT /durée du marché])</f>
        <v>0</v>
      </c>
      <c r="E30" s="17">
        <f>SUBTOTAL(109,Tableau2[Montant TTC /durée du marché])</f>
        <v>0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5ED39-A56F-435A-A69C-A4B1F565649F}">
  <dimension ref="A5:E30"/>
  <sheetViews>
    <sheetView topLeftCell="A4" zoomScaleNormal="100" workbookViewId="0">
      <selection activeCell="A15" sqref="A15:XFD15"/>
    </sheetView>
  </sheetViews>
  <sheetFormatPr baseColWidth="10" defaultColWidth="9.140625" defaultRowHeight="15" x14ac:dyDescent="0.25"/>
  <cols>
    <col min="1" max="1" width="30.7109375" style="5" customWidth="1"/>
    <col min="2" max="3" width="30.7109375" style="3" customWidth="1"/>
    <col min="4" max="4" width="30.7109375" style="4" customWidth="1"/>
    <col min="5" max="5" width="30.7109375" style="3" customWidth="1"/>
    <col min="6" max="16384" width="9.140625" style="5"/>
  </cols>
  <sheetData>
    <row r="5" spans="1:5" ht="60" x14ac:dyDescent="0.25">
      <c r="A5" s="2" t="s">
        <v>23</v>
      </c>
      <c r="B5" s="1"/>
      <c r="C5" s="1"/>
      <c r="D5" s="1"/>
      <c r="E5" s="1"/>
    </row>
    <row r="7" spans="1:5" x14ac:dyDescent="0.25">
      <c r="A7" s="20" t="s">
        <v>16</v>
      </c>
      <c r="B7" s="21"/>
      <c r="C7" s="21"/>
      <c r="D7" s="21"/>
      <c r="E7" s="21"/>
    </row>
    <row r="8" spans="1:5" x14ac:dyDescent="0.25">
      <c r="A8" s="6" t="s">
        <v>6</v>
      </c>
      <c r="B8" s="6" t="s">
        <v>2</v>
      </c>
      <c r="C8" s="6" t="s">
        <v>3</v>
      </c>
      <c r="D8" s="7" t="s">
        <v>4</v>
      </c>
      <c r="E8" s="7" t="s">
        <v>5</v>
      </c>
    </row>
    <row r="9" spans="1:5" ht="30" x14ac:dyDescent="0.25">
      <c r="A9" s="10" t="s">
        <v>12</v>
      </c>
      <c r="B9" s="13"/>
      <c r="C9" s="13"/>
      <c r="D9" s="14"/>
      <c r="E9" s="13"/>
    </row>
    <row r="10" spans="1:5" x14ac:dyDescent="0.25">
      <c r="A10" s="10" t="s">
        <v>7</v>
      </c>
      <c r="B10" s="15"/>
      <c r="C10" s="15"/>
      <c r="D10" s="16"/>
      <c r="E10" s="15"/>
    </row>
    <row r="11" spans="1:5" x14ac:dyDescent="0.25">
      <c r="A11" s="10" t="s">
        <v>8</v>
      </c>
      <c r="B11" s="15"/>
      <c r="C11" s="15"/>
      <c r="D11" s="16"/>
      <c r="E11" s="15"/>
    </row>
    <row r="12" spans="1:5" ht="30" x14ac:dyDescent="0.25">
      <c r="A12" s="10" t="s">
        <v>9</v>
      </c>
      <c r="B12" s="15"/>
      <c r="C12" s="15"/>
      <c r="D12" s="16"/>
      <c r="E12" s="15"/>
    </row>
    <row r="13" spans="1:5" x14ac:dyDescent="0.25">
      <c r="A13" s="10" t="s">
        <v>10</v>
      </c>
      <c r="B13" s="15"/>
      <c r="C13" s="15"/>
      <c r="D13" s="16"/>
      <c r="E13" s="15"/>
    </row>
    <row r="14" spans="1:5" ht="30" x14ac:dyDescent="0.25">
      <c r="A14" s="11" t="s">
        <v>11</v>
      </c>
      <c r="B14" s="15"/>
      <c r="C14" s="15"/>
      <c r="D14" s="16"/>
      <c r="E14" s="15"/>
    </row>
    <row r="15" spans="1:5" x14ac:dyDescent="0.25">
      <c r="A15" s="10" t="s">
        <v>0</v>
      </c>
      <c r="B15" s="15"/>
      <c r="C15" s="15"/>
      <c r="D15" s="16"/>
      <c r="E15" s="15"/>
    </row>
    <row r="16" spans="1:5" x14ac:dyDescent="0.25">
      <c r="A16" s="10" t="s">
        <v>13</v>
      </c>
      <c r="B16" s="15"/>
      <c r="C16" s="15"/>
      <c r="D16" s="16"/>
      <c r="E16" s="15"/>
    </row>
    <row r="17" spans="1:5" x14ac:dyDescent="0.25">
      <c r="A17" s="10" t="s">
        <v>14</v>
      </c>
      <c r="B17" s="15"/>
      <c r="C17" s="15"/>
      <c r="D17" s="16"/>
      <c r="E17" s="15"/>
    </row>
    <row r="18" spans="1:5" x14ac:dyDescent="0.25">
      <c r="A18" s="10" t="s">
        <v>1</v>
      </c>
      <c r="B18" s="15"/>
      <c r="C18" s="15"/>
      <c r="D18" s="16"/>
      <c r="E18" s="15"/>
    </row>
    <row r="19" spans="1:5" ht="45" x14ac:dyDescent="0.25">
      <c r="A19" s="10" t="s">
        <v>15</v>
      </c>
      <c r="B19" s="15"/>
      <c r="C19" s="15"/>
      <c r="D19" s="16"/>
      <c r="E19" s="15"/>
    </row>
    <row r="20" spans="1:5" x14ac:dyDescent="0.25">
      <c r="A20" s="19" t="s">
        <v>17</v>
      </c>
      <c r="B20" s="15">
        <f>SUBTOTAL(109,Tableau14[Montant HT /an])</f>
        <v>0</v>
      </c>
      <c r="C20" s="15">
        <f>SUBTOTAL(109,Tableau14[Montant TTC/an])</f>
        <v>0</v>
      </c>
      <c r="D20" s="16">
        <f>SUBTOTAL(109,Tableau14[Montant HT /durée du marché])</f>
        <v>0</v>
      </c>
      <c r="E20" s="15">
        <f>SUBTOTAL(109,Tableau14[Montant TTC /durée du marché])</f>
        <v>0</v>
      </c>
    </row>
    <row r="21" spans="1:5" x14ac:dyDescent="0.25">
      <c r="A21" s="19"/>
      <c r="B21" s="15"/>
      <c r="C21" s="15"/>
      <c r="D21" s="16"/>
      <c r="E21" s="15"/>
    </row>
    <row r="22" spans="1:5" x14ac:dyDescent="0.25">
      <c r="A22" s="19"/>
      <c r="B22" s="15"/>
      <c r="C22" s="15"/>
      <c r="D22" s="16"/>
      <c r="E22" s="15"/>
    </row>
    <row r="23" spans="1:5" x14ac:dyDescent="0.25">
      <c r="A23" s="19"/>
      <c r="B23" s="15"/>
      <c r="C23" s="15"/>
      <c r="D23" s="16"/>
      <c r="E23" s="15"/>
    </row>
    <row r="24" spans="1:5" x14ac:dyDescent="0.25">
      <c r="A24" s="10"/>
      <c r="B24" s="8"/>
      <c r="C24" s="8"/>
      <c r="D24" s="9"/>
      <c r="E24" s="8"/>
    </row>
    <row r="25" spans="1:5" x14ac:dyDescent="0.25">
      <c r="A25" s="20" t="s">
        <v>18</v>
      </c>
      <c r="B25" s="21"/>
      <c r="C25" s="21"/>
      <c r="D25" s="21"/>
      <c r="E25" s="21"/>
    </row>
    <row r="26" spans="1:5" x14ac:dyDescent="0.25">
      <c r="A26" s="6" t="s">
        <v>6</v>
      </c>
      <c r="B26" s="6" t="s">
        <v>2</v>
      </c>
      <c r="C26" s="6" t="s">
        <v>3</v>
      </c>
      <c r="D26" s="7" t="s">
        <v>4</v>
      </c>
      <c r="E26" s="7" t="s">
        <v>5</v>
      </c>
    </row>
    <row r="27" spans="1:5" x14ac:dyDescent="0.25">
      <c r="A27" s="12" t="s">
        <v>19</v>
      </c>
      <c r="B27" s="17"/>
      <c r="C27" s="17"/>
      <c r="D27" s="18"/>
      <c r="E27" s="17"/>
    </row>
    <row r="28" spans="1:5" x14ac:dyDescent="0.25">
      <c r="A28" s="12" t="s">
        <v>20</v>
      </c>
      <c r="B28" s="17"/>
      <c r="C28" s="17"/>
      <c r="D28" s="18"/>
      <c r="E28" s="17"/>
    </row>
    <row r="29" spans="1:5" x14ac:dyDescent="0.25">
      <c r="A29" s="12" t="s">
        <v>21</v>
      </c>
      <c r="B29" s="17"/>
      <c r="C29" s="17"/>
      <c r="D29" s="18"/>
      <c r="E29" s="17"/>
    </row>
    <row r="30" spans="1:5" x14ac:dyDescent="0.25">
      <c r="A30" s="12" t="s">
        <v>17</v>
      </c>
      <c r="B30" s="17">
        <f>SUBTOTAL(109,Tableau25[Montant HT /an])</f>
        <v>0</v>
      </c>
      <c r="C30" s="17">
        <f>SUBTOTAL(109,Tableau25[Montant TTC/an])</f>
        <v>0</v>
      </c>
      <c r="D30" s="18">
        <f>SUBTOTAL(109,Tableau25[Montant HT /durée du marché])</f>
        <v>0</v>
      </c>
      <c r="E30" s="17">
        <f>SUBTOTAL(109,Tableau25[Montant TTC /durée du marché])</f>
        <v>0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93471-E5EF-45E0-89B9-6F7CA02A8D93}">
  <dimension ref="A5:E30"/>
  <sheetViews>
    <sheetView topLeftCell="A4" zoomScaleNormal="100" workbookViewId="0">
      <selection activeCell="A15" sqref="A15:XFD15"/>
    </sheetView>
  </sheetViews>
  <sheetFormatPr baseColWidth="10" defaultColWidth="9.140625" defaultRowHeight="15" x14ac:dyDescent="0.25"/>
  <cols>
    <col min="1" max="1" width="30.7109375" style="5" customWidth="1"/>
    <col min="2" max="3" width="30.7109375" style="3" customWidth="1"/>
    <col min="4" max="4" width="30.7109375" style="4" customWidth="1"/>
    <col min="5" max="5" width="30.7109375" style="3" customWidth="1"/>
    <col min="6" max="16384" width="9.140625" style="5"/>
  </cols>
  <sheetData>
    <row r="5" spans="1:5" ht="60" x14ac:dyDescent="0.25">
      <c r="A5" s="2" t="s">
        <v>24</v>
      </c>
      <c r="B5" s="1"/>
      <c r="C5" s="1"/>
      <c r="D5" s="1"/>
      <c r="E5" s="1"/>
    </row>
    <row r="7" spans="1:5" x14ac:dyDescent="0.25">
      <c r="A7" s="20" t="s">
        <v>16</v>
      </c>
      <c r="B7" s="21"/>
      <c r="C7" s="21"/>
      <c r="D7" s="21"/>
      <c r="E7" s="21"/>
    </row>
    <row r="8" spans="1:5" x14ac:dyDescent="0.25">
      <c r="A8" s="6" t="s">
        <v>6</v>
      </c>
      <c r="B8" s="6" t="s">
        <v>2</v>
      </c>
      <c r="C8" s="6" t="s">
        <v>3</v>
      </c>
      <c r="D8" s="7" t="s">
        <v>4</v>
      </c>
      <c r="E8" s="7" t="s">
        <v>5</v>
      </c>
    </row>
    <row r="9" spans="1:5" ht="30" x14ac:dyDescent="0.25">
      <c r="A9" s="10" t="s">
        <v>12</v>
      </c>
      <c r="B9" s="13"/>
      <c r="C9" s="13"/>
      <c r="D9" s="14"/>
      <c r="E9" s="13"/>
    </row>
    <row r="10" spans="1:5" x14ac:dyDescent="0.25">
      <c r="A10" s="10" t="s">
        <v>7</v>
      </c>
      <c r="B10" s="15"/>
      <c r="C10" s="15"/>
      <c r="D10" s="16"/>
      <c r="E10" s="15"/>
    </row>
    <row r="11" spans="1:5" x14ac:dyDescent="0.25">
      <c r="A11" s="10" t="s">
        <v>8</v>
      </c>
      <c r="B11" s="15"/>
      <c r="C11" s="15"/>
      <c r="D11" s="16"/>
      <c r="E11" s="15"/>
    </row>
    <row r="12" spans="1:5" ht="30" x14ac:dyDescent="0.25">
      <c r="A12" s="10" t="s">
        <v>9</v>
      </c>
      <c r="B12" s="15"/>
      <c r="C12" s="15"/>
      <c r="D12" s="16"/>
      <c r="E12" s="15"/>
    </row>
    <row r="13" spans="1:5" x14ac:dyDescent="0.25">
      <c r="A13" s="10" t="s">
        <v>10</v>
      </c>
      <c r="B13" s="15"/>
      <c r="C13" s="15"/>
      <c r="D13" s="16"/>
      <c r="E13" s="15"/>
    </row>
    <row r="14" spans="1:5" ht="30" x14ac:dyDescent="0.25">
      <c r="A14" s="11" t="s">
        <v>11</v>
      </c>
      <c r="B14" s="15"/>
      <c r="C14" s="15"/>
      <c r="D14" s="16"/>
      <c r="E14" s="15"/>
    </row>
    <row r="15" spans="1:5" x14ac:dyDescent="0.25">
      <c r="A15" s="10" t="s">
        <v>0</v>
      </c>
      <c r="B15" s="15"/>
      <c r="C15" s="15"/>
      <c r="D15" s="16"/>
      <c r="E15" s="15"/>
    </row>
    <row r="16" spans="1:5" x14ac:dyDescent="0.25">
      <c r="A16" s="10" t="s">
        <v>13</v>
      </c>
      <c r="B16" s="15"/>
      <c r="C16" s="15"/>
      <c r="D16" s="16"/>
      <c r="E16" s="15"/>
    </row>
    <row r="17" spans="1:5" x14ac:dyDescent="0.25">
      <c r="A17" s="10" t="s">
        <v>14</v>
      </c>
      <c r="B17" s="15"/>
      <c r="C17" s="15"/>
      <c r="D17" s="16"/>
      <c r="E17" s="15"/>
    </row>
    <row r="18" spans="1:5" x14ac:dyDescent="0.25">
      <c r="A18" s="10" t="s">
        <v>1</v>
      </c>
      <c r="B18" s="15"/>
      <c r="C18" s="15"/>
      <c r="D18" s="16"/>
      <c r="E18" s="15"/>
    </row>
    <row r="19" spans="1:5" ht="45" x14ac:dyDescent="0.25">
      <c r="A19" s="10" t="s">
        <v>15</v>
      </c>
      <c r="B19" s="15"/>
      <c r="C19" s="15"/>
      <c r="D19" s="16"/>
      <c r="E19" s="15"/>
    </row>
    <row r="20" spans="1:5" x14ac:dyDescent="0.25">
      <c r="A20" s="19" t="s">
        <v>17</v>
      </c>
      <c r="B20" s="15">
        <f>SUBTOTAL(109,Tableau146[Montant HT /an])</f>
        <v>0</v>
      </c>
      <c r="C20" s="15">
        <f>SUBTOTAL(109,Tableau146[Montant TTC/an])</f>
        <v>0</v>
      </c>
      <c r="D20" s="16">
        <f>SUBTOTAL(109,Tableau146[Montant HT /durée du marché])</f>
        <v>0</v>
      </c>
      <c r="E20" s="15">
        <f>SUBTOTAL(109,Tableau146[Montant TTC /durée du marché])</f>
        <v>0</v>
      </c>
    </row>
    <row r="21" spans="1:5" x14ac:dyDescent="0.25">
      <c r="A21" s="19"/>
      <c r="B21" s="15"/>
      <c r="C21" s="15"/>
      <c r="D21" s="16"/>
      <c r="E21" s="15"/>
    </row>
    <row r="22" spans="1:5" x14ac:dyDescent="0.25">
      <c r="A22" s="19"/>
      <c r="B22" s="15"/>
      <c r="C22" s="15"/>
      <c r="D22" s="16"/>
      <c r="E22" s="15"/>
    </row>
    <row r="23" spans="1:5" x14ac:dyDescent="0.25">
      <c r="A23" s="19"/>
      <c r="B23" s="15"/>
      <c r="C23" s="15"/>
      <c r="D23" s="16"/>
      <c r="E23" s="15"/>
    </row>
    <row r="24" spans="1:5" x14ac:dyDescent="0.25">
      <c r="A24" s="10"/>
      <c r="B24" s="8"/>
      <c r="C24" s="8"/>
      <c r="D24" s="9"/>
      <c r="E24" s="8"/>
    </row>
    <row r="25" spans="1:5" x14ac:dyDescent="0.25">
      <c r="A25" s="20" t="s">
        <v>18</v>
      </c>
      <c r="B25" s="21"/>
      <c r="C25" s="21"/>
      <c r="D25" s="21"/>
      <c r="E25" s="21"/>
    </row>
    <row r="26" spans="1:5" x14ac:dyDescent="0.25">
      <c r="A26" s="6" t="s">
        <v>6</v>
      </c>
      <c r="B26" s="6" t="s">
        <v>2</v>
      </c>
      <c r="C26" s="6" t="s">
        <v>3</v>
      </c>
      <c r="D26" s="7" t="s">
        <v>4</v>
      </c>
      <c r="E26" s="7" t="s">
        <v>5</v>
      </c>
    </row>
    <row r="27" spans="1:5" x14ac:dyDescent="0.25">
      <c r="A27" s="12" t="s">
        <v>19</v>
      </c>
      <c r="B27" s="17"/>
      <c r="C27" s="17"/>
      <c r="D27" s="18"/>
      <c r="E27" s="17"/>
    </row>
    <row r="28" spans="1:5" x14ac:dyDescent="0.25">
      <c r="A28" s="12" t="s">
        <v>20</v>
      </c>
      <c r="B28" s="17"/>
      <c r="C28" s="17"/>
      <c r="D28" s="18"/>
      <c r="E28" s="17"/>
    </row>
    <row r="29" spans="1:5" x14ac:dyDescent="0.25">
      <c r="A29" s="12" t="s">
        <v>21</v>
      </c>
      <c r="B29" s="17"/>
      <c r="C29" s="17"/>
      <c r="D29" s="18"/>
      <c r="E29" s="17"/>
    </row>
    <row r="30" spans="1:5" x14ac:dyDescent="0.25">
      <c r="A30" s="12" t="s">
        <v>17</v>
      </c>
      <c r="B30" s="17">
        <f>SUBTOTAL(109,Tableau257[Montant HT /an])</f>
        <v>0</v>
      </c>
      <c r="C30" s="17">
        <f>SUBTOTAL(109,Tableau257[Montant TTC/an])</f>
        <v>0</v>
      </c>
      <c r="D30" s="18">
        <f>SUBTOTAL(109,Tableau257[Montant HT /durée du marché])</f>
        <v>0</v>
      </c>
      <c r="E30" s="17">
        <f>SUBTOTAL(109,Tableau257[Montant TTC /durée du marché])</f>
        <v>0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241B6-B6FE-4A9D-8013-A198BFDDE607}">
  <dimension ref="A5:E30"/>
  <sheetViews>
    <sheetView zoomScaleNormal="100" workbookViewId="0">
      <selection activeCell="A15" sqref="A15:XFD15"/>
    </sheetView>
  </sheetViews>
  <sheetFormatPr baseColWidth="10" defaultColWidth="9.140625" defaultRowHeight="15" x14ac:dyDescent="0.25"/>
  <cols>
    <col min="1" max="1" width="30.7109375" style="5" customWidth="1"/>
    <col min="2" max="3" width="30.7109375" style="3" customWidth="1"/>
    <col min="4" max="4" width="30.7109375" style="4" customWidth="1"/>
    <col min="5" max="5" width="30.7109375" style="3" customWidth="1"/>
    <col min="6" max="16384" width="9.140625" style="5"/>
  </cols>
  <sheetData>
    <row r="5" spans="1:5" ht="60" x14ac:dyDescent="0.25">
      <c r="A5" s="2" t="s">
        <v>26</v>
      </c>
      <c r="B5" s="1"/>
      <c r="C5" s="1"/>
      <c r="D5" s="1"/>
      <c r="E5" s="1"/>
    </row>
    <row r="7" spans="1:5" x14ac:dyDescent="0.25">
      <c r="A7" s="20" t="s">
        <v>16</v>
      </c>
      <c r="B7" s="21"/>
      <c r="C7" s="21"/>
      <c r="D7" s="21"/>
      <c r="E7" s="21"/>
    </row>
    <row r="8" spans="1:5" x14ac:dyDescent="0.25">
      <c r="A8" s="6" t="s">
        <v>6</v>
      </c>
      <c r="B8" s="6" t="s">
        <v>2</v>
      </c>
      <c r="C8" s="6" t="s">
        <v>3</v>
      </c>
      <c r="D8" s="7" t="s">
        <v>4</v>
      </c>
      <c r="E8" s="7" t="s">
        <v>5</v>
      </c>
    </row>
    <row r="9" spans="1:5" ht="30" x14ac:dyDescent="0.25">
      <c r="A9" s="10" t="s">
        <v>12</v>
      </c>
      <c r="B9" s="13"/>
      <c r="C9" s="13"/>
      <c r="D9" s="14"/>
      <c r="E9" s="13"/>
    </row>
    <row r="10" spans="1:5" x14ac:dyDescent="0.25">
      <c r="A10" s="10" t="s">
        <v>7</v>
      </c>
      <c r="B10" s="15"/>
      <c r="C10" s="15"/>
      <c r="D10" s="16"/>
      <c r="E10" s="15"/>
    </row>
    <row r="11" spans="1:5" x14ac:dyDescent="0.25">
      <c r="A11" s="10" t="s">
        <v>8</v>
      </c>
      <c r="B11" s="15"/>
      <c r="C11" s="15"/>
      <c r="D11" s="16"/>
      <c r="E11" s="15"/>
    </row>
    <row r="12" spans="1:5" ht="30" x14ac:dyDescent="0.25">
      <c r="A12" s="10" t="s">
        <v>9</v>
      </c>
      <c r="B12" s="15"/>
      <c r="C12" s="15"/>
      <c r="D12" s="16"/>
      <c r="E12" s="15"/>
    </row>
    <row r="13" spans="1:5" x14ac:dyDescent="0.25">
      <c r="A13" s="10" t="s">
        <v>10</v>
      </c>
      <c r="B13" s="15"/>
      <c r="C13" s="15"/>
      <c r="D13" s="16"/>
      <c r="E13" s="15"/>
    </row>
    <row r="14" spans="1:5" ht="30" x14ac:dyDescent="0.25">
      <c r="A14" s="11" t="s">
        <v>11</v>
      </c>
      <c r="B14" s="15"/>
      <c r="C14" s="15"/>
      <c r="D14" s="16"/>
      <c r="E14" s="15"/>
    </row>
    <row r="15" spans="1:5" x14ac:dyDescent="0.25">
      <c r="A15" s="10" t="s">
        <v>0</v>
      </c>
      <c r="B15" s="15"/>
      <c r="C15" s="15"/>
      <c r="D15" s="16"/>
      <c r="E15" s="15"/>
    </row>
    <row r="16" spans="1:5" x14ac:dyDescent="0.25">
      <c r="A16" s="10" t="s">
        <v>13</v>
      </c>
      <c r="B16" s="15"/>
      <c r="C16" s="15"/>
      <c r="D16" s="16"/>
      <c r="E16" s="15"/>
    </row>
    <row r="17" spans="1:5" x14ac:dyDescent="0.25">
      <c r="A17" s="10" t="s">
        <v>14</v>
      </c>
      <c r="B17" s="15"/>
      <c r="C17" s="15"/>
      <c r="D17" s="16"/>
      <c r="E17" s="15"/>
    </row>
    <row r="18" spans="1:5" x14ac:dyDescent="0.25">
      <c r="A18" s="10" t="s">
        <v>1</v>
      </c>
      <c r="B18" s="15"/>
      <c r="C18" s="15"/>
      <c r="D18" s="16"/>
      <c r="E18" s="15"/>
    </row>
    <row r="19" spans="1:5" ht="45" x14ac:dyDescent="0.25">
      <c r="A19" s="10" t="s">
        <v>15</v>
      </c>
      <c r="B19" s="15"/>
      <c r="C19" s="15"/>
      <c r="D19" s="16"/>
      <c r="E19" s="15"/>
    </row>
    <row r="20" spans="1:5" x14ac:dyDescent="0.25">
      <c r="A20" s="19" t="s">
        <v>17</v>
      </c>
      <c r="B20" s="15">
        <f>SUBTOTAL(109,Tableau146810[Montant HT /an])</f>
        <v>0</v>
      </c>
      <c r="C20" s="15">
        <f>SUBTOTAL(109,Tableau146810[Montant TTC/an])</f>
        <v>0</v>
      </c>
      <c r="D20" s="16">
        <f>SUBTOTAL(109,Tableau146810[Montant HT /durée du marché])</f>
        <v>0</v>
      </c>
      <c r="E20" s="15">
        <f>SUBTOTAL(109,Tableau146810[Montant TTC /durée du marché])</f>
        <v>0</v>
      </c>
    </row>
    <row r="21" spans="1:5" x14ac:dyDescent="0.25">
      <c r="A21" s="19"/>
      <c r="B21" s="15"/>
      <c r="C21" s="15"/>
      <c r="D21" s="16"/>
      <c r="E21" s="15"/>
    </row>
    <row r="22" spans="1:5" x14ac:dyDescent="0.25">
      <c r="A22" s="19"/>
      <c r="B22" s="15"/>
      <c r="C22" s="15"/>
      <c r="D22" s="16"/>
      <c r="E22" s="15"/>
    </row>
    <row r="23" spans="1:5" x14ac:dyDescent="0.25">
      <c r="A23" s="19"/>
      <c r="B23" s="15"/>
      <c r="C23" s="15"/>
      <c r="D23" s="16"/>
      <c r="E23" s="15"/>
    </row>
    <row r="24" spans="1:5" x14ac:dyDescent="0.25">
      <c r="A24" s="10"/>
      <c r="B24" s="8"/>
      <c r="C24" s="8"/>
      <c r="D24" s="9"/>
      <c r="E24" s="8"/>
    </row>
    <row r="25" spans="1:5" x14ac:dyDescent="0.25">
      <c r="A25" s="20" t="s">
        <v>18</v>
      </c>
      <c r="B25" s="21"/>
      <c r="C25" s="21"/>
      <c r="D25" s="21"/>
      <c r="E25" s="21"/>
    </row>
    <row r="26" spans="1:5" x14ac:dyDescent="0.25">
      <c r="A26" s="6" t="s">
        <v>6</v>
      </c>
      <c r="B26" s="6" t="s">
        <v>2</v>
      </c>
      <c r="C26" s="6" t="s">
        <v>3</v>
      </c>
      <c r="D26" s="7" t="s">
        <v>4</v>
      </c>
      <c r="E26" s="7" t="s">
        <v>5</v>
      </c>
    </row>
    <row r="27" spans="1:5" x14ac:dyDescent="0.25">
      <c r="A27" s="12" t="s">
        <v>19</v>
      </c>
      <c r="B27" s="17"/>
      <c r="C27" s="17"/>
      <c r="D27" s="18"/>
      <c r="E27" s="17"/>
    </row>
    <row r="28" spans="1:5" x14ac:dyDescent="0.25">
      <c r="A28" s="12" t="s">
        <v>20</v>
      </c>
      <c r="B28" s="17"/>
      <c r="C28" s="17"/>
      <c r="D28" s="18"/>
      <c r="E28" s="17"/>
    </row>
    <row r="29" spans="1:5" x14ac:dyDescent="0.25">
      <c r="A29" s="12" t="s">
        <v>21</v>
      </c>
      <c r="B29" s="17"/>
      <c r="C29" s="17"/>
      <c r="D29" s="18"/>
      <c r="E29" s="17"/>
    </row>
    <row r="30" spans="1:5" x14ac:dyDescent="0.25">
      <c r="A30" s="12" t="s">
        <v>17</v>
      </c>
      <c r="B30" s="17">
        <f>SUBTOTAL(109,Tableau257911[Montant HT /an])</f>
        <v>0</v>
      </c>
      <c r="C30" s="17">
        <f>SUBTOTAL(109,Tableau257911[Montant TTC/an])</f>
        <v>0</v>
      </c>
      <c r="D30" s="18">
        <f>SUBTOTAL(109,Tableau257911[Montant HT /durée du marché])</f>
        <v>0</v>
      </c>
      <c r="E30" s="17">
        <f>SUBTOTAL(109,Tableau257911[Montant TTC /durée du marché])</f>
        <v>0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D1957-FE84-475D-8E64-16A379700CFA}">
  <dimension ref="A5:E30"/>
  <sheetViews>
    <sheetView topLeftCell="A4" zoomScaleNormal="100" workbookViewId="0">
      <selection activeCell="C17" sqref="C17"/>
    </sheetView>
  </sheetViews>
  <sheetFormatPr baseColWidth="10" defaultColWidth="9.140625" defaultRowHeight="15" x14ac:dyDescent="0.25"/>
  <cols>
    <col min="1" max="1" width="30.7109375" style="5" customWidth="1"/>
    <col min="2" max="3" width="30.7109375" style="3" customWidth="1"/>
    <col min="4" max="4" width="30.7109375" style="4" customWidth="1"/>
    <col min="5" max="5" width="30.7109375" style="3" customWidth="1"/>
    <col min="6" max="16384" width="9.140625" style="5"/>
  </cols>
  <sheetData>
    <row r="5" spans="1:5" ht="60" x14ac:dyDescent="0.25">
      <c r="A5" s="2" t="s">
        <v>25</v>
      </c>
      <c r="B5" s="1"/>
      <c r="C5" s="1"/>
      <c r="D5" s="1"/>
      <c r="E5" s="1"/>
    </row>
    <row r="7" spans="1:5" x14ac:dyDescent="0.25">
      <c r="A7" s="20" t="s">
        <v>16</v>
      </c>
      <c r="B7" s="21"/>
      <c r="C7" s="21"/>
      <c r="D7" s="21"/>
      <c r="E7" s="21"/>
    </row>
    <row r="8" spans="1:5" x14ac:dyDescent="0.25">
      <c r="A8" s="6" t="s">
        <v>6</v>
      </c>
      <c r="B8" s="6" t="s">
        <v>2</v>
      </c>
      <c r="C8" s="6" t="s">
        <v>3</v>
      </c>
      <c r="D8" s="7" t="s">
        <v>4</v>
      </c>
      <c r="E8" s="7" t="s">
        <v>5</v>
      </c>
    </row>
    <row r="9" spans="1:5" ht="30" x14ac:dyDescent="0.25">
      <c r="A9" s="10" t="s">
        <v>12</v>
      </c>
      <c r="B9" s="13"/>
      <c r="C9" s="13"/>
      <c r="D9" s="14"/>
      <c r="E9" s="13"/>
    </row>
    <row r="10" spans="1:5" x14ac:dyDescent="0.25">
      <c r="A10" s="10" t="s">
        <v>7</v>
      </c>
      <c r="B10" s="15"/>
      <c r="C10" s="15"/>
      <c r="D10" s="16"/>
      <c r="E10" s="15"/>
    </row>
    <row r="11" spans="1:5" x14ac:dyDescent="0.25">
      <c r="A11" s="10" t="s">
        <v>8</v>
      </c>
      <c r="B11" s="15"/>
      <c r="C11" s="15"/>
      <c r="D11" s="16"/>
      <c r="E11" s="15"/>
    </row>
    <row r="12" spans="1:5" ht="30" x14ac:dyDescent="0.25">
      <c r="A12" s="10" t="s">
        <v>9</v>
      </c>
      <c r="B12" s="15"/>
      <c r="C12" s="15"/>
      <c r="D12" s="16"/>
      <c r="E12" s="15"/>
    </row>
    <row r="13" spans="1:5" x14ac:dyDescent="0.25">
      <c r="A13" s="10" t="s">
        <v>10</v>
      </c>
      <c r="B13" s="15"/>
      <c r="C13" s="15"/>
      <c r="D13" s="16"/>
      <c r="E13" s="15"/>
    </row>
    <row r="14" spans="1:5" ht="30" x14ac:dyDescent="0.25">
      <c r="A14" s="11" t="s">
        <v>11</v>
      </c>
      <c r="B14" s="15"/>
      <c r="C14" s="15"/>
      <c r="D14" s="16"/>
      <c r="E14" s="15"/>
    </row>
    <row r="15" spans="1:5" x14ac:dyDescent="0.25">
      <c r="A15" s="10" t="s">
        <v>0</v>
      </c>
      <c r="B15" s="15"/>
      <c r="C15" s="15"/>
      <c r="D15" s="16"/>
      <c r="E15" s="15"/>
    </row>
    <row r="16" spans="1:5" x14ac:dyDescent="0.25">
      <c r="A16" s="10" t="s">
        <v>13</v>
      </c>
      <c r="B16" s="15"/>
      <c r="C16" s="15"/>
      <c r="D16" s="16"/>
      <c r="E16" s="15"/>
    </row>
    <row r="17" spans="1:5" x14ac:dyDescent="0.25">
      <c r="A17" s="10" t="s">
        <v>14</v>
      </c>
      <c r="B17" s="15"/>
      <c r="C17" s="15"/>
      <c r="D17" s="16"/>
      <c r="E17" s="15"/>
    </row>
    <row r="18" spans="1:5" x14ac:dyDescent="0.25">
      <c r="A18" s="10" t="s">
        <v>1</v>
      </c>
      <c r="B18" s="15"/>
      <c r="C18" s="15"/>
      <c r="D18" s="16"/>
      <c r="E18" s="15"/>
    </row>
    <row r="19" spans="1:5" ht="45" x14ac:dyDescent="0.25">
      <c r="A19" s="10" t="s">
        <v>15</v>
      </c>
      <c r="B19" s="15"/>
      <c r="C19" s="15"/>
      <c r="D19" s="16"/>
      <c r="E19" s="15"/>
    </row>
    <row r="20" spans="1:5" x14ac:dyDescent="0.25">
      <c r="A20" s="19" t="s">
        <v>17</v>
      </c>
      <c r="B20" s="15">
        <f>SUBTOTAL(109,Tableau1468[Montant HT /an])</f>
        <v>0</v>
      </c>
      <c r="C20" s="15">
        <f>SUBTOTAL(109,Tableau1468[Montant TTC/an])</f>
        <v>0</v>
      </c>
      <c r="D20" s="16">
        <f>SUBTOTAL(109,Tableau1468[Montant HT /durée du marché])</f>
        <v>0</v>
      </c>
      <c r="E20" s="15">
        <f>SUBTOTAL(109,Tableau1468[Montant TTC /durée du marché])</f>
        <v>0</v>
      </c>
    </row>
    <row r="21" spans="1:5" x14ac:dyDescent="0.25">
      <c r="A21" s="19"/>
      <c r="B21" s="15"/>
      <c r="C21" s="15"/>
      <c r="D21" s="16"/>
      <c r="E21" s="15"/>
    </row>
    <row r="22" spans="1:5" x14ac:dyDescent="0.25">
      <c r="A22" s="19"/>
      <c r="B22" s="15"/>
      <c r="C22" s="15"/>
      <c r="D22" s="16"/>
      <c r="E22" s="15"/>
    </row>
    <row r="23" spans="1:5" x14ac:dyDescent="0.25">
      <c r="A23" s="19"/>
      <c r="B23" s="15"/>
      <c r="C23" s="15"/>
      <c r="D23" s="16"/>
      <c r="E23" s="15"/>
    </row>
    <row r="24" spans="1:5" x14ac:dyDescent="0.25">
      <c r="A24" s="10"/>
      <c r="B24" s="8"/>
      <c r="C24" s="8"/>
      <c r="D24" s="9"/>
      <c r="E24" s="8"/>
    </row>
    <row r="25" spans="1:5" x14ac:dyDescent="0.25">
      <c r="A25" s="20" t="s">
        <v>18</v>
      </c>
      <c r="B25" s="21"/>
      <c r="C25" s="21"/>
      <c r="D25" s="21"/>
      <c r="E25" s="21"/>
    </row>
    <row r="26" spans="1:5" x14ac:dyDescent="0.25">
      <c r="A26" s="6" t="s">
        <v>6</v>
      </c>
      <c r="B26" s="6" t="s">
        <v>2</v>
      </c>
      <c r="C26" s="6" t="s">
        <v>3</v>
      </c>
      <c r="D26" s="7" t="s">
        <v>4</v>
      </c>
      <c r="E26" s="7" t="s">
        <v>5</v>
      </c>
    </row>
    <row r="27" spans="1:5" x14ac:dyDescent="0.25">
      <c r="A27" s="12" t="s">
        <v>19</v>
      </c>
      <c r="B27" s="17"/>
      <c r="C27" s="17"/>
      <c r="D27" s="18"/>
      <c r="E27" s="17"/>
    </row>
    <row r="28" spans="1:5" x14ac:dyDescent="0.25">
      <c r="A28" s="12" t="s">
        <v>20</v>
      </c>
      <c r="B28" s="17"/>
      <c r="C28" s="17"/>
      <c r="D28" s="18"/>
      <c r="E28" s="17"/>
    </row>
    <row r="29" spans="1:5" x14ac:dyDescent="0.25">
      <c r="A29" s="12" t="s">
        <v>21</v>
      </c>
      <c r="B29" s="17"/>
      <c r="C29" s="17"/>
      <c r="D29" s="18"/>
      <c r="E29" s="17"/>
    </row>
    <row r="30" spans="1:5" x14ac:dyDescent="0.25">
      <c r="A30" s="12" t="s">
        <v>17</v>
      </c>
      <c r="B30" s="17">
        <f>SUBTOTAL(109,Tableau2579[Montant HT /an])</f>
        <v>0</v>
      </c>
      <c r="C30" s="17">
        <f>SUBTOTAL(109,Tableau2579[Montant TTC/an])</f>
        <v>0</v>
      </c>
      <c r="D30" s="18">
        <f>SUBTOTAL(109,Tableau2579[Montant HT /durée du marché])</f>
        <v>0</v>
      </c>
      <c r="E30" s="17">
        <f>SUBTOTAL(109,Tableau2579[Montant TTC /durée du marché])</f>
        <v>0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RECAP DPGF LOT 2</vt:lpstr>
      <vt:lpstr>DPGF SAT</vt:lpstr>
      <vt:lpstr>DPGF TNN</vt:lpstr>
      <vt:lpstr>DPGF TRS</vt:lpstr>
      <vt:lpstr>DPGF RTH</vt:lpstr>
      <vt:lpstr>DPGF LRG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DESSORT Baptiste</dc:creator>
  <cp:lastModifiedBy>PELLE Valérie</cp:lastModifiedBy>
  <dcterms:created xsi:type="dcterms:W3CDTF">2015-06-05T18:19:34Z</dcterms:created>
  <dcterms:modified xsi:type="dcterms:W3CDTF">2025-03-20T12:46:18Z</dcterms:modified>
</cp:coreProperties>
</file>