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fs\fichiers\Partages\BATIMENT\GROUPS\technique\CLIMATIS\05_GTIC\10 - Développement interne\08 - Nomenclature des points\V5.1\"/>
    </mc:Choice>
  </mc:AlternateContent>
  <bookViews>
    <workbookView xWindow="0" yWindow="240" windowWidth="46080" windowHeight="15750" firstSheet="3" activeTab="4"/>
  </bookViews>
  <sheets>
    <sheet name="AN-Etude" sheetId="9" r:id="rId1"/>
    <sheet name="AN-Identifiant" sheetId="11" r:id="rId2"/>
    <sheet name="AN-Objet" sheetId="18" r:id="rId3"/>
    <sheet name="AN-Complément" sheetId="16" r:id="rId4"/>
    <sheet name="AN-Fonction" sheetId="17" r:id="rId5"/>
    <sheet name="AN-Type" sheetId="7" r:id="rId6"/>
    <sheet name="AN--RESULTAT" sheetId="20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6" l="1"/>
  <c r="A55" i="16"/>
  <c r="A27" i="16"/>
  <c r="A43" i="16"/>
  <c r="A51" i="16"/>
  <c r="A52" i="16"/>
  <c r="A53" i="16"/>
  <c r="A15" i="16" l="1"/>
  <c r="A16" i="16"/>
  <c r="A17" i="16"/>
  <c r="A18" i="16"/>
  <c r="A50" i="16"/>
  <c r="A28" i="16"/>
  <c r="A29" i="16"/>
  <c r="A42" i="16"/>
  <c r="A33" i="16"/>
  <c r="A49" i="16"/>
  <c r="A48" i="16"/>
  <c r="A10" i="16"/>
  <c r="A9" i="16"/>
  <c r="A8" i="16"/>
  <c r="A2" i="11" l="1"/>
  <c r="A32" i="16" l="1"/>
  <c r="A31" i="16"/>
  <c r="A30" i="16"/>
  <c r="A19" i="16" l="1"/>
  <c r="A3" i="16"/>
  <c r="A4" i="16"/>
  <c r="A5" i="16"/>
  <c r="A6" i="16"/>
  <c r="A7" i="16"/>
  <c r="A11" i="16"/>
  <c r="A12" i="16"/>
  <c r="A13" i="16"/>
  <c r="A14" i="16"/>
  <c r="A20" i="16"/>
  <c r="A21" i="16"/>
  <c r="A22" i="16"/>
  <c r="A23" i="16"/>
  <c r="A24" i="16"/>
  <c r="A25" i="16"/>
  <c r="A26" i="16"/>
  <c r="A34" i="16"/>
  <c r="A35" i="16"/>
  <c r="A36" i="16"/>
  <c r="A37" i="16"/>
  <c r="A38" i="16"/>
  <c r="A39" i="16"/>
  <c r="A40" i="16"/>
  <c r="A41" i="16"/>
  <c r="A44" i="16"/>
  <c r="A45" i="16"/>
  <c r="A46" i="16"/>
  <c r="A47" i="16"/>
  <c r="A2" i="16"/>
  <c r="H3" i="20" l="1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2" i="20"/>
  <c r="A1" i="20" l="1"/>
  <c r="I8" i="20" l="1"/>
  <c r="I9" i="20"/>
  <c r="I10" i="20"/>
  <c r="I11" i="20"/>
  <c r="I2" i="20"/>
  <c r="I4" i="20"/>
  <c r="I5" i="20"/>
  <c r="I6" i="20"/>
  <c r="I7" i="20"/>
  <c r="I12" i="20"/>
  <c r="I13" i="20"/>
  <c r="I16" i="20"/>
  <c r="I17" i="20"/>
  <c r="I28" i="20"/>
  <c r="I29" i="20"/>
  <c r="I32" i="20"/>
  <c r="I33" i="20"/>
  <c r="I35" i="20"/>
  <c r="I34" i="20"/>
  <c r="I31" i="20"/>
  <c r="I30" i="20"/>
  <c r="I27" i="20"/>
  <c r="I26" i="20"/>
  <c r="I25" i="20"/>
  <c r="I24" i="20"/>
  <c r="I23" i="20"/>
  <c r="I22" i="20"/>
  <c r="I21" i="20"/>
  <c r="I20" i="20"/>
  <c r="I19" i="20"/>
  <c r="I18" i="20"/>
  <c r="I15" i="20"/>
  <c r="I14" i="20"/>
  <c r="I3" i="20"/>
</calcChain>
</file>

<file path=xl/sharedStrings.xml><?xml version="1.0" encoding="utf-8"?>
<sst xmlns="http://schemas.openxmlformats.org/spreadsheetml/2006/main" count="501" uniqueCount="327">
  <si>
    <t>Commande marche</t>
  </si>
  <si>
    <t>Temp</t>
  </si>
  <si>
    <t>_AR</t>
  </si>
  <si>
    <t>_AS</t>
  </si>
  <si>
    <t>_AN</t>
  </si>
  <si>
    <t>Def</t>
  </si>
  <si>
    <t>CA</t>
  </si>
  <si>
    <t>CB</t>
  </si>
  <si>
    <t>Pompe</t>
  </si>
  <si>
    <t>Vanne 2 Voies</t>
  </si>
  <si>
    <t>Vanne 3 Voies</t>
  </si>
  <si>
    <t>CTA</t>
  </si>
  <si>
    <t>SST</t>
  </si>
  <si>
    <t>Sous Station</t>
  </si>
  <si>
    <t>Consigne Binaire</t>
  </si>
  <si>
    <t>Consigne Analogique</t>
  </si>
  <si>
    <t>Cde</t>
  </si>
  <si>
    <t>Autorisation marche</t>
  </si>
  <si>
    <t>Dem</t>
  </si>
  <si>
    <t>DI</t>
  </si>
  <si>
    <t>Air Neuf</t>
  </si>
  <si>
    <t>Registre</t>
  </si>
  <si>
    <t>Gaz</t>
  </si>
  <si>
    <t>Consigne</t>
  </si>
  <si>
    <t>_Ext</t>
  </si>
  <si>
    <t>Ext</t>
  </si>
  <si>
    <t>Télé Signalisations</t>
  </si>
  <si>
    <t>Télé Alarmes</t>
  </si>
  <si>
    <t>Télé Commandes</t>
  </si>
  <si>
    <t>Télé Réglages</t>
  </si>
  <si>
    <t>Télé Mesures</t>
  </si>
  <si>
    <t>XSC</t>
  </si>
  <si>
    <t>Consigne Calculer</t>
  </si>
  <si>
    <t>Air Rejeté</t>
  </si>
  <si>
    <t xml:space="preserve">Air Extrait </t>
  </si>
  <si>
    <t>Température</t>
  </si>
  <si>
    <t>"Nom CCF"</t>
  </si>
  <si>
    <t>Ppe</t>
  </si>
  <si>
    <t>Production</t>
  </si>
  <si>
    <t>Extracteur</t>
  </si>
  <si>
    <t>Central de Traitement d'Air</t>
  </si>
  <si>
    <t>Toutes les pompes de relevage seul</t>
  </si>
  <si>
    <t>Ventilation d'Air Neuf</t>
  </si>
  <si>
    <t>Les ventilations d'air neuf seul</t>
  </si>
  <si>
    <t>Eau Glacée</t>
  </si>
  <si>
    <t>Eau Chaude</t>
  </si>
  <si>
    <t>V3V</t>
  </si>
  <si>
    <t>V2V</t>
  </si>
  <si>
    <t>Commutateur Auto / Manuel</t>
  </si>
  <si>
    <t>Rearme</t>
  </si>
  <si>
    <t>Réarmement Défaut</t>
  </si>
  <si>
    <t>Ven</t>
  </si>
  <si>
    <t>Ventilation</t>
  </si>
  <si>
    <t>Echangeur</t>
  </si>
  <si>
    <t>Seuil</t>
  </si>
  <si>
    <t>Télé Comptage</t>
  </si>
  <si>
    <t>Resultat TAG</t>
  </si>
  <si>
    <t>Ambiante</t>
  </si>
  <si>
    <t>Retour Primaire</t>
  </si>
  <si>
    <t>Retour Secondaire</t>
  </si>
  <si>
    <t>Cpt</t>
  </si>
  <si>
    <t>Compteur</t>
  </si>
  <si>
    <t>CptPuiss</t>
  </si>
  <si>
    <t>Xs</t>
  </si>
  <si>
    <t>Seuil d'Alarme</t>
  </si>
  <si>
    <t>"Nom Armoire"</t>
  </si>
  <si>
    <t>CHA-0251-CLI</t>
  </si>
  <si>
    <t>Ø</t>
  </si>
  <si>
    <t>CCF-CHA-F05A-01</t>
  </si>
  <si>
    <t>CCF Clapet Coup Feu</t>
  </si>
  <si>
    <t>_EG</t>
  </si>
  <si>
    <t>_EC</t>
  </si>
  <si>
    <t>_CTA</t>
  </si>
  <si>
    <t>_02</t>
  </si>
  <si>
    <t>_01</t>
  </si>
  <si>
    <t>Les extracteurs seuls</t>
  </si>
  <si>
    <t>Toutes les CTA et leurs extracteurs dédiés</t>
  </si>
  <si>
    <t>Toutes les Sous station et les équipements dédier</t>
  </si>
  <si>
    <t>Toutes les productions EG et EC et les équipements dédier</t>
  </si>
  <si>
    <t>Les unités intérieures</t>
  </si>
  <si>
    <t>Les sondes et appareil de mesure seul</t>
  </si>
  <si>
    <t>Entrée</t>
  </si>
  <si>
    <t>Sortie</t>
  </si>
  <si>
    <t>Dédier aux alarmes de l’installation</t>
  </si>
  <si>
    <t>Dédier aux commandes de l’installation</t>
  </si>
  <si>
    <t>Dédier aux réglages de l’installation</t>
  </si>
  <si>
    <t>Dédier aux mesures des capteurs</t>
  </si>
  <si>
    <t>Dédier aux signaux des compteurs</t>
  </si>
  <si>
    <t>Défaut</t>
  </si>
  <si>
    <t>Défaut Détection d'Eau</t>
  </si>
  <si>
    <t>Défaut Discordance</t>
  </si>
  <si>
    <t>Proportionnelle pour PID</t>
  </si>
  <si>
    <t>Intégrale pour PID</t>
  </si>
  <si>
    <t>Air Soufflé</t>
  </si>
  <si>
    <t>Extérieur</t>
  </si>
  <si>
    <t>Départ Primaire</t>
  </si>
  <si>
    <t>Départ Secondaire</t>
  </si>
  <si>
    <t>Primaire</t>
  </si>
  <si>
    <t>Secondaire</t>
  </si>
  <si>
    <t xml:space="preserve">Dédier signaux non critique </t>
  </si>
  <si>
    <t>Définition</t>
  </si>
  <si>
    <t>- Identifiant -</t>
  </si>
  <si>
    <t xml:space="preserve"> -Type -</t>
  </si>
  <si>
    <t xml:space="preserve"> - Objet -</t>
  </si>
  <si>
    <t xml:space="preserve"> - Complément -</t>
  </si>
  <si>
    <t>Numéro 1</t>
  </si>
  <si>
    <t>Numér0 2</t>
  </si>
  <si>
    <t>Numéro 3</t>
  </si>
  <si>
    <t>Numérique / Analogique</t>
  </si>
  <si>
    <t>Numérique</t>
  </si>
  <si>
    <t>Analogique</t>
  </si>
  <si>
    <t>Description  (2 Caractère)</t>
  </si>
  <si>
    <t>Entrée / Sortie</t>
  </si>
  <si>
    <t>Consigne Booléen présente uniquement sur l'automate</t>
  </si>
  <si>
    <t>Consigne Analogique présente uniquement sur l'automate</t>
  </si>
  <si>
    <t xml:space="preserve">Fonction de l'automate </t>
  </si>
  <si>
    <t>Ech</t>
  </si>
  <si>
    <t>Ti-PID</t>
  </si>
  <si>
    <t>Pd-PID</t>
  </si>
  <si>
    <t>- Etude -</t>
  </si>
  <si>
    <t>- Fonction -</t>
  </si>
  <si>
    <t>par défaut s’il n'y en a qu'une étude</t>
  </si>
  <si>
    <t>For</t>
  </si>
  <si>
    <t>Var</t>
  </si>
  <si>
    <t>Sin</t>
  </si>
  <si>
    <t>RDM</t>
  </si>
  <si>
    <t>Forçage</t>
  </si>
  <si>
    <t>Variable de Forçage</t>
  </si>
  <si>
    <t>Signal</t>
  </si>
  <si>
    <t>Retour de marche</t>
  </si>
  <si>
    <t>Disc</t>
  </si>
  <si>
    <t>DelTemp</t>
  </si>
  <si>
    <t>Cmt</t>
  </si>
  <si>
    <t>Filtre</t>
  </si>
  <si>
    <t>Pfiltre</t>
  </si>
  <si>
    <t>Prés Filtre</t>
  </si>
  <si>
    <t>Press</t>
  </si>
  <si>
    <t>Antigel</t>
  </si>
  <si>
    <t xml:space="preserve">Capteur de Pression </t>
  </si>
  <si>
    <t>MaintPress</t>
  </si>
  <si>
    <t>Maintien de Pression</t>
  </si>
  <si>
    <t>Défaut Niveau Bas</t>
  </si>
  <si>
    <t>Défaut Niveau Haut</t>
  </si>
  <si>
    <t>Haut</t>
  </si>
  <si>
    <t>Bas</t>
  </si>
  <si>
    <t>Seuil Défaut Niveau Bas</t>
  </si>
  <si>
    <t>Seuil Défaut Niveau Haut</t>
  </si>
  <si>
    <t>Seuil-Bas</t>
  </si>
  <si>
    <t>Seuil-Haut</t>
  </si>
  <si>
    <t>Discord</t>
  </si>
  <si>
    <t>Synthèse</t>
  </si>
  <si>
    <t>Synthese</t>
  </si>
  <si>
    <t>Arrêt d'Urgence</t>
  </si>
  <si>
    <t>ArrUrgence</t>
  </si>
  <si>
    <t>ManqEau</t>
  </si>
  <si>
    <t>Detec</t>
  </si>
  <si>
    <t>Presence</t>
  </si>
  <si>
    <t>Debit</t>
  </si>
  <si>
    <t xml:space="preserve">Description </t>
  </si>
  <si>
    <t>Description</t>
  </si>
  <si>
    <t>Nom HH</t>
  </si>
  <si>
    <t>PPE</t>
  </si>
  <si>
    <t>EXT</t>
  </si>
  <si>
    <t>VAN</t>
  </si>
  <si>
    <t>UNI</t>
  </si>
  <si>
    <t>SON</t>
  </si>
  <si>
    <t>Description (5 Caractére)</t>
  </si>
  <si>
    <t>Ech-1</t>
  </si>
  <si>
    <t>Ech-2</t>
  </si>
  <si>
    <t>VMC</t>
  </si>
  <si>
    <t>C01</t>
  </si>
  <si>
    <t>TP1-7</t>
  </si>
  <si>
    <t>Condo</t>
  </si>
  <si>
    <t>Puissance</t>
  </si>
  <si>
    <t>Meau</t>
  </si>
  <si>
    <t>Capteur Manque d'Eau</t>
  </si>
  <si>
    <t>Capteur détection débit</t>
  </si>
  <si>
    <t>Détection Incendie</t>
  </si>
  <si>
    <t>Détection de Fumer</t>
  </si>
  <si>
    <t>Tracage</t>
  </si>
  <si>
    <t>Thermostat Antigel</t>
  </si>
  <si>
    <t>Prima</t>
  </si>
  <si>
    <t>Segon</t>
  </si>
  <si>
    <t>ECS</t>
  </si>
  <si>
    <t>EC</t>
  </si>
  <si>
    <t>EG</t>
  </si>
  <si>
    <t>Energie</t>
  </si>
  <si>
    <t>Energie (KW/h)</t>
  </si>
  <si>
    <t>Débit (m3/h)</t>
  </si>
  <si>
    <t>Bypass</t>
  </si>
  <si>
    <t>TS</t>
  </si>
  <si>
    <t>TA</t>
  </si>
  <si>
    <t>TC</t>
  </si>
  <si>
    <t>TR</t>
  </si>
  <si>
    <t>TM</t>
  </si>
  <si>
    <t>TQ</t>
  </si>
  <si>
    <t>Temps de Fonctionnement</t>
  </si>
  <si>
    <t>Frequence</t>
  </si>
  <si>
    <t>PotBout</t>
  </si>
  <si>
    <t>Pot à bout</t>
  </si>
  <si>
    <t>Mise en forme</t>
  </si>
  <si>
    <t>AR</t>
  </si>
  <si>
    <t>AN</t>
  </si>
  <si>
    <t>AE</t>
  </si>
  <si>
    <t>AS</t>
  </si>
  <si>
    <t>Amb</t>
  </si>
  <si>
    <t>Recup</t>
  </si>
  <si>
    <t>Prim</t>
  </si>
  <si>
    <t>DepPrim</t>
  </si>
  <si>
    <t>RetPrim</t>
  </si>
  <si>
    <t>Sec</t>
  </si>
  <si>
    <t>DepSec</t>
  </si>
  <si>
    <t>RetSec</t>
  </si>
  <si>
    <t>GTB</t>
  </si>
  <si>
    <t>Arm</t>
  </si>
  <si>
    <t>Réarmement GTIC</t>
  </si>
  <si>
    <t>Réarmement Armoire</t>
  </si>
  <si>
    <t>Egout</t>
  </si>
  <si>
    <t>Armoire Electrique (Manque Tension)</t>
  </si>
  <si>
    <t>Cond</t>
  </si>
  <si>
    <t>Charge</t>
  </si>
  <si>
    <t>Charge (CPCU)</t>
  </si>
  <si>
    <t>Condensat (CPCU)</t>
  </si>
  <si>
    <t>Surchauf</t>
  </si>
  <si>
    <t>Surchauffe (CPCU)</t>
  </si>
  <si>
    <t>DEau</t>
  </si>
  <si>
    <t>Détection de présence</t>
  </si>
  <si>
    <t>Dpresen</t>
  </si>
  <si>
    <t>Dfum</t>
  </si>
  <si>
    <t>Temps Discordance</t>
  </si>
  <si>
    <t>XS</t>
  </si>
  <si>
    <t>TmpDisc</t>
  </si>
  <si>
    <t>TmpFonct</t>
  </si>
  <si>
    <t>TmpPost</t>
  </si>
  <si>
    <t>Temps Post ventilation</t>
  </si>
  <si>
    <t>FDC</t>
  </si>
  <si>
    <t>Fin de Course</t>
  </si>
  <si>
    <t>FVar</t>
  </si>
  <si>
    <t>Soft</t>
  </si>
  <si>
    <t>Etat</t>
  </si>
  <si>
    <t>Etat (commande ou autorisation)</t>
  </si>
  <si>
    <t>Courbe</t>
  </si>
  <si>
    <t>Format TAG 
(Alarme ; Commande et Autorisation)</t>
  </si>
  <si>
    <t>Sonde de mesure</t>
  </si>
  <si>
    <t>Description  (3 Caractère)</t>
  </si>
  <si>
    <t>Unité Intérieur</t>
  </si>
  <si>
    <t>PRD</t>
  </si>
  <si>
    <t>Traçage : Résistance chauffante dans les arrivées d'eau</t>
  </si>
  <si>
    <t>Dédié à plusieurs Objet pour réaliser une Fonction</t>
  </si>
  <si>
    <t>Dédié à plusieurs Objet Pour permettre la cascade entre eux</t>
  </si>
  <si>
    <t>Cascade</t>
  </si>
  <si>
    <t>X1</t>
  </si>
  <si>
    <t>X2</t>
  </si>
  <si>
    <t>X3</t>
  </si>
  <si>
    <t>Y1</t>
  </si>
  <si>
    <t>Y2</t>
  </si>
  <si>
    <t>Y3</t>
  </si>
  <si>
    <t>Point  de la courbe proche du 0</t>
  </si>
  <si>
    <t>Point  de la courbe</t>
  </si>
  <si>
    <t>Pompe de récupération</t>
  </si>
  <si>
    <t>Fréquence de rotation</t>
  </si>
  <si>
    <t>Puissance (KW)</t>
  </si>
  <si>
    <t>Amb1</t>
  </si>
  <si>
    <t>Ambiante 1</t>
  </si>
  <si>
    <t>Amb2</t>
  </si>
  <si>
    <t>Ambiante 2</t>
  </si>
  <si>
    <t>AmbM</t>
  </si>
  <si>
    <t>Ambiante Moyenne</t>
  </si>
  <si>
    <t>HorsGel</t>
  </si>
  <si>
    <t>XSCSouf</t>
  </si>
  <si>
    <t>RRad</t>
  </si>
  <si>
    <t>Adouc</t>
  </si>
  <si>
    <t>Adoucisseur</t>
  </si>
  <si>
    <t>Facad</t>
  </si>
  <si>
    <t>Stat</t>
  </si>
  <si>
    <t>Statique</t>
  </si>
  <si>
    <t>Diff</t>
  </si>
  <si>
    <t>Relevage</t>
  </si>
  <si>
    <t>Pompe de relevage</t>
  </si>
  <si>
    <t>Bouclage</t>
  </si>
  <si>
    <t>Pompe de bouclage</t>
  </si>
  <si>
    <t>XSCEch</t>
  </si>
  <si>
    <t>TherSecu</t>
  </si>
  <si>
    <t>LimHaut</t>
  </si>
  <si>
    <t>LimBas</t>
  </si>
  <si>
    <t>Limite Haute de Fonctionnement</t>
  </si>
  <si>
    <t>Limite Basse de Fonctionnement</t>
  </si>
  <si>
    <t>Thermostat de sécurité</t>
  </si>
  <si>
    <t>Interrupteur de proximité</t>
  </si>
  <si>
    <t>Réseau Radiateur</t>
  </si>
  <si>
    <t>Huiss</t>
  </si>
  <si>
    <t>Ech-3</t>
  </si>
  <si>
    <t>Ech-0</t>
  </si>
  <si>
    <t>Contra</t>
  </si>
  <si>
    <t>Contractuelle</t>
  </si>
  <si>
    <t>Huissier</t>
  </si>
  <si>
    <t>Facade</t>
  </si>
  <si>
    <t>Inter-Prox</t>
  </si>
  <si>
    <t>CCF-HEA-173A-01</t>
  </si>
  <si>
    <t>HEA-0293-CLI</t>
  </si>
  <si>
    <t>SDVie</t>
  </si>
  <si>
    <t>Signe de vie</t>
  </si>
  <si>
    <t>Vanne d'Egout (CPCU)</t>
  </si>
  <si>
    <t>DepCons</t>
  </si>
  <si>
    <t>Départ Concessionnaire</t>
  </si>
  <si>
    <t>RetCons</t>
  </si>
  <si>
    <t>Retour Concessionnaire</t>
  </si>
  <si>
    <t>Volum</t>
  </si>
  <si>
    <t>Date</t>
  </si>
  <si>
    <t>Volume (m3)</t>
  </si>
  <si>
    <t>Concessionnaire</t>
  </si>
  <si>
    <t>Cons</t>
  </si>
  <si>
    <t>Amb-Ext</t>
  </si>
  <si>
    <t>Inter-ouv</t>
  </si>
  <si>
    <t>Interdiction D'ouverture</t>
  </si>
  <si>
    <t>DecalXSC</t>
  </si>
  <si>
    <t>Decalage de Consigne Calculer</t>
  </si>
  <si>
    <t>LimHXSC</t>
  </si>
  <si>
    <t>Limite Haute Consigne Calculer</t>
  </si>
  <si>
    <t>LimBXSC</t>
  </si>
  <si>
    <t>Limite Basse Consigne Calculer</t>
  </si>
  <si>
    <t>Delta de Température Généralement résultat de deux mesures</t>
  </si>
  <si>
    <t>Courbe Consigne calculé de Soufflage</t>
  </si>
  <si>
    <t>Courbe Consigne calculé Température de départ Echangeur</t>
  </si>
  <si>
    <t>Courbe Ambiante température Extérieur</t>
  </si>
  <si>
    <t>Courbe Hors Gel</t>
  </si>
  <si>
    <t>Différentielle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</si>
</sst>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0" fillId="0" borderId="1" xfId="0" applyNumberFormat="1" applyFill="1" applyBorder="1"/>
    <xf numFmtId="0" fontId="0" fillId="0" borderId="1" xfId="0" applyBorder="1"/>
    <xf numFmtId="0" fontId="1" fillId="2" borderId="1" xfId="0" applyFont="1" applyFill="1" applyBorder="1"/>
    <xf numFmtId="49" fontId="1" fillId="2" borderId="1" xfId="0" applyNumberFormat="1" applyFont="1" applyFill="1" applyBorder="1"/>
    <xf numFmtId="0" fontId="0" fillId="0" borderId="1" xfId="0" applyFill="1" applyBorder="1"/>
    <xf numFmtId="0" fontId="0" fillId="3" borderId="1" xfId="0" applyFill="1" applyBorder="1"/>
    <xf numFmtId="0" fontId="0" fillId="3" borderId="0" xfId="0" applyFill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49" fontId="0" fillId="4" borderId="1" xfId="0" applyNumberFormat="1" applyFill="1" applyBorder="1"/>
    <xf numFmtId="0" fontId="2" fillId="0" borderId="1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7" borderId="1" xfId="0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4" sqref="F4"/>
    </sheetView>
  </sheetViews>
  <sheetFormatPr baseColWidth="10" defaultRowHeight="15" x14ac:dyDescent="0.25"/>
  <cols>
    <col min="1" max="1" width="13.5703125" style="4" customWidth="1"/>
    <col min="2" max="2" width="27.85546875" style="4" customWidth="1"/>
    <col min="3" max="3" width="53.140625" style="4" bestFit="1" customWidth="1"/>
    <col min="4" max="4" width="8" customWidth="1"/>
    <col min="5" max="5" width="36.7109375" bestFit="1" customWidth="1"/>
    <col min="6" max="6" width="13.5703125" bestFit="1" customWidth="1"/>
  </cols>
  <sheetData>
    <row r="1" spans="1:3" x14ac:dyDescent="0.25">
      <c r="A1" s="6" t="s">
        <v>119</v>
      </c>
      <c r="B1" s="5" t="s">
        <v>244</v>
      </c>
      <c r="C1" s="5" t="s">
        <v>115</v>
      </c>
    </row>
    <row r="2" spans="1:3" x14ac:dyDescent="0.25">
      <c r="A2" s="2" t="s">
        <v>11</v>
      </c>
      <c r="B2" s="4" t="s">
        <v>40</v>
      </c>
      <c r="C2" s="13" t="s">
        <v>76</v>
      </c>
    </row>
    <row r="3" spans="1:3" x14ac:dyDescent="0.25">
      <c r="A3" s="2" t="s">
        <v>12</v>
      </c>
      <c r="B3" s="7" t="s">
        <v>13</v>
      </c>
      <c r="C3" s="13" t="s">
        <v>77</v>
      </c>
    </row>
    <row r="4" spans="1:3" x14ac:dyDescent="0.25">
      <c r="A4" s="2" t="s">
        <v>161</v>
      </c>
      <c r="B4" s="4" t="s">
        <v>8</v>
      </c>
      <c r="C4" s="13" t="s">
        <v>41</v>
      </c>
    </row>
    <row r="5" spans="1:3" x14ac:dyDescent="0.25">
      <c r="A5" s="2" t="s">
        <v>246</v>
      </c>
      <c r="B5" s="4" t="s">
        <v>38</v>
      </c>
      <c r="C5" s="13" t="s">
        <v>78</v>
      </c>
    </row>
    <row r="6" spans="1:3" x14ac:dyDescent="0.25">
      <c r="A6" s="2" t="s">
        <v>162</v>
      </c>
      <c r="B6" s="4" t="s">
        <v>39</v>
      </c>
      <c r="C6" s="13" t="s">
        <v>75</v>
      </c>
    </row>
    <row r="7" spans="1:3" x14ac:dyDescent="0.25">
      <c r="A7" s="2" t="s">
        <v>163</v>
      </c>
      <c r="B7" s="4" t="s">
        <v>42</v>
      </c>
      <c r="C7" s="13" t="s">
        <v>43</v>
      </c>
    </row>
    <row r="8" spans="1:3" x14ac:dyDescent="0.25">
      <c r="A8" s="2" t="s">
        <v>164</v>
      </c>
      <c r="B8" s="4" t="s">
        <v>245</v>
      </c>
      <c r="C8" s="13" t="s">
        <v>79</v>
      </c>
    </row>
    <row r="9" spans="1:3" x14ac:dyDescent="0.25">
      <c r="A9" s="2" t="s">
        <v>165</v>
      </c>
      <c r="B9" s="4" t="s">
        <v>243</v>
      </c>
      <c r="C9" s="13" t="s">
        <v>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20" sqref="B20"/>
    </sheetView>
  </sheetViews>
  <sheetFormatPr baseColWidth="10" defaultRowHeight="15" x14ac:dyDescent="0.25"/>
  <cols>
    <col min="1" max="1" width="25" style="11" customWidth="1"/>
    <col min="2" max="2" width="37.7109375" style="4" customWidth="1"/>
    <col min="4" max="4" width="22.85546875" bestFit="1" customWidth="1"/>
  </cols>
  <sheetData>
    <row r="1" spans="1:2" x14ac:dyDescent="0.25">
      <c r="A1" s="10" t="s">
        <v>101</v>
      </c>
      <c r="B1" s="5" t="s">
        <v>166</v>
      </c>
    </row>
    <row r="2" spans="1:2" x14ac:dyDescent="0.25">
      <c r="A2" s="11" t="str">
        <f>"0"</f>
        <v>0</v>
      </c>
      <c r="B2" s="4" t="s">
        <v>121</v>
      </c>
    </row>
    <row r="3" spans="1:2" x14ac:dyDescent="0.25">
      <c r="A3" s="11" t="s">
        <v>167</v>
      </c>
    </row>
    <row r="4" spans="1:2" x14ac:dyDescent="0.25">
      <c r="A4" s="11" t="s">
        <v>168</v>
      </c>
    </row>
    <row r="5" spans="1:2" x14ac:dyDescent="0.25">
      <c r="A5" s="11" t="s">
        <v>169</v>
      </c>
    </row>
    <row r="6" spans="1:2" x14ac:dyDescent="0.25">
      <c r="A6" s="11" t="s">
        <v>162</v>
      </c>
    </row>
    <row r="7" spans="1:2" x14ac:dyDescent="0.25">
      <c r="A7" s="11" t="s">
        <v>170</v>
      </c>
    </row>
    <row r="8" spans="1:2" x14ac:dyDescent="0.25">
      <c r="A8" s="11" t="s">
        <v>171</v>
      </c>
    </row>
    <row r="9" spans="1:2" x14ac:dyDescent="0.25">
      <c r="A9" s="11" t="s">
        <v>172</v>
      </c>
    </row>
    <row r="10" spans="1:2" x14ac:dyDescent="0.25">
      <c r="A10" s="11" t="s">
        <v>181</v>
      </c>
    </row>
    <row r="11" spans="1:2" x14ac:dyDescent="0.25">
      <c r="A11" s="11" t="s">
        <v>182</v>
      </c>
    </row>
    <row r="12" spans="1:2" x14ac:dyDescent="0.25">
      <c r="A12" s="11" t="s">
        <v>183</v>
      </c>
    </row>
    <row r="13" spans="1:2" x14ac:dyDescent="0.25">
      <c r="A13" s="11" t="s">
        <v>184</v>
      </c>
    </row>
    <row r="14" spans="1:2" x14ac:dyDescent="0.25">
      <c r="A14" s="11" t="s">
        <v>185</v>
      </c>
    </row>
    <row r="15" spans="1:2" x14ac:dyDescent="0.25">
      <c r="A15" s="11" t="s">
        <v>273</v>
      </c>
      <c r="B15" s="4" t="s">
        <v>296</v>
      </c>
    </row>
    <row r="16" spans="1:2" x14ac:dyDescent="0.25">
      <c r="A16" s="11" t="s">
        <v>290</v>
      </c>
      <c r="B16" s="4" t="s">
        <v>295</v>
      </c>
    </row>
    <row r="17" spans="1:2" x14ac:dyDescent="0.25">
      <c r="A17" s="11" t="s">
        <v>291</v>
      </c>
    </row>
    <row r="18" spans="1:2" x14ac:dyDescent="0.25">
      <c r="A18" s="11" t="s">
        <v>292</v>
      </c>
    </row>
    <row r="19" spans="1:2" x14ac:dyDescent="0.25">
      <c r="A19" s="24" t="s">
        <v>293</v>
      </c>
      <c r="B19" s="25" t="s">
        <v>294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opLeftCell="A9" workbookViewId="0">
      <selection activeCell="D18" sqref="D18"/>
    </sheetView>
  </sheetViews>
  <sheetFormatPr baseColWidth="10" defaultRowHeight="15" x14ac:dyDescent="0.25"/>
  <cols>
    <col min="1" max="1" width="23.5703125" style="4" bestFit="1" customWidth="1"/>
    <col min="2" max="2" width="57.85546875" style="4" bestFit="1" customWidth="1"/>
    <col min="3" max="3" width="13.42578125" customWidth="1"/>
  </cols>
  <sheetData>
    <row r="1" spans="1:2" x14ac:dyDescent="0.25">
      <c r="A1" s="5" t="s">
        <v>103</v>
      </c>
      <c r="B1" s="5" t="s">
        <v>158</v>
      </c>
    </row>
    <row r="2" spans="1:2" x14ac:dyDescent="0.25">
      <c r="A2" s="2" t="s">
        <v>8</v>
      </c>
      <c r="B2" s="13" t="s">
        <v>8</v>
      </c>
    </row>
    <row r="3" spans="1:2" x14ac:dyDescent="0.25">
      <c r="A3" s="2" t="s">
        <v>46</v>
      </c>
      <c r="B3" s="13" t="s">
        <v>10</v>
      </c>
    </row>
    <row r="4" spans="1:2" x14ac:dyDescent="0.25">
      <c r="A4" s="2" t="s">
        <v>47</v>
      </c>
      <c r="B4" s="13" t="s">
        <v>9</v>
      </c>
    </row>
    <row r="5" spans="1:2" x14ac:dyDescent="0.25">
      <c r="A5" s="13" t="s">
        <v>116</v>
      </c>
      <c r="B5" s="13" t="s">
        <v>53</v>
      </c>
    </row>
    <row r="6" spans="1:2" x14ac:dyDescent="0.25">
      <c r="A6" s="2" t="s">
        <v>136</v>
      </c>
      <c r="B6" s="13" t="s">
        <v>138</v>
      </c>
    </row>
    <row r="7" spans="1:2" x14ac:dyDescent="0.25">
      <c r="A7" s="3" t="s">
        <v>139</v>
      </c>
      <c r="B7" s="13" t="s">
        <v>140</v>
      </c>
    </row>
    <row r="8" spans="1:2" x14ac:dyDescent="0.25">
      <c r="A8" s="3" t="s">
        <v>174</v>
      </c>
      <c r="B8" s="13" t="s">
        <v>175</v>
      </c>
    </row>
    <row r="9" spans="1:2" x14ac:dyDescent="0.25">
      <c r="A9" s="7" t="s">
        <v>282</v>
      </c>
      <c r="B9" s="7" t="s">
        <v>287</v>
      </c>
    </row>
    <row r="10" spans="1:2" x14ac:dyDescent="0.25">
      <c r="A10" s="3" t="s">
        <v>198</v>
      </c>
      <c r="B10" s="13" t="s">
        <v>199</v>
      </c>
    </row>
    <row r="11" spans="1:2" x14ac:dyDescent="0.25">
      <c r="A11" s="4" t="s">
        <v>271</v>
      </c>
      <c r="B11" s="13" t="s">
        <v>272</v>
      </c>
    </row>
    <row r="12" spans="1:2" x14ac:dyDescent="0.25">
      <c r="A12" s="4" t="s">
        <v>1</v>
      </c>
      <c r="B12" s="13" t="s">
        <v>35</v>
      </c>
    </row>
    <row r="13" spans="1:2" x14ac:dyDescent="0.25">
      <c r="A13" s="2" t="s">
        <v>51</v>
      </c>
      <c r="B13" s="13" t="s">
        <v>52</v>
      </c>
    </row>
    <row r="14" spans="1:2" x14ac:dyDescent="0.25">
      <c r="A14" s="3" t="s">
        <v>21</v>
      </c>
      <c r="B14" s="13" t="s">
        <v>21</v>
      </c>
    </row>
    <row r="15" spans="1:2" x14ac:dyDescent="0.25">
      <c r="A15" s="7" t="s">
        <v>297</v>
      </c>
      <c r="B15" s="7" t="s">
        <v>288</v>
      </c>
    </row>
    <row r="16" spans="1:2" x14ac:dyDescent="0.25">
      <c r="A16" s="4" t="s">
        <v>133</v>
      </c>
      <c r="B16" s="13" t="s">
        <v>133</v>
      </c>
    </row>
    <row r="17" spans="1:2" x14ac:dyDescent="0.25">
      <c r="A17" s="4" t="s">
        <v>134</v>
      </c>
      <c r="B17" s="13" t="s">
        <v>135</v>
      </c>
    </row>
    <row r="18" spans="1:2" x14ac:dyDescent="0.25">
      <c r="A18" s="4" t="s">
        <v>137</v>
      </c>
      <c r="B18" s="13" t="s">
        <v>180</v>
      </c>
    </row>
    <row r="19" spans="1:2" x14ac:dyDescent="0.25">
      <c r="A19" s="4" t="s">
        <v>157</v>
      </c>
      <c r="B19" s="4" t="s">
        <v>176</v>
      </c>
    </row>
    <row r="20" spans="1:2" x14ac:dyDescent="0.25">
      <c r="A20" s="3" t="s">
        <v>60</v>
      </c>
      <c r="B20" s="13" t="s">
        <v>61</v>
      </c>
    </row>
    <row r="21" spans="1:2" x14ac:dyDescent="0.25">
      <c r="A21" s="3" t="s">
        <v>227</v>
      </c>
      <c r="B21" s="13" t="s">
        <v>226</v>
      </c>
    </row>
    <row r="22" spans="1:2" x14ac:dyDescent="0.25">
      <c r="A22" s="2" t="s">
        <v>225</v>
      </c>
      <c r="B22" s="13" t="s">
        <v>89</v>
      </c>
    </row>
    <row r="23" spans="1:2" x14ac:dyDescent="0.25">
      <c r="A23" s="3" t="s">
        <v>179</v>
      </c>
      <c r="B23" s="13" t="s">
        <v>247</v>
      </c>
    </row>
    <row r="24" spans="1:2" x14ac:dyDescent="0.25">
      <c r="A24" s="3" t="s">
        <v>19</v>
      </c>
      <c r="B24" s="13" t="s">
        <v>177</v>
      </c>
    </row>
    <row r="25" spans="1:2" x14ac:dyDescent="0.25">
      <c r="A25" s="3" t="s">
        <v>228</v>
      </c>
      <c r="B25" s="13" t="s">
        <v>178</v>
      </c>
    </row>
    <row r="26" spans="1:2" x14ac:dyDescent="0.25">
      <c r="A26" s="4" t="s">
        <v>66</v>
      </c>
      <c r="B26" s="13" t="s">
        <v>218</v>
      </c>
    </row>
    <row r="27" spans="1:2" x14ac:dyDescent="0.25">
      <c r="A27" s="4" t="s">
        <v>299</v>
      </c>
      <c r="B27" s="13" t="s">
        <v>218</v>
      </c>
    </row>
    <row r="28" spans="1:2" x14ac:dyDescent="0.25">
      <c r="A28" s="2" t="s">
        <v>153</v>
      </c>
      <c r="B28" s="13" t="s">
        <v>152</v>
      </c>
    </row>
    <row r="29" spans="1:2" x14ac:dyDescent="0.25">
      <c r="A29" s="4" t="s">
        <v>68</v>
      </c>
      <c r="B29" s="13" t="s">
        <v>69</v>
      </c>
    </row>
    <row r="30" spans="1:2" x14ac:dyDescent="0.25">
      <c r="A30" s="4" t="s">
        <v>298</v>
      </c>
      <c r="B30" s="13" t="s">
        <v>69</v>
      </c>
    </row>
    <row r="31" spans="1:2" x14ac:dyDescent="0.25">
      <c r="A31" s="3" t="s">
        <v>49</v>
      </c>
      <c r="B31" s="13" t="s">
        <v>50</v>
      </c>
    </row>
    <row r="32" spans="1:2" x14ac:dyDescent="0.25">
      <c r="A32" s="25" t="s">
        <v>300</v>
      </c>
      <c r="B32" s="25" t="s">
        <v>301</v>
      </c>
    </row>
    <row r="33" spans="1:2" x14ac:dyDescent="0.25">
      <c r="A33" s="4" t="s">
        <v>151</v>
      </c>
      <c r="B33" s="4" t="s">
        <v>150</v>
      </c>
    </row>
    <row r="34" spans="1:2" x14ac:dyDescent="0.25">
      <c r="A34" s="4" t="s">
        <v>241</v>
      </c>
      <c r="B34" s="4" t="s">
        <v>248</v>
      </c>
    </row>
    <row r="35" spans="1:2" x14ac:dyDescent="0.25">
      <c r="A35" s="4" t="s">
        <v>250</v>
      </c>
      <c r="B35" s="4" t="s">
        <v>249</v>
      </c>
    </row>
    <row r="36" spans="1:2" x14ac:dyDescent="0.25">
      <c r="A36" s="4" t="s">
        <v>131</v>
      </c>
      <c r="B36" s="4" t="s">
        <v>321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C19" sqref="C19"/>
    </sheetView>
  </sheetViews>
  <sheetFormatPr baseColWidth="10" defaultRowHeight="15" x14ac:dyDescent="0.25"/>
  <cols>
    <col min="1" max="1" width="19" style="4" bestFit="1" customWidth="1"/>
    <col min="2" max="2" width="14.85546875" style="4" bestFit="1" customWidth="1"/>
    <col min="3" max="3" width="55" style="4" bestFit="1" customWidth="1"/>
  </cols>
  <sheetData>
    <row r="1" spans="1:3" x14ac:dyDescent="0.25">
      <c r="A1" s="14" t="s">
        <v>104</v>
      </c>
      <c r="B1" s="14" t="s">
        <v>200</v>
      </c>
      <c r="C1" s="14" t="s">
        <v>159</v>
      </c>
    </row>
    <row r="2" spans="1:3" x14ac:dyDescent="0.25">
      <c r="A2" s="23" t="str">
        <f>"-"&amp;B2</f>
        <v>-AR</v>
      </c>
      <c r="B2" s="11" t="s">
        <v>201</v>
      </c>
      <c r="C2" s="13" t="s">
        <v>33</v>
      </c>
    </row>
    <row r="3" spans="1:3" x14ac:dyDescent="0.25">
      <c r="A3" s="23" t="str">
        <f t="shared" ref="A3:A47" si="0">"-"&amp;B3</f>
        <v>-AN</v>
      </c>
      <c r="B3" s="11" t="s">
        <v>202</v>
      </c>
      <c r="C3" s="13" t="s">
        <v>20</v>
      </c>
    </row>
    <row r="4" spans="1:3" x14ac:dyDescent="0.25">
      <c r="A4" s="23" t="str">
        <f t="shared" si="0"/>
        <v>-AE</v>
      </c>
      <c r="B4" s="11" t="s">
        <v>203</v>
      </c>
      <c r="C4" s="13" t="s">
        <v>34</v>
      </c>
    </row>
    <row r="5" spans="1:3" x14ac:dyDescent="0.25">
      <c r="A5" s="23" t="str">
        <f t="shared" si="0"/>
        <v>-AS</v>
      </c>
      <c r="B5" s="11" t="s">
        <v>204</v>
      </c>
      <c r="C5" s="13" t="s">
        <v>93</v>
      </c>
    </row>
    <row r="6" spans="1:3" x14ac:dyDescent="0.25">
      <c r="A6" s="23" t="str">
        <f t="shared" si="0"/>
        <v>-Ext</v>
      </c>
      <c r="B6" s="11" t="s">
        <v>25</v>
      </c>
      <c r="C6" s="13" t="s">
        <v>94</v>
      </c>
    </row>
    <row r="7" spans="1:3" x14ac:dyDescent="0.25">
      <c r="A7" s="23" t="str">
        <f t="shared" si="0"/>
        <v>-Amb</v>
      </c>
      <c r="B7" s="11" t="s">
        <v>205</v>
      </c>
      <c r="C7" s="13" t="s">
        <v>57</v>
      </c>
    </row>
    <row r="8" spans="1:3" x14ac:dyDescent="0.25">
      <c r="A8" s="23" t="str">
        <f t="shared" si="0"/>
        <v>-Amb1</v>
      </c>
      <c r="B8" s="11" t="s">
        <v>262</v>
      </c>
      <c r="C8" s="13" t="s">
        <v>263</v>
      </c>
    </row>
    <row r="9" spans="1:3" x14ac:dyDescent="0.25">
      <c r="A9" s="23" t="str">
        <f t="shared" si="0"/>
        <v>-Amb2</v>
      </c>
      <c r="B9" s="11" t="s">
        <v>264</v>
      </c>
      <c r="C9" s="13" t="s">
        <v>265</v>
      </c>
    </row>
    <row r="10" spans="1:3" x14ac:dyDescent="0.25">
      <c r="A10" s="23" t="str">
        <f t="shared" si="0"/>
        <v>-AmbM</v>
      </c>
      <c r="B10" s="11" t="s">
        <v>266</v>
      </c>
      <c r="C10" s="13" t="s">
        <v>267</v>
      </c>
    </row>
    <row r="11" spans="1:3" x14ac:dyDescent="0.25">
      <c r="A11" s="23" t="str">
        <f t="shared" si="0"/>
        <v>-EG</v>
      </c>
      <c r="B11" s="11" t="s">
        <v>185</v>
      </c>
      <c r="C11" s="13" t="s">
        <v>44</v>
      </c>
    </row>
    <row r="12" spans="1:3" x14ac:dyDescent="0.25">
      <c r="A12" s="23" t="str">
        <f t="shared" si="0"/>
        <v>-EC</v>
      </c>
      <c r="B12" s="11" t="s">
        <v>184</v>
      </c>
      <c r="C12" s="13" t="s">
        <v>45</v>
      </c>
    </row>
    <row r="13" spans="1:3" x14ac:dyDescent="0.25">
      <c r="A13" s="23" t="str">
        <f t="shared" si="0"/>
        <v>-Bypass</v>
      </c>
      <c r="B13" s="11" t="s">
        <v>189</v>
      </c>
      <c r="C13" s="13" t="s">
        <v>189</v>
      </c>
    </row>
    <row r="14" spans="1:3" x14ac:dyDescent="0.25">
      <c r="A14" s="23" t="str">
        <f t="shared" si="0"/>
        <v>-Gaz</v>
      </c>
      <c r="B14" s="11" t="s">
        <v>22</v>
      </c>
      <c r="C14" s="13" t="s">
        <v>22</v>
      </c>
    </row>
    <row r="15" spans="1:3" x14ac:dyDescent="0.25">
      <c r="A15" s="23" t="str">
        <f>"-"&amp;B15</f>
        <v>-Stat</v>
      </c>
      <c r="B15" s="11" t="s">
        <v>274</v>
      </c>
      <c r="C15" s="13" t="s">
        <v>275</v>
      </c>
    </row>
    <row r="16" spans="1:3" x14ac:dyDescent="0.25">
      <c r="A16" s="23" t="str">
        <f>"-"&amp;B16</f>
        <v>-Diff</v>
      </c>
      <c r="B16" s="11" t="s">
        <v>276</v>
      </c>
      <c r="C16" s="4" t="s">
        <v>326</v>
      </c>
    </row>
    <row r="17" spans="1:3" x14ac:dyDescent="0.25">
      <c r="A17" s="23" t="str">
        <f>"-"&amp;B17</f>
        <v>-Relevage</v>
      </c>
      <c r="B17" s="4" t="s">
        <v>277</v>
      </c>
      <c r="C17" s="4" t="s">
        <v>278</v>
      </c>
    </row>
    <row r="18" spans="1:3" x14ac:dyDescent="0.25">
      <c r="A18" s="23" t="str">
        <f>"-"&amp;B18</f>
        <v>-Bouclage</v>
      </c>
      <c r="B18" s="4" t="s">
        <v>279</v>
      </c>
      <c r="C18" s="4" t="s">
        <v>280</v>
      </c>
    </row>
    <row r="19" spans="1:3" x14ac:dyDescent="0.25">
      <c r="A19" s="23" t="str">
        <f t="shared" si="0"/>
        <v>-Egout</v>
      </c>
      <c r="B19" s="11" t="s">
        <v>217</v>
      </c>
      <c r="C19" s="13" t="s">
        <v>302</v>
      </c>
    </row>
    <row r="20" spans="1:3" x14ac:dyDescent="0.25">
      <c r="A20" s="23" t="str">
        <f t="shared" si="0"/>
        <v>-Recup</v>
      </c>
      <c r="B20" s="11" t="s">
        <v>206</v>
      </c>
      <c r="C20" s="13" t="s">
        <v>259</v>
      </c>
    </row>
    <row r="21" spans="1:3" x14ac:dyDescent="0.25">
      <c r="A21" s="23" t="str">
        <f t="shared" si="0"/>
        <v>-Prim</v>
      </c>
      <c r="B21" s="11" t="s">
        <v>207</v>
      </c>
      <c r="C21" s="13" t="s">
        <v>97</v>
      </c>
    </row>
    <row r="22" spans="1:3" x14ac:dyDescent="0.25">
      <c r="A22" s="23" t="str">
        <f t="shared" si="0"/>
        <v>-DepPrim</v>
      </c>
      <c r="B22" s="11" t="s">
        <v>208</v>
      </c>
      <c r="C22" s="13" t="s">
        <v>95</v>
      </c>
    </row>
    <row r="23" spans="1:3" x14ac:dyDescent="0.25">
      <c r="A23" s="23" t="str">
        <f t="shared" si="0"/>
        <v>-RetPrim</v>
      </c>
      <c r="B23" s="11" t="s">
        <v>209</v>
      </c>
      <c r="C23" s="13" t="s">
        <v>58</v>
      </c>
    </row>
    <row r="24" spans="1:3" x14ac:dyDescent="0.25">
      <c r="A24" s="23" t="str">
        <f t="shared" si="0"/>
        <v>-Sec</v>
      </c>
      <c r="B24" s="11" t="s">
        <v>210</v>
      </c>
      <c r="C24" s="13" t="s">
        <v>98</v>
      </c>
    </row>
    <row r="25" spans="1:3" x14ac:dyDescent="0.25">
      <c r="A25" s="23" t="str">
        <f t="shared" si="0"/>
        <v>-DepSec</v>
      </c>
      <c r="B25" s="11" t="s">
        <v>211</v>
      </c>
      <c r="C25" s="13" t="s">
        <v>96</v>
      </c>
    </row>
    <row r="26" spans="1:3" x14ac:dyDescent="0.25">
      <c r="A26" s="23" t="str">
        <f t="shared" si="0"/>
        <v>-RetSec</v>
      </c>
      <c r="B26" s="11" t="s">
        <v>212</v>
      </c>
      <c r="C26" s="13" t="s">
        <v>59</v>
      </c>
    </row>
    <row r="27" spans="1:3" x14ac:dyDescent="0.25">
      <c r="A27" s="23" t="str">
        <f t="shared" si="0"/>
        <v>-Cons</v>
      </c>
      <c r="B27" s="11" t="s">
        <v>311</v>
      </c>
      <c r="C27" s="13" t="s">
        <v>310</v>
      </c>
    </row>
    <row r="28" spans="1:3" x14ac:dyDescent="0.25">
      <c r="A28" s="23" t="str">
        <f>"-"&amp;B28</f>
        <v>-DepCons</v>
      </c>
      <c r="B28" s="25" t="s">
        <v>303</v>
      </c>
      <c r="C28" s="25" t="s">
        <v>304</v>
      </c>
    </row>
    <row r="29" spans="1:3" x14ac:dyDescent="0.25">
      <c r="A29" s="23" t="str">
        <f>"-"&amp;B29</f>
        <v>-RetCons</v>
      </c>
      <c r="B29" s="25" t="s">
        <v>305</v>
      </c>
      <c r="C29" s="25" t="s">
        <v>306</v>
      </c>
    </row>
    <row r="30" spans="1:3" x14ac:dyDescent="0.25">
      <c r="A30" s="23" t="str">
        <f t="shared" si="0"/>
        <v>-Cond</v>
      </c>
      <c r="B30" s="11" t="s">
        <v>219</v>
      </c>
      <c r="C30" s="13" t="s">
        <v>222</v>
      </c>
    </row>
    <row r="31" spans="1:3" x14ac:dyDescent="0.25">
      <c r="A31" s="23" t="str">
        <f t="shared" si="0"/>
        <v>-Charge</v>
      </c>
      <c r="B31" s="11" t="s">
        <v>220</v>
      </c>
      <c r="C31" s="13" t="s">
        <v>221</v>
      </c>
    </row>
    <row r="32" spans="1:3" x14ac:dyDescent="0.25">
      <c r="A32" s="23" t="str">
        <f t="shared" si="0"/>
        <v>-Surchauf</v>
      </c>
      <c r="B32" s="11" t="s">
        <v>223</v>
      </c>
      <c r="C32" s="13" t="s">
        <v>224</v>
      </c>
    </row>
    <row r="33" spans="1:3" x14ac:dyDescent="0.25">
      <c r="A33" s="23" t="str">
        <f t="shared" si="0"/>
        <v>-RRad</v>
      </c>
      <c r="B33" s="4" t="s">
        <v>270</v>
      </c>
      <c r="C33" s="13" t="s">
        <v>289</v>
      </c>
    </row>
    <row r="34" spans="1:3" x14ac:dyDescent="0.25">
      <c r="A34" s="23" t="str">
        <f t="shared" si="0"/>
        <v>-1</v>
      </c>
      <c r="B34" s="11">
        <v>1</v>
      </c>
      <c r="C34" s="13" t="s">
        <v>105</v>
      </c>
    </row>
    <row r="35" spans="1:3" x14ac:dyDescent="0.25">
      <c r="A35" s="23" t="str">
        <f t="shared" si="0"/>
        <v>-2</v>
      </c>
      <c r="B35" s="11">
        <v>2</v>
      </c>
      <c r="C35" s="13" t="s">
        <v>106</v>
      </c>
    </row>
    <row r="36" spans="1:3" x14ac:dyDescent="0.25">
      <c r="A36" s="23" t="str">
        <f t="shared" si="0"/>
        <v>-3</v>
      </c>
      <c r="B36" s="11">
        <v>3</v>
      </c>
      <c r="C36" s="13" t="s">
        <v>107</v>
      </c>
    </row>
    <row r="37" spans="1:3" x14ac:dyDescent="0.25">
      <c r="A37" s="23" t="str">
        <f t="shared" si="0"/>
        <v>-Ø</v>
      </c>
      <c r="B37" s="11" t="s">
        <v>67</v>
      </c>
      <c r="C37" s="13" t="s">
        <v>36</v>
      </c>
    </row>
    <row r="38" spans="1:3" x14ac:dyDescent="0.25">
      <c r="A38" s="23" t="str">
        <f t="shared" si="0"/>
        <v>-Ø</v>
      </c>
      <c r="B38" s="11" t="s">
        <v>67</v>
      </c>
      <c r="C38" s="13" t="s">
        <v>65</v>
      </c>
    </row>
    <row r="39" spans="1:3" x14ac:dyDescent="0.25">
      <c r="A39" s="23" t="str">
        <f t="shared" si="0"/>
        <v>-Puissance</v>
      </c>
      <c r="B39" s="11" t="s">
        <v>173</v>
      </c>
      <c r="C39" s="4" t="s">
        <v>261</v>
      </c>
    </row>
    <row r="40" spans="1:3" x14ac:dyDescent="0.25">
      <c r="A40" s="23" t="str">
        <f t="shared" si="0"/>
        <v>-Debit</v>
      </c>
      <c r="B40" s="11" t="s">
        <v>157</v>
      </c>
      <c r="C40" s="4" t="s">
        <v>188</v>
      </c>
    </row>
    <row r="41" spans="1:3" x14ac:dyDescent="0.25">
      <c r="A41" s="23" t="str">
        <f t="shared" si="0"/>
        <v>-Energie</v>
      </c>
      <c r="B41" s="11" t="s">
        <v>186</v>
      </c>
      <c r="C41" s="4" t="s">
        <v>187</v>
      </c>
    </row>
    <row r="42" spans="1:3" x14ac:dyDescent="0.25">
      <c r="A42" s="23" t="str">
        <f>"-"&amp;B42</f>
        <v>-Volum</v>
      </c>
      <c r="B42" s="25" t="s">
        <v>307</v>
      </c>
      <c r="C42" s="25" t="s">
        <v>309</v>
      </c>
    </row>
    <row r="43" spans="1:3" x14ac:dyDescent="0.25">
      <c r="A43" s="23" t="str">
        <f>"-"&amp;B43</f>
        <v>-Date</v>
      </c>
      <c r="B43" s="25" t="s">
        <v>308</v>
      </c>
      <c r="C43" s="25" t="s">
        <v>308</v>
      </c>
    </row>
    <row r="44" spans="1:3" x14ac:dyDescent="0.25">
      <c r="A44" s="23" t="str">
        <f t="shared" si="0"/>
        <v>-TmpFonct</v>
      </c>
      <c r="B44" s="11" t="s">
        <v>232</v>
      </c>
      <c r="C44" s="4" t="s">
        <v>196</v>
      </c>
    </row>
    <row r="45" spans="1:3" x14ac:dyDescent="0.25">
      <c r="A45" s="23" t="str">
        <f t="shared" si="0"/>
        <v>-Frequence</v>
      </c>
      <c r="B45" s="11" t="s">
        <v>197</v>
      </c>
      <c r="C45" s="4" t="s">
        <v>260</v>
      </c>
    </row>
    <row r="46" spans="1:3" x14ac:dyDescent="0.25">
      <c r="A46" s="23" t="str">
        <f t="shared" si="0"/>
        <v>-GTB</v>
      </c>
      <c r="B46" s="4" t="s">
        <v>213</v>
      </c>
      <c r="C46" s="4" t="s">
        <v>215</v>
      </c>
    </row>
    <row r="47" spans="1:3" x14ac:dyDescent="0.25">
      <c r="A47" s="23" t="str">
        <f t="shared" si="0"/>
        <v>-Arm</v>
      </c>
      <c r="B47" s="4" t="s">
        <v>214</v>
      </c>
      <c r="C47" s="4" t="s">
        <v>216</v>
      </c>
    </row>
    <row r="48" spans="1:3" x14ac:dyDescent="0.25">
      <c r="A48" s="23" t="str">
        <f>"-"&amp;B48</f>
        <v>-HorsGel</v>
      </c>
      <c r="B48" s="4" t="s">
        <v>268</v>
      </c>
      <c r="C48" s="4" t="s">
        <v>325</v>
      </c>
    </row>
    <row r="49" spans="1:3" x14ac:dyDescent="0.25">
      <c r="A49" s="23" t="str">
        <f>"-"&amp;B49</f>
        <v>-XSCSouf</v>
      </c>
      <c r="B49" s="4" t="s">
        <v>269</v>
      </c>
      <c r="C49" s="4" t="s">
        <v>322</v>
      </c>
    </row>
    <row r="50" spans="1:3" x14ac:dyDescent="0.25">
      <c r="A50" s="23" t="str">
        <f t="shared" ref="A50:A55" si="1">"-"&amp;B50</f>
        <v>-XSCEch</v>
      </c>
      <c r="B50" s="4" t="s">
        <v>281</v>
      </c>
      <c r="C50" s="4" t="s">
        <v>323</v>
      </c>
    </row>
    <row r="51" spans="1:3" x14ac:dyDescent="0.25">
      <c r="A51" s="23" t="str">
        <f t="shared" si="1"/>
        <v>-Amb-Ext</v>
      </c>
      <c r="B51" s="4" t="s">
        <v>312</v>
      </c>
      <c r="C51" s="4" t="s">
        <v>324</v>
      </c>
    </row>
    <row r="52" spans="1:3" x14ac:dyDescent="0.25">
      <c r="A52" s="23" t="str">
        <f t="shared" si="1"/>
        <v>-</v>
      </c>
    </row>
    <row r="53" spans="1:3" x14ac:dyDescent="0.25">
      <c r="A53" s="23" t="str">
        <f t="shared" si="1"/>
        <v>-</v>
      </c>
    </row>
    <row r="54" spans="1:3" x14ac:dyDescent="0.25">
      <c r="A54" s="23" t="str">
        <f t="shared" si="1"/>
        <v>-</v>
      </c>
    </row>
    <row r="55" spans="1:3" x14ac:dyDescent="0.25">
      <c r="A55" s="23" t="str">
        <f t="shared" si="1"/>
        <v>-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topLeftCell="A10" workbookViewId="0">
      <selection activeCell="B41" sqref="B41"/>
    </sheetView>
  </sheetViews>
  <sheetFormatPr baseColWidth="10" defaultRowHeight="15" x14ac:dyDescent="0.25"/>
  <cols>
    <col min="1" max="1" width="36.7109375" style="4" bestFit="1" customWidth="1"/>
    <col min="2" max="2" width="35.140625" style="4" bestFit="1" customWidth="1"/>
    <col min="4" max="9" width="10" customWidth="1"/>
  </cols>
  <sheetData>
    <row r="1" spans="1:2" x14ac:dyDescent="0.25">
      <c r="A1" s="6" t="s">
        <v>120</v>
      </c>
      <c r="B1" s="5" t="s">
        <v>159</v>
      </c>
    </row>
    <row r="2" spans="1:2" x14ac:dyDescent="0.25">
      <c r="A2" s="2" t="s">
        <v>132</v>
      </c>
      <c r="B2" s="13" t="s">
        <v>48</v>
      </c>
    </row>
    <row r="3" spans="1:2" x14ac:dyDescent="0.25">
      <c r="A3" s="2" t="s">
        <v>16</v>
      </c>
      <c r="B3" s="13" t="s">
        <v>0</v>
      </c>
    </row>
    <row r="4" spans="1:2" x14ac:dyDescent="0.25">
      <c r="A4" s="2" t="s">
        <v>18</v>
      </c>
      <c r="B4" s="13" t="s">
        <v>17</v>
      </c>
    </row>
    <row r="5" spans="1:2" x14ac:dyDescent="0.25">
      <c r="A5" s="2" t="s">
        <v>122</v>
      </c>
      <c r="B5" s="13" t="s">
        <v>126</v>
      </c>
    </row>
    <row r="6" spans="1:2" x14ac:dyDescent="0.25">
      <c r="A6" s="2" t="s">
        <v>237</v>
      </c>
      <c r="B6" s="13" t="s">
        <v>127</v>
      </c>
    </row>
    <row r="7" spans="1:2" x14ac:dyDescent="0.25">
      <c r="A7" s="2" t="s">
        <v>239</v>
      </c>
      <c r="B7" s="13" t="s">
        <v>240</v>
      </c>
    </row>
    <row r="8" spans="1:2" x14ac:dyDescent="0.25">
      <c r="A8" s="2" t="s">
        <v>124</v>
      </c>
      <c r="B8" s="13" t="s">
        <v>128</v>
      </c>
    </row>
    <row r="9" spans="1:2" x14ac:dyDescent="0.25">
      <c r="A9" s="3" t="s">
        <v>125</v>
      </c>
      <c r="B9" s="13" t="s">
        <v>129</v>
      </c>
    </row>
    <row r="10" spans="1:2" x14ac:dyDescent="0.25">
      <c r="A10" s="2" t="s">
        <v>5</v>
      </c>
      <c r="B10" s="13" t="s">
        <v>88</v>
      </c>
    </row>
    <row r="11" spans="1:2" x14ac:dyDescent="0.25">
      <c r="A11" s="12" t="s">
        <v>144</v>
      </c>
      <c r="B11" s="16" t="s">
        <v>141</v>
      </c>
    </row>
    <row r="12" spans="1:2" x14ac:dyDescent="0.25">
      <c r="A12" s="12" t="s">
        <v>143</v>
      </c>
      <c r="B12" s="16" t="s">
        <v>142</v>
      </c>
    </row>
    <row r="13" spans="1:2" x14ac:dyDescent="0.25">
      <c r="A13" s="4" t="s">
        <v>283</v>
      </c>
      <c r="B13" s="4" t="s">
        <v>285</v>
      </c>
    </row>
    <row r="14" spans="1:2" x14ac:dyDescent="0.25">
      <c r="A14" s="4" t="s">
        <v>284</v>
      </c>
      <c r="B14" s="4" t="s">
        <v>286</v>
      </c>
    </row>
    <row r="15" spans="1:2" x14ac:dyDescent="0.25">
      <c r="A15" s="3" t="s">
        <v>149</v>
      </c>
      <c r="B15" s="13" t="s">
        <v>90</v>
      </c>
    </row>
    <row r="16" spans="1:2" x14ac:dyDescent="0.25">
      <c r="A16" s="3" t="s">
        <v>231</v>
      </c>
      <c r="B16" s="13" t="s">
        <v>229</v>
      </c>
    </row>
    <row r="17" spans="1:2" x14ac:dyDescent="0.25">
      <c r="A17" s="4" t="s">
        <v>117</v>
      </c>
      <c r="B17" s="13" t="s">
        <v>91</v>
      </c>
    </row>
    <row r="18" spans="1:2" x14ac:dyDescent="0.25">
      <c r="A18" s="4" t="s">
        <v>118</v>
      </c>
      <c r="B18" s="13" t="s">
        <v>92</v>
      </c>
    </row>
    <row r="19" spans="1:2" x14ac:dyDescent="0.25">
      <c r="A19" s="4" t="s">
        <v>230</v>
      </c>
      <c r="B19" s="13" t="s">
        <v>23</v>
      </c>
    </row>
    <row r="20" spans="1:2" x14ac:dyDescent="0.25">
      <c r="A20" s="7" t="s">
        <v>31</v>
      </c>
      <c r="B20" s="13" t="s">
        <v>32</v>
      </c>
    </row>
    <row r="21" spans="1:2" x14ac:dyDescent="0.25">
      <c r="A21" s="4" t="s">
        <v>315</v>
      </c>
      <c r="B21" s="4" t="s">
        <v>316</v>
      </c>
    </row>
    <row r="22" spans="1:2" x14ac:dyDescent="0.25">
      <c r="A22" s="4" t="s">
        <v>317</v>
      </c>
      <c r="B22" s="4" t="s">
        <v>318</v>
      </c>
    </row>
    <row r="23" spans="1:2" x14ac:dyDescent="0.25">
      <c r="A23" s="4" t="s">
        <v>319</v>
      </c>
      <c r="B23" s="4" t="s">
        <v>320</v>
      </c>
    </row>
    <row r="24" spans="1:2" x14ac:dyDescent="0.25">
      <c r="A24" s="4" t="s">
        <v>313</v>
      </c>
      <c r="B24" s="4" t="s">
        <v>314</v>
      </c>
    </row>
    <row r="25" spans="1:2" x14ac:dyDescent="0.25">
      <c r="A25" s="4" t="s">
        <v>54</v>
      </c>
      <c r="B25" s="13" t="s">
        <v>64</v>
      </c>
    </row>
    <row r="26" spans="1:2" x14ac:dyDescent="0.25">
      <c r="A26" s="12" t="s">
        <v>147</v>
      </c>
      <c r="B26" s="16" t="s">
        <v>145</v>
      </c>
    </row>
    <row r="27" spans="1:2" x14ac:dyDescent="0.25">
      <c r="A27" s="12" t="s">
        <v>148</v>
      </c>
      <c r="B27" s="16" t="s">
        <v>146</v>
      </c>
    </row>
    <row r="28" spans="1:2" x14ac:dyDescent="0.25">
      <c r="A28" s="4" t="s">
        <v>233</v>
      </c>
      <c r="B28" s="4" t="s">
        <v>234</v>
      </c>
    </row>
    <row r="29" spans="1:2" x14ac:dyDescent="0.25">
      <c r="A29" s="4" t="s">
        <v>235</v>
      </c>
      <c r="B29" s="4" t="s">
        <v>236</v>
      </c>
    </row>
    <row r="30" spans="1:2" x14ac:dyDescent="0.25">
      <c r="A30" s="4" t="s">
        <v>251</v>
      </c>
      <c r="B30" s="4" t="s">
        <v>257</v>
      </c>
    </row>
    <row r="31" spans="1:2" x14ac:dyDescent="0.25">
      <c r="A31" s="4" t="s">
        <v>252</v>
      </c>
      <c r="B31" s="4" t="s">
        <v>258</v>
      </c>
    </row>
    <row r="32" spans="1:2" x14ac:dyDescent="0.25">
      <c r="A32" s="4" t="s">
        <v>253</v>
      </c>
      <c r="B32" s="4" t="s">
        <v>258</v>
      </c>
    </row>
    <row r="33" spans="1:2" x14ac:dyDescent="0.25">
      <c r="A33" s="4" t="s">
        <v>254</v>
      </c>
      <c r="B33" s="4" t="s">
        <v>257</v>
      </c>
    </row>
    <row r="34" spans="1:2" x14ac:dyDescent="0.25">
      <c r="A34" s="4" t="s">
        <v>255</v>
      </c>
      <c r="B34" s="4" t="s">
        <v>258</v>
      </c>
    </row>
    <row r="35" spans="1:2" x14ac:dyDescent="0.25">
      <c r="A35" s="4" t="s">
        <v>256</v>
      </c>
      <c r="B35" s="4" t="s">
        <v>258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8" sqref="E8"/>
    </sheetView>
  </sheetViews>
  <sheetFormatPr baseColWidth="10" defaultRowHeight="15" x14ac:dyDescent="0.25"/>
  <cols>
    <col min="1" max="1" width="18" style="4" bestFit="1" customWidth="1"/>
    <col min="2" max="2" width="28" style="4" customWidth="1"/>
    <col min="3" max="3" width="53.85546875" style="4" bestFit="1" customWidth="1"/>
    <col min="4" max="4" width="38.140625" style="4" customWidth="1"/>
    <col min="5" max="5" width="23.28515625" style="4" bestFit="1" customWidth="1"/>
    <col min="6" max="6" width="17.5703125" bestFit="1" customWidth="1"/>
    <col min="7" max="7" width="21.140625" customWidth="1"/>
  </cols>
  <sheetData>
    <row r="1" spans="1:5" x14ac:dyDescent="0.25">
      <c r="A1" s="14" t="s">
        <v>102</v>
      </c>
      <c r="B1" s="14" t="s">
        <v>111</v>
      </c>
      <c r="C1" s="14" t="s">
        <v>100</v>
      </c>
      <c r="D1" s="14" t="s">
        <v>112</v>
      </c>
      <c r="E1" s="14" t="s">
        <v>108</v>
      </c>
    </row>
    <row r="2" spans="1:5" x14ac:dyDescent="0.25">
      <c r="A2" s="13" t="s">
        <v>190</v>
      </c>
      <c r="B2" s="13" t="s">
        <v>26</v>
      </c>
      <c r="C2" s="13" t="s">
        <v>99</v>
      </c>
      <c r="D2" s="13" t="s">
        <v>81</v>
      </c>
      <c r="E2" s="4" t="s">
        <v>109</v>
      </c>
    </row>
    <row r="3" spans="1:5" x14ac:dyDescent="0.25">
      <c r="A3" s="13" t="s">
        <v>191</v>
      </c>
      <c r="B3" s="13" t="s">
        <v>27</v>
      </c>
      <c r="C3" s="13" t="s">
        <v>83</v>
      </c>
      <c r="D3" s="13" t="s">
        <v>81</v>
      </c>
      <c r="E3" s="4" t="s">
        <v>109</v>
      </c>
    </row>
    <row r="4" spans="1:5" x14ac:dyDescent="0.25">
      <c r="A4" s="13" t="s">
        <v>192</v>
      </c>
      <c r="B4" s="13" t="s">
        <v>28</v>
      </c>
      <c r="C4" s="13" t="s">
        <v>84</v>
      </c>
      <c r="D4" s="13" t="s">
        <v>82</v>
      </c>
      <c r="E4" s="4" t="s">
        <v>110</v>
      </c>
    </row>
    <row r="5" spans="1:5" x14ac:dyDescent="0.25">
      <c r="A5" s="13" t="s">
        <v>193</v>
      </c>
      <c r="B5" s="13" t="s">
        <v>29</v>
      </c>
      <c r="C5" s="13" t="s">
        <v>85</v>
      </c>
      <c r="D5" s="13" t="s">
        <v>82</v>
      </c>
      <c r="E5" s="4" t="s">
        <v>110</v>
      </c>
    </row>
    <row r="6" spans="1:5" x14ac:dyDescent="0.25">
      <c r="A6" s="13" t="s">
        <v>194</v>
      </c>
      <c r="B6" s="13" t="s">
        <v>30</v>
      </c>
      <c r="C6" s="13" t="s">
        <v>86</v>
      </c>
      <c r="D6" s="13" t="s">
        <v>81</v>
      </c>
      <c r="E6" s="4" t="s">
        <v>110</v>
      </c>
    </row>
    <row r="7" spans="1:5" x14ac:dyDescent="0.25">
      <c r="A7" s="13" t="s">
        <v>195</v>
      </c>
      <c r="B7" s="15" t="s">
        <v>55</v>
      </c>
      <c r="C7" s="15" t="s">
        <v>87</v>
      </c>
      <c r="D7" s="13" t="s">
        <v>81</v>
      </c>
      <c r="E7" s="4" t="s">
        <v>110</v>
      </c>
    </row>
    <row r="8" spans="1:5" x14ac:dyDescent="0.25">
      <c r="A8" s="13" t="s">
        <v>7</v>
      </c>
      <c r="B8" s="13" t="s">
        <v>14</v>
      </c>
      <c r="C8" s="13" t="s">
        <v>113</v>
      </c>
      <c r="D8" s="13" t="s">
        <v>238</v>
      </c>
      <c r="E8" s="4" t="s">
        <v>109</v>
      </c>
    </row>
    <row r="9" spans="1:5" x14ac:dyDescent="0.25">
      <c r="A9" s="13" t="s">
        <v>6</v>
      </c>
      <c r="B9" s="13" t="s">
        <v>15</v>
      </c>
      <c r="C9" s="13" t="s">
        <v>114</v>
      </c>
      <c r="D9" s="13" t="s">
        <v>238</v>
      </c>
      <c r="E9" s="4" t="s">
        <v>110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2" sqref="A2"/>
    </sheetView>
  </sheetViews>
  <sheetFormatPr baseColWidth="10" defaultRowHeight="15" x14ac:dyDescent="0.25"/>
  <cols>
    <col min="1" max="1" width="24.7109375" customWidth="1"/>
    <col min="2" max="2" width="24.7109375" style="1" customWidth="1"/>
    <col min="3" max="3" width="23.5703125" bestFit="1" customWidth="1"/>
    <col min="4" max="4" width="19" bestFit="1" customWidth="1"/>
    <col min="5" max="5" width="24.7109375" style="1" customWidth="1"/>
    <col min="6" max="6" width="18" bestFit="1" customWidth="1"/>
    <col min="7" max="7" width="1.28515625" style="9" customWidth="1"/>
    <col min="8" max="8" width="34.28515625" bestFit="1" customWidth="1"/>
    <col min="9" max="9" width="11.5703125" bestFit="1" customWidth="1"/>
    <col min="10" max="10" width="1.28515625" style="9" customWidth="1"/>
    <col min="11" max="11" width="34.28515625" customWidth="1"/>
  </cols>
  <sheetData>
    <row r="1" spans="1:12" s="22" customFormat="1" ht="45" x14ac:dyDescent="0.25">
      <c r="A1" s="17" t="str">
        <f>"- Etude -"</f>
        <v>- Etude -</v>
      </c>
      <c r="B1" s="18" t="s">
        <v>101</v>
      </c>
      <c r="C1" s="17" t="s">
        <v>103</v>
      </c>
      <c r="D1" s="17" t="s">
        <v>104</v>
      </c>
      <c r="E1" s="18" t="s">
        <v>120</v>
      </c>
      <c r="F1" s="17" t="s">
        <v>102</v>
      </c>
      <c r="G1" s="19"/>
      <c r="H1" s="17" t="s">
        <v>56</v>
      </c>
      <c r="I1" s="20">
        <v>30</v>
      </c>
      <c r="J1" s="19"/>
      <c r="K1" s="21" t="s">
        <v>242</v>
      </c>
      <c r="L1" s="17" t="s">
        <v>160</v>
      </c>
    </row>
    <row r="2" spans="1:12" x14ac:dyDescent="0.25">
      <c r="A2" s="4" t="s">
        <v>11</v>
      </c>
      <c r="B2" s="2" t="s">
        <v>170</v>
      </c>
      <c r="C2" s="4" t="s">
        <v>1</v>
      </c>
      <c r="D2" s="4" t="s">
        <v>4</v>
      </c>
      <c r="E2" s="2" t="s">
        <v>143</v>
      </c>
      <c r="F2" s="4" t="s">
        <v>191</v>
      </c>
      <c r="G2" s="8"/>
      <c r="H2" s="4" t="str">
        <f>A2&amp;"-"&amp;B2&amp;"_"&amp;C2&amp;D2&amp;"_"&amp;E2&amp;"_"&amp;F2</f>
        <v>CTA-C01_Temp_AN_Haut_TA</v>
      </c>
      <c r="I2" s="4">
        <f>LEN(H2)</f>
        <v>23</v>
      </c>
      <c r="J2" s="8"/>
      <c r="K2" s="4"/>
      <c r="L2" s="4"/>
    </row>
    <row r="3" spans="1:12" x14ac:dyDescent="0.25">
      <c r="A3" s="4" t="s">
        <v>11</v>
      </c>
      <c r="B3" s="2" t="s">
        <v>170</v>
      </c>
      <c r="C3" s="4" t="s">
        <v>46</v>
      </c>
      <c r="D3" s="4" t="s">
        <v>71</v>
      </c>
      <c r="E3" s="2" t="s">
        <v>123</v>
      </c>
      <c r="F3" s="4" t="s">
        <v>192</v>
      </c>
      <c r="G3" s="8"/>
      <c r="H3" s="4" t="str">
        <f t="shared" ref="H3:H35" si="0">A3&amp;"-"&amp;B3&amp;"_"&amp;C3&amp;D3&amp;"_"&amp;E3&amp;"_"&amp;F3</f>
        <v>CTA-C01_V3V_EC_Var_TC</v>
      </c>
      <c r="I3" s="4">
        <f t="shared" ref="I3:I35" si="1">LEN(H3)</f>
        <v>21</v>
      </c>
      <c r="J3" s="8"/>
      <c r="K3" s="4"/>
      <c r="L3" s="4"/>
    </row>
    <row r="4" spans="1:12" x14ac:dyDescent="0.25">
      <c r="A4" s="4" t="s">
        <v>11</v>
      </c>
      <c r="B4" s="2" t="s">
        <v>170</v>
      </c>
      <c r="C4" s="4" t="s">
        <v>46</v>
      </c>
      <c r="D4" s="4" t="s">
        <v>71</v>
      </c>
      <c r="E4" s="2" t="s">
        <v>124</v>
      </c>
      <c r="F4" s="4" t="s">
        <v>194</v>
      </c>
      <c r="G4" s="8"/>
      <c r="H4" s="4" t="str">
        <f t="shared" si="0"/>
        <v>CTA-C01_V3V_EC_Sin_TM</v>
      </c>
      <c r="I4" s="4">
        <f t="shared" si="1"/>
        <v>21</v>
      </c>
      <c r="J4" s="8"/>
      <c r="K4" s="4"/>
      <c r="L4" s="4"/>
    </row>
    <row r="5" spans="1:12" x14ac:dyDescent="0.25">
      <c r="A5" s="4" t="s">
        <v>11</v>
      </c>
      <c r="B5" s="2" t="s">
        <v>170</v>
      </c>
      <c r="C5" s="4" t="s">
        <v>46</v>
      </c>
      <c r="D5" s="4" t="s">
        <v>71</v>
      </c>
      <c r="E5" s="2" t="s">
        <v>122</v>
      </c>
      <c r="F5" s="4" t="s">
        <v>192</v>
      </c>
      <c r="G5" s="8"/>
      <c r="H5" s="4" t="str">
        <f t="shared" si="0"/>
        <v>CTA-C01_V3V_EC_For_TC</v>
      </c>
      <c r="I5" s="4">
        <f t="shared" si="1"/>
        <v>21</v>
      </c>
      <c r="J5" s="8"/>
      <c r="K5" s="4"/>
      <c r="L5" s="4"/>
    </row>
    <row r="6" spans="1:12" x14ac:dyDescent="0.25">
      <c r="A6" s="4" t="s">
        <v>11</v>
      </c>
      <c r="B6" s="2" t="s">
        <v>170</v>
      </c>
      <c r="C6" s="4" t="s">
        <v>47</v>
      </c>
      <c r="D6" s="4" t="s">
        <v>70</v>
      </c>
      <c r="E6" s="2" t="s">
        <v>124</v>
      </c>
      <c r="F6" s="4" t="s">
        <v>194</v>
      </c>
      <c r="G6" s="8"/>
      <c r="H6" s="4" t="str">
        <f t="shared" si="0"/>
        <v>CTA-C01_V2V_EG_Sin_TM</v>
      </c>
      <c r="I6" s="4">
        <f t="shared" si="1"/>
        <v>21</v>
      </c>
      <c r="J6" s="8"/>
      <c r="K6" s="4"/>
      <c r="L6" s="4"/>
    </row>
    <row r="7" spans="1:12" x14ac:dyDescent="0.25">
      <c r="A7" s="4" t="s">
        <v>11</v>
      </c>
      <c r="B7" s="2" t="s">
        <v>170</v>
      </c>
      <c r="C7" s="4" t="s">
        <v>47</v>
      </c>
      <c r="D7" s="4" t="s">
        <v>70</v>
      </c>
      <c r="E7" s="2" t="s">
        <v>122</v>
      </c>
      <c r="F7" s="4" t="s">
        <v>192</v>
      </c>
      <c r="G7" s="8"/>
      <c r="H7" s="4" t="str">
        <f t="shared" si="0"/>
        <v>CTA-C01_V2V_EG_For_TC</v>
      </c>
      <c r="I7" s="4">
        <f t="shared" si="1"/>
        <v>21</v>
      </c>
      <c r="J7" s="8"/>
      <c r="K7" s="4"/>
      <c r="L7" s="4"/>
    </row>
    <row r="8" spans="1:12" x14ac:dyDescent="0.25">
      <c r="A8" s="4" t="s">
        <v>11</v>
      </c>
      <c r="B8" s="2" t="s">
        <v>170</v>
      </c>
      <c r="C8" s="4" t="s">
        <v>37</v>
      </c>
      <c r="D8" s="4" t="s">
        <v>74</v>
      </c>
      <c r="E8" s="2" t="s">
        <v>5</v>
      </c>
      <c r="F8" s="4" t="s">
        <v>191</v>
      </c>
      <c r="G8" s="8"/>
      <c r="H8" s="4" t="str">
        <f t="shared" si="0"/>
        <v>CTA-C01_Ppe_01_Def_TA</v>
      </c>
      <c r="I8" s="4">
        <f t="shared" si="1"/>
        <v>21</v>
      </c>
      <c r="J8" s="8"/>
      <c r="K8" s="4"/>
      <c r="L8" s="4"/>
    </row>
    <row r="9" spans="1:12" x14ac:dyDescent="0.25">
      <c r="A9" s="4" t="s">
        <v>11</v>
      </c>
      <c r="B9" s="2" t="s">
        <v>170</v>
      </c>
      <c r="C9" s="4" t="s">
        <v>37</v>
      </c>
      <c r="D9" s="4" t="s">
        <v>74</v>
      </c>
      <c r="E9" s="2" t="s">
        <v>125</v>
      </c>
      <c r="F9" s="4" t="s">
        <v>194</v>
      </c>
      <c r="G9" s="8"/>
      <c r="H9" s="4" t="str">
        <f t="shared" si="0"/>
        <v>CTA-C01_Ppe_01_RDM_TM</v>
      </c>
      <c r="I9" s="4">
        <f t="shared" si="1"/>
        <v>21</v>
      </c>
      <c r="J9" s="8"/>
      <c r="K9" s="4"/>
      <c r="L9" s="4"/>
    </row>
    <row r="10" spans="1:12" x14ac:dyDescent="0.25">
      <c r="A10" s="4" t="s">
        <v>11</v>
      </c>
      <c r="B10" s="2" t="s">
        <v>170</v>
      </c>
      <c r="C10" s="4" t="s">
        <v>37</v>
      </c>
      <c r="D10" s="4" t="s">
        <v>74</v>
      </c>
      <c r="E10" s="2" t="s">
        <v>130</v>
      </c>
      <c r="F10" s="4" t="s">
        <v>191</v>
      </c>
      <c r="G10" s="8"/>
      <c r="H10" s="4" t="str">
        <f t="shared" si="0"/>
        <v>CTA-C01_Ppe_01_Disc_TA</v>
      </c>
      <c r="I10" s="4">
        <f t="shared" si="1"/>
        <v>22</v>
      </c>
      <c r="J10" s="8"/>
      <c r="K10" s="4"/>
      <c r="L10" s="4"/>
    </row>
    <row r="11" spans="1:12" x14ac:dyDescent="0.25">
      <c r="A11" s="4" t="s">
        <v>11</v>
      </c>
      <c r="B11" s="2" t="s">
        <v>170</v>
      </c>
      <c r="C11" s="4" t="s">
        <v>37</v>
      </c>
      <c r="D11" s="4" t="s">
        <v>73</v>
      </c>
      <c r="E11" s="2" t="s">
        <v>5</v>
      </c>
      <c r="F11" s="4" t="s">
        <v>191</v>
      </c>
      <c r="G11" s="8"/>
      <c r="H11" s="4" t="str">
        <f t="shared" si="0"/>
        <v>CTA-C01_Ppe_02_Def_TA</v>
      </c>
      <c r="I11" s="4">
        <f t="shared" si="1"/>
        <v>21</v>
      </c>
      <c r="J11" s="8"/>
      <c r="K11" s="4"/>
      <c r="L11" s="4"/>
    </row>
    <row r="12" spans="1:12" x14ac:dyDescent="0.25">
      <c r="A12" s="4" t="s">
        <v>11</v>
      </c>
      <c r="B12" s="2" t="s">
        <v>170</v>
      </c>
      <c r="C12" s="4" t="s">
        <v>51</v>
      </c>
      <c r="D12" s="4" t="s">
        <v>24</v>
      </c>
      <c r="E12" s="2" t="s">
        <v>132</v>
      </c>
      <c r="F12" s="4" t="s">
        <v>192</v>
      </c>
      <c r="G12" s="8"/>
      <c r="H12" s="4" t="str">
        <f t="shared" si="0"/>
        <v>CTA-C01_Ven_Ext_Cmt_TC</v>
      </c>
      <c r="I12" s="4">
        <f t="shared" si="1"/>
        <v>22</v>
      </c>
      <c r="J12" s="8"/>
      <c r="K12" s="4"/>
      <c r="L12" s="4"/>
    </row>
    <row r="13" spans="1:12" x14ac:dyDescent="0.25">
      <c r="A13" s="4" t="s">
        <v>11</v>
      </c>
      <c r="B13" s="2" t="s">
        <v>170</v>
      </c>
      <c r="C13" s="4" t="s">
        <v>51</v>
      </c>
      <c r="D13" s="4" t="s">
        <v>72</v>
      </c>
      <c r="E13" s="2" t="s">
        <v>16</v>
      </c>
      <c r="F13" s="4" t="s">
        <v>192</v>
      </c>
      <c r="G13" s="8"/>
      <c r="H13" s="4" t="str">
        <f t="shared" si="0"/>
        <v>CTA-C01_Ven_CTA_Cde_TC</v>
      </c>
      <c r="I13" s="4">
        <f t="shared" si="1"/>
        <v>22</v>
      </c>
      <c r="J13" s="8"/>
      <c r="K13" s="4"/>
      <c r="L13" s="4"/>
    </row>
    <row r="14" spans="1:12" x14ac:dyDescent="0.25">
      <c r="A14" s="4" t="s">
        <v>11</v>
      </c>
      <c r="B14" s="2" t="s">
        <v>170</v>
      </c>
      <c r="C14" s="4" t="s">
        <v>51</v>
      </c>
      <c r="D14" s="4" t="s">
        <v>72</v>
      </c>
      <c r="E14" s="2" t="s">
        <v>149</v>
      </c>
      <c r="F14" s="4" t="s">
        <v>191</v>
      </c>
      <c r="G14" s="8"/>
      <c r="H14" s="4" t="str">
        <f t="shared" si="0"/>
        <v>CTA-C01_Ven_CTA_Discord_TA</v>
      </c>
      <c r="I14" s="4">
        <f t="shared" si="1"/>
        <v>26</v>
      </c>
      <c r="J14" s="8"/>
      <c r="K14" s="4"/>
      <c r="L14" s="4"/>
    </row>
    <row r="15" spans="1:12" x14ac:dyDescent="0.25">
      <c r="A15" s="4" t="s">
        <v>11</v>
      </c>
      <c r="B15" s="2" t="s">
        <v>170</v>
      </c>
      <c r="C15" s="4" t="s">
        <v>1</v>
      </c>
      <c r="D15" s="4" t="s">
        <v>2</v>
      </c>
      <c r="E15" s="2" t="s">
        <v>124</v>
      </c>
      <c r="F15" s="4" t="s">
        <v>194</v>
      </c>
      <c r="G15" s="8"/>
      <c r="H15" s="4" t="str">
        <f t="shared" si="0"/>
        <v>CTA-C01_Temp_AR_Sin_TM</v>
      </c>
      <c r="I15" s="4">
        <f t="shared" si="1"/>
        <v>22</v>
      </c>
      <c r="J15" s="8"/>
      <c r="K15" s="4"/>
      <c r="L15" s="4"/>
    </row>
    <row r="16" spans="1:12" x14ac:dyDescent="0.25">
      <c r="A16" s="4" t="s">
        <v>11</v>
      </c>
      <c r="B16" s="2" t="s">
        <v>170</v>
      </c>
      <c r="C16" s="4" t="s">
        <v>1</v>
      </c>
      <c r="D16" s="4" t="s">
        <v>3</v>
      </c>
      <c r="E16" s="2" t="s">
        <v>124</v>
      </c>
      <c r="F16" s="4" t="s">
        <v>194</v>
      </c>
      <c r="G16" s="8"/>
      <c r="H16" s="4" t="str">
        <f t="shared" si="0"/>
        <v>CTA-C01_Temp_AS_Sin_TM</v>
      </c>
      <c r="I16" s="4">
        <f t="shared" si="1"/>
        <v>22</v>
      </c>
      <c r="J16" s="8"/>
      <c r="K16" s="4"/>
      <c r="L16" s="4"/>
    </row>
    <row r="17" spans="1:12" x14ac:dyDescent="0.25">
      <c r="A17" s="4" t="s">
        <v>11</v>
      </c>
      <c r="B17" s="2" t="s">
        <v>170</v>
      </c>
      <c r="C17" s="4" t="s">
        <v>1</v>
      </c>
      <c r="D17" s="4" t="s">
        <v>3</v>
      </c>
      <c r="E17" s="2" t="s">
        <v>148</v>
      </c>
      <c r="F17" s="4" t="s">
        <v>191</v>
      </c>
      <c r="G17" s="8"/>
      <c r="H17" s="4" t="str">
        <f t="shared" si="0"/>
        <v>CTA-C01_Temp_AS_Seuil-Haut_TA</v>
      </c>
      <c r="I17" s="4">
        <f t="shared" si="1"/>
        <v>29</v>
      </c>
      <c r="J17" s="8"/>
      <c r="K17" s="4"/>
      <c r="L17" s="4"/>
    </row>
    <row r="18" spans="1:12" x14ac:dyDescent="0.25">
      <c r="A18" s="4" t="s">
        <v>11</v>
      </c>
      <c r="B18" s="2" t="s">
        <v>170</v>
      </c>
      <c r="C18" s="4" t="s">
        <v>1</v>
      </c>
      <c r="D18" s="4" t="s">
        <v>3</v>
      </c>
      <c r="E18" s="2" t="s">
        <v>63</v>
      </c>
      <c r="F18" s="4" t="s">
        <v>193</v>
      </c>
      <c r="G18" s="8"/>
      <c r="H18" s="4" t="str">
        <f t="shared" si="0"/>
        <v>CTA-C01_Temp_AS_Xs_TR</v>
      </c>
      <c r="I18" s="4">
        <f t="shared" si="1"/>
        <v>21</v>
      </c>
      <c r="J18" s="8"/>
      <c r="K18" s="4"/>
      <c r="L18" s="4"/>
    </row>
    <row r="19" spans="1:12" x14ac:dyDescent="0.25">
      <c r="A19" s="4" t="s">
        <v>11</v>
      </c>
      <c r="B19" s="2" t="s">
        <v>170</v>
      </c>
      <c r="C19" s="4"/>
      <c r="D19" s="4"/>
      <c r="E19" s="2"/>
      <c r="F19" s="4"/>
      <c r="G19" s="8"/>
      <c r="H19" s="4" t="str">
        <f t="shared" si="0"/>
        <v>CTA-C01___</v>
      </c>
      <c r="I19" s="4">
        <f t="shared" si="1"/>
        <v>10</v>
      </c>
      <c r="J19" s="8"/>
      <c r="K19" s="4"/>
      <c r="L19" s="4"/>
    </row>
    <row r="20" spans="1:12" x14ac:dyDescent="0.25">
      <c r="A20" s="4" t="s">
        <v>11</v>
      </c>
      <c r="B20" s="2" t="s">
        <v>170</v>
      </c>
      <c r="C20" s="4"/>
      <c r="D20" s="4"/>
      <c r="E20" s="2"/>
      <c r="F20" s="4"/>
      <c r="G20" s="8"/>
      <c r="H20" s="4" t="str">
        <f t="shared" si="0"/>
        <v>CTA-C01___</v>
      </c>
      <c r="I20" s="4">
        <f t="shared" si="1"/>
        <v>10</v>
      </c>
      <c r="J20" s="8"/>
      <c r="K20" s="4"/>
      <c r="L20" s="4"/>
    </row>
    <row r="21" spans="1:12" x14ac:dyDescent="0.25">
      <c r="A21" s="4" t="s">
        <v>11</v>
      </c>
      <c r="B21" s="2" t="s">
        <v>170</v>
      </c>
      <c r="C21" s="4" t="s">
        <v>62</v>
      </c>
      <c r="D21" s="4"/>
      <c r="E21" s="2"/>
      <c r="F21" s="4" t="s">
        <v>195</v>
      </c>
      <c r="G21" s="8"/>
      <c r="H21" s="4" t="str">
        <f t="shared" si="0"/>
        <v>CTA-C01_CptPuiss__TQ</v>
      </c>
      <c r="I21" s="4">
        <f t="shared" si="1"/>
        <v>20</v>
      </c>
      <c r="J21" s="8"/>
      <c r="K21" s="4"/>
      <c r="L21" s="4"/>
    </row>
    <row r="22" spans="1:12" x14ac:dyDescent="0.25">
      <c r="A22" s="4" t="s">
        <v>11</v>
      </c>
      <c r="B22" s="2" t="s">
        <v>170</v>
      </c>
      <c r="C22" s="4" t="s">
        <v>68</v>
      </c>
      <c r="D22" s="4"/>
      <c r="E22" s="2" t="s">
        <v>5</v>
      </c>
      <c r="F22" s="4" t="s">
        <v>191</v>
      </c>
      <c r="G22" s="8"/>
      <c r="H22" s="4" t="str">
        <f t="shared" si="0"/>
        <v>CTA-C01_CCF-CHA-F05A-01_Def_TA</v>
      </c>
      <c r="I22" s="4">
        <f t="shared" si="1"/>
        <v>30</v>
      </c>
      <c r="J22" s="8"/>
      <c r="K22" s="4"/>
      <c r="L22" s="4"/>
    </row>
    <row r="23" spans="1:12" x14ac:dyDescent="0.25">
      <c r="A23" s="4" t="s">
        <v>11</v>
      </c>
      <c r="B23" s="2" t="s">
        <v>170</v>
      </c>
      <c r="C23" s="4" t="s">
        <v>66</v>
      </c>
      <c r="D23" s="4"/>
      <c r="E23" s="2" t="s">
        <v>5</v>
      </c>
      <c r="F23" s="4" t="s">
        <v>191</v>
      </c>
      <c r="G23" s="8"/>
      <c r="H23" s="4" t="str">
        <f t="shared" si="0"/>
        <v>CTA-C01_CHA-0251-CLI_Def_TA</v>
      </c>
      <c r="I23" s="4">
        <f t="shared" si="1"/>
        <v>27</v>
      </c>
      <c r="J23" s="8"/>
      <c r="K23" s="4"/>
      <c r="L23" s="4"/>
    </row>
    <row r="24" spans="1:12" x14ac:dyDescent="0.25">
      <c r="A24" s="4" t="s">
        <v>11</v>
      </c>
      <c r="B24" s="2" t="s">
        <v>170</v>
      </c>
      <c r="C24" s="4" t="s">
        <v>153</v>
      </c>
      <c r="D24" s="4"/>
      <c r="E24" s="2" t="s">
        <v>5</v>
      </c>
      <c r="F24" s="4" t="s">
        <v>191</v>
      </c>
      <c r="G24" s="8"/>
      <c r="H24" s="4" t="str">
        <f t="shared" si="0"/>
        <v>CTA-C01_ArrUrgence_Def_TA</v>
      </c>
      <c r="I24" s="4">
        <f t="shared" si="1"/>
        <v>25</v>
      </c>
      <c r="J24" s="8"/>
      <c r="K24" s="4"/>
      <c r="L24" s="4"/>
    </row>
    <row r="25" spans="1:12" x14ac:dyDescent="0.25">
      <c r="A25" s="4" t="s">
        <v>12</v>
      </c>
      <c r="B25" s="2" t="s">
        <v>170</v>
      </c>
      <c r="C25" s="4" t="s">
        <v>139</v>
      </c>
      <c r="D25" s="4"/>
      <c r="E25" s="2" t="s">
        <v>143</v>
      </c>
      <c r="F25" s="4" t="s">
        <v>191</v>
      </c>
      <c r="G25" s="8"/>
      <c r="H25" s="4" t="str">
        <f t="shared" si="0"/>
        <v>SST-C01_MaintPress_Haut_TA</v>
      </c>
      <c r="I25" s="4">
        <f t="shared" si="1"/>
        <v>26</v>
      </c>
      <c r="J25" s="8"/>
      <c r="K25" s="4"/>
      <c r="L25" s="4"/>
    </row>
    <row r="26" spans="1:12" x14ac:dyDescent="0.25">
      <c r="A26" s="4" t="s">
        <v>12</v>
      </c>
      <c r="B26" s="2" t="s">
        <v>170</v>
      </c>
      <c r="C26" s="4" t="s">
        <v>136</v>
      </c>
      <c r="D26" s="4"/>
      <c r="E26" s="2" t="s">
        <v>154</v>
      </c>
      <c r="F26" s="4" t="s">
        <v>191</v>
      </c>
      <c r="G26" s="8"/>
      <c r="H26" s="4" t="str">
        <f t="shared" si="0"/>
        <v>SST-C01_Press_ManqEau_TA</v>
      </c>
      <c r="I26" s="4">
        <f t="shared" si="1"/>
        <v>24</v>
      </c>
      <c r="J26" s="8"/>
      <c r="K26" s="4"/>
      <c r="L26" s="4"/>
    </row>
    <row r="27" spans="1:12" x14ac:dyDescent="0.25">
      <c r="A27" s="4" t="s">
        <v>12</v>
      </c>
      <c r="B27" s="2" t="s">
        <v>170</v>
      </c>
      <c r="C27" s="4" t="s">
        <v>155</v>
      </c>
      <c r="D27" s="4"/>
      <c r="E27" s="2" t="s">
        <v>156</v>
      </c>
      <c r="F27" s="4" t="s">
        <v>190</v>
      </c>
      <c r="G27" s="8"/>
      <c r="H27" s="4" t="str">
        <f t="shared" si="0"/>
        <v>SST-C01_Detec_Presence_TS</v>
      </c>
      <c r="I27" s="4">
        <f t="shared" si="1"/>
        <v>25</v>
      </c>
      <c r="J27" s="8"/>
      <c r="K27" s="4"/>
      <c r="L27" s="4"/>
    </row>
    <row r="28" spans="1:12" x14ac:dyDescent="0.25">
      <c r="A28" s="4" t="s">
        <v>12</v>
      </c>
      <c r="B28" s="2" t="s">
        <v>170</v>
      </c>
      <c r="C28" s="4"/>
      <c r="D28" s="4"/>
      <c r="E28" s="2"/>
      <c r="F28" s="4"/>
      <c r="G28" s="8"/>
      <c r="H28" s="4" t="str">
        <f t="shared" si="0"/>
        <v>SST-C01___</v>
      </c>
      <c r="I28" s="4">
        <f t="shared" si="1"/>
        <v>10</v>
      </c>
      <c r="J28" s="8"/>
      <c r="K28" s="4"/>
      <c r="L28" s="4"/>
    </row>
    <row r="29" spans="1:12" x14ac:dyDescent="0.25">
      <c r="A29" s="4" t="s">
        <v>12</v>
      </c>
      <c r="B29" s="2" t="s">
        <v>170</v>
      </c>
      <c r="C29" s="4"/>
      <c r="D29" s="4"/>
      <c r="E29" s="2"/>
      <c r="F29" s="4"/>
      <c r="G29" s="8"/>
      <c r="H29" s="4" t="str">
        <f t="shared" si="0"/>
        <v>SST-C01___</v>
      </c>
      <c r="I29" s="4">
        <f t="shared" si="1"/>
        <v>10</v>
      </c>
      <c r="J29" s="8"/>
      <c r="K29" s="4"/>
      <c r="L29" s="4"/>
    </row>
    <row r="30" spans="1:12" x14ac:dyDescent="0.25">
      <c r="A30" s="4" t="s">
        <v>12</v>
      </c>
      <c r="B30" s="2" t="s">
        <v>170</v>
      </c>
      <c r="C30" s="4"/>
      <c r="D30" s="4"/>
      <c r="E30" s="2"/>
      <c r="F30" s="4"/>
      <c r="G30" s="8"/>
      <c r="H30" s="4" t="str">
        <f t="shared" si="0"/>
        <v>SST-C01___</v>
      </c>
      <c r="I30" s="4">
        <f t="shared" si="1"/>
        <v>10</v>
      </c>
      <c r="J30" s="8"/>
      <c r="K30" s="4"/>
      <c r="L30" s="4"/>
    </row>
    <row r="31" spans="1:12" x14ac:dyDescent="0.25">
      <c r="A31" s="4" t="s">
        <v>12</v>
      </c>
      <c r="B31" s="2" t="s">
        <v>170</v>
      </c>
      <c r="C31" s="4"/>
      <c r="D31" s="4"/>
      <c r="E31" s="2"/>
      <c r="F31" s="4"/>
      <c r="G31" s="8"/>
      <c r="H31" s="4" t="str">
        <f t="shared" si="0"/>
        <v>SST-C01___</v>
      </c>
      <c r="I31" s="4">
        <f t="shared" si="1"/>
        <v>10</v>
      </c>
      <c r="J31" s="8"/>
      <c r="K31" s="4"/>
      <c r="L31" s="4"/>
    </row>
    <row r="32" spans="1:12" x14ac:dyDescent="0.25">
      <c r="A32" s="4" t="s">
        <v>12</v>
      </c>
      <c r="B32" s="2" t="s">
        <v>170</v>
      </c>
      <c r="C32" s="4"/>
      <c r="D32" s="4"/>
      <c r="E32" s="2"/>
      <c r="F32" s="4"/>
      <c r="G32" s="8"/>
      <c r="H32" s="4" t="str">
        <f t="shared" si="0"/>
        <v>SST-C01___</v>
      </c>
      <c r="I32" s="4">
        <f t="shared" si="1"/>
        <v>10</v>
      </c>
      <c r="J32" s="8"/>
      <c r="K32" s="4"/>
      <c r="L32" s="4"/>
    </row>
    <row r="33" spans="1:12" x14ac:dyDescent="0.25">
      <c r="A33" s="4" t="s">
        <v>12</v>
      </c>
      <c r="B33" s="2" t="s">
        <v>170</v>
      </c>
      <c r="C33" s="4"/>
      <c r="D33" s="4"/>
      <c r="E33" s="2"/>
      <c r="F33" s="4"/>
      <c r="G33" s="8"/>
      <c r="H33" s="4" t="str">
        <f t="shared" si="0"/>
        <v>SST-C01___</v>
      </c>
      <c r="I33" s="4">
        <f t="shared" si="1"/>
        <v>10</v>
      </c>
      <c r="J33" s="8"/>
      <c r="K33" s="4"/>
      <c r="L33" s="4"/>
    </row>
    <row r="34" spans="1:12" x14ac:dyDescent="0.25">
      <c r="A34" s="4" t="s">
        <v>12</v>
      </c>
      <c r="B34" s="2" t="s">
        <v>170</v>
      </c>
      <c r="C34" s="4"/>
      <c r="D34" s="4"/>
      <c r="E34" s="2"/>
      <c r="F34" s="4"/>
      <c r="G34" s="8"/>
      <c r="H34" s="4" t="str">
        <f t="shared" si="0"/>
        <v>SST-C01___</v>
      </c>
      <c r="I34" s="4">
        <f t="shared" si="1"/>
        <v>10</v>
      </c>
      <c r="J34" s="8"/>
      <c r="K34" s="4"/>
      <c r="L34" s="4"/>
    </row>
    <row r="35" spans="1:12" x14ac:dyDescent="0.25">
      <c r="A35" s="4" t="s">
        <v>12</v>
      </c>
      <c r="B35" s="2" t="s">
        <v>170</v>
      </c>
      <c r="C35" s="4"/>
      <c r="D35" s="4"/>
      <c r="E35" s="2"/>
      <c r="F35" s="4"/>
      <c r="G35" s="8"/>
      <c r="H35" s="4" t="str">
        <f t="shared" si="0"/>
        <v>SST-C01___</v>
      </c>
      <c r="I35" s="4">
        <f t="shared" si="1"/>
        <v>10</v>
      </c>
      <c r="J35" s="8"/>
      <c r="K35" s="4"/>
      <c r="L35" s="4"/>
    </row>
  </sheetData>
  <conditionalFormatting sqref="I1:I1048576">
    <cfRule type="cellIs" dxfId="0" priority="1" operator="greaterThan">
      <formula>$I$1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Instal">
          <x14:formula1>
            <xm:f>'AN-Etude'!$A:$A</xm:f>
          </x14:formula1>
          <xm:sqref>A1:A1048576</xm:sqref>
        </x14:dataValidation>
        <x14:dataValidation type="list" allowBlank="1" showInputMessage="1" showErrorMessage="1" promptTitle="Type">
          <x14:formula1>
            <xm:f>'AN-Type'!$A:$A</xm:f>
          </x14:formula1>
          <xm:sqref>F1:F1048576</xm:sqref>
        </x14:dataValidation>
        <x14:dataValidation type="list" allowBlank="1" showInputMessage="1" showErrorMessage="1">
          <x14:formula1>
            <xm:f>'AN-Objet'!$A:$A</xm:f>
          </x14:formula1>
          <xm:sqref>C1:C1048576</xm:sqref>
        </x14:dataValidation>
        <x14:dataValidation type="list" allowBlank="1" showInputMessage="1" showErrorMessage="1">
          <x14:formula1>
            <xm:f>'AN-Complément'!$A:$A</xm:f>
          </x14:formula1>
          <xm:sqref>D1:D1048576</xm:sqref>
        </x14:dataValidation>
        <x14:dataValidation type="list" allowBlank="1" showInputMessage="1" showErrorMessage="1" promptTitle="Instal">
          <x14:formula1>
            <xm:f>'AN-Fonction'!$A:$A</xm:f>
          </x14:formula1>
          <xm:sqref>E1:E1048576</xm:sqref>
        </x14:dataValidation>
        <x14:dataValidation type="list" allowBlank="1" showInputMessage="1" showErrorMessage="1" promptTitle="Instal">
          <x14:formula1>
            <xm:f>'AN-Identifiant'!$A:$A</xm:f>
          </x14:formula1>
          <xm:sqref>B1:B1048576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AN-Etude</vt:lpstr>
      <vt:lpstr>AN-Identifiant</vt:lpstr>
      <vt:lpstr>AN-Objet</vt:lpstr>
      <vt:lpstr>AN-Complément</vt:lpstr>
      <vt:lpstr>AN-Fonction</vt:lpstr>
      <vt:lpstr>AN-Type</vt:lpstr>
      <vt:lpstr>AN--RESULTAT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RIONDY</dc:creator>
  <cp:lastModifiedBy>Alexis Meneau</cp:lastModifiedBy>
  <cp:lastPrinted>2018-01-09T16:51:10Z</cp:lastPrinted>
  <dcterms:created xsi:type="dcterms:W3CDTF">2018-01-09T10:59:09Z</dcterms:created>
  <dcterms:modified xsi:type="dcterms:W3CDTF">2020-03-19T09:41:41Z</dcterms:modified>
</cp:coreProperties>
</file>