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Affaires 2024\I24043 - ACCUEIL CPAM FIGEAC 46\01 ETUDE\09 MOE\02 PRO\LOT 03 PLATRERIE PEINTURE FAUX PLAFOND\"/>
    </mc:Choice>
  </mc:AlternateContent>
  <bookViews>
    <workbookView xWindow="-15" yWindow="165" windowWidth="4800" windowHeight="5595" tabRatio="718" activeTab="1"/>
  </bookViews>
  <sheets>
    <sheet name="Page de garde" sheetId="33" r:id="rId1"/>
    <sheet name="CDPGF" sheetId="11" r:id="rId2"/>
  </sheets>
  <definedNames>
    <definedName name="_xlnm.Print_Titles" localSheetId="1">CDPGF!$1:$1</definedName>
    <definedName name="_xlnm.Print_Area" localSheetId="1">CDPGF!$A$1:$N$126</definedName>
    <definedName name="_xlnm.Print_Area" localSheetId="0">'Page de garde'!$A$1:$M$47</definedName>
  </definedNames>
  <calcPr calcId="152511"/>
</workbook>
</file>

<file path=xl/calcChain.xml><?xml version="1.0" encoding="utf-8"?>
<calcChain xmlns="http://schemas.openxmlformats.org/spreadsheetml/2006/main">
  <c r="E104" i="11" l="1"/>
  <c r="G104" i="11" s="1"/>
  <c r="I104" i="11" s="1"/>
  <c r="E103" i="11"/>
  <c r="G103" i="11" s="1"/>
  <c r="I103" i="11" s="1"/>
  <c r="E14" i="11"/>
  <c r="G14" i="11" s="1"/>
  <c r="I14" i="11" s="1"/>
  <c r="D63" i="11"/>
  <c r="E63" i="11" s="1"/>
  <c r="G63" i="11" s="1"/>
  <c r="I63" i="11" s="1"/>
  <c r="E62" i="11"/>
  <c r="G62" i="11" s="1"/>
  <c r="I62" i="11" s="1"/>
  <c r="E61" i="11"/>
  <c r="G61" i="11" s="1"/>
  <c r="I61" i="11" s="1"/>
  <c r="E60" i="11"/>
  <c r="G60" i="11" s="1"/>
  <c r="I60" i="11" s="1"/>
  <c r="C42" i="11"/>
  <c r="I41" i="11"/>
  <c r="E40" i="11"/>
  <c r="G40" i="11" s="1"/>
  <c r="I40" i="11" s="1"/>
  <c r="E39" i="11"/>
  <c r="G39" i="11" s="1"/>
  <c r="I39" i="11" s="1"/>
  <c r="E38" i="11"/>
  <c r="G38" i="11" s="1"/>
  <c r="B37" i="11"/>
  <c r="N36" i="11"/>
  <c r="I38" i="11" l="1"/>
  <c r="I42" i="11" s="1"/>
  <c r="G42" i="11"/>
  <c r="K43" i="11" s="1"/>
  <c r="N43" i="11" s="1"/>
  <c r="E42" i="11"/>
  <c r="E87" i="11" l="1"/>
  <c r="G87" i="11" s="1"/>
  <c r="I87" i="11" s="1"/>
  <c r="N92" i="11"/>
  <c r="B84" i="11"/>
  <c r="E85" i="11"/>
  <c r="G85" i="11" s="1"/>
  <c r="I85" i="11" s="1"/>
  <c r="E86" i="11"/>
  <c r="G86" i="11" s="1"/>
  <c r="E88" i="11"/>
  <c r="G88" i="11" s="1"/>
  <c r="I88" i="11" s="1"/>
  <c r="E89" i="11"/>
  <c r="G89" i="11" s="1"/>
  <c r="I89" i="11" s="1"/>
  <c r="C90" i="11"/>
  <c r="K91" i="11" s="1"/>
  <c r="N94" i="11"/>
  <c r="Q95" i="11"/>
  <c r="E77" i="11"/>
  <c r="G77" i="11" s="1"/>
  <c r="I77" i="11" s="1"/>
  <c r="E76" i="11"/>
  <c r="G76" i="11" s="1"/>
  <c r="I76" i="11" s="1"/>
  <c r="E57" i="11"/>
  <c r="G57" i="11" s="1"/>
  <c r="I57" i="11" s="1"/>
  <c r="E56" i="11"/>
  <c r="G56" i="11" s="1"/>
  <c r="I56" i="11" s="1"/>
  <c r="E53" i="11"/>
  <c r="G53" i="11" s="1"/>
  <c r="E55" i="11"/>
  <c r="G55" i="11" s="1"/>
  <c r="I55" i="11" s="1"/>
  <c r="E64" i="11"/>
  <c r="G64" i="11" s="1"/>
  <c r="I64" i="11" s="1"/>
  <c r="E59" i="11"/>
  <c r="G59" i="11" s="1"/>
  <c r="I59" i="11" s="1"/>
  <c r="E58" i="11"/>
  <c r="G58" i="11" s="1"/>
  <c r="I58" i="11" s="1"/>
  <c r="E54" i="11"/>
  <c r="G54" i="11" s="1"/>
  <c r="I54" i="11" s="1"/>
  <c r="E52" i="11"/>
  <c r="G52" i="11" s="1"/>
  <c r="I52" i="11" s="1"/>
  <c r="B51" i="11"/>
  <c r="E13" i="11"/>
  <c r="G13" i="11" s="1"/>
  <c r="I13" i="11" s="1"/>
  <c r="C16" i="11"/>
  <c r="E10" i="11"/>
  <c r="G10" i="11" s="1"/>
  <c r="I86" i="11" l="1"/>
  <c r="I90" i="11" s="1"/>
  <c r="G90" i="11"/>
  <c r="N91" i="11" s="1"/>
  <c r="E90" i="11"/>
  <c r="C107" i="11" l="1"/>
  <c r="E106" i="11"/>
  <c r="G106" i="11" s="1"/>
  <c r="I106" i="11" s="1"/>
  <c r="E105" i="11"/>
  <c r="G105" i="11" s="1"/>
  <c r="I105" i="11" s="1"/>
  <c r="E102" i="11"/>
  <c r="G102" i="11" s="1"/>
  <c r="I102" i="11" s="1"/>
  <c r="E101" i="11"/>
  <c r="G101" i="11" s="1"/>
  <c r="I101" i="11" s="1"/>
  <c r="E100" i="11"/>
  <c r="G100" i="11" s="1"/>
  <c r="I100" i="11" s="1"/>
  <c r="E99" i="11"/>
  <c r="G99" i="11" s="1"/>
  <c r="B98" i="11"/>
  <c r="G107" i="11" l="1"/>
  <c r="K108" i="11" s="1"/>
  <c r="I99" i="11"/>
  <c r="I107" i="11" s="1"/>
  <c r="E107" i="11"/>
  <c r="C81" i="11"/>
  <c r="E80" i="11"/>
  <c r="G80" i="11" s="1"/>
  <c r="I80" i="11" s="1"/>
  <c r="E79" i="11"/>
  <c r="G79" i="11" s="1"/>
  <c r="I79" i="11" s="1"/>
  <c r="E78" i="11"/>
  <c r="G78" i="11" s="1"/>
  <c r="I78" i="11" s="1"/>
  <c r="B75" i="11"/>
  <c r="G81" i="11" l="1"/>
  <c r="K82" i="11" s="1"/>
  <c r="I81" i="11"/>
  <c r="E81" i="11"/>
  <c r="C70" i="11"/>
  <c r="E69" i="11"/>
  <c r="G69" i="11" s="1"/>
  <c r="I69" i="11" s="1"/>
  <c r="E68" i="11"/>
  <c r="G68" i="11" s="1"/>
  <c r="I68" i="11" s="1"/>
  <c r="E67" i="11"/>
  <c r="G67" i="11" s="1"/>
  <c r="I67" i="11" s="1"/>
  <c r="E66" i="11"/>
  <c r="G66" i="11" s="1"/>
  <c r="I66" i="11" s="1"/>
  <c r="E65" i="11"/>
  <c r="G65" i="11" s="1"/>
  <c r="C25" i="11"/>
  <c r="E24" i="11"/>
  <c r="G24" i="11" s="1"/>
  <c r="I24" i="11" s="1"/>
  <c r="E23" i="11"/>
  <c r="G23" i="11" s="1"/>
  <c r="I23" i="11" s="1"/>
  <c r="E22" i="11"/>
  <c r="G22" i="11" s="1"/>
  <c r="I22" i="11" s="1"/>
  <c r="E21" i="11"/>
  <c r="G21" i="11" s="1"/>
  <c r="I21" i="11" s="1"/>
  <c r="E20" i="11"/>
  <c r="G20" i="11" s="1"/>
  <c r="B19" i="11"/>
  <c r="N18" i="11"/>
  <c r="E33" i="11"/>
  <c r="G33" i="11" s="1"/>
  <c r="I33" i="11" s="1"/>
  <c r="E30" i="11"/>
  <c r="G30" i="11" s="1"/>
  <c r="I30" i="11" s="1"/>
  <c r="C34" i="11"/>
  <c r="E32" i="11"/>
  <c r="G32" i="11" s="1"/>
  <c r="I32" i="11" s="1"/>
  <c r="E31" i="11"/>
  <c r="G31" i="11" s="1"/>
  <c r="I31" i="11" s="1"/>
  <c r="E29" i="11"/>
  <c r="G29" i="11" s="1"/>
  <c r="B28" i="11"/>
  <c r="B9" i="11"/>
  <c r="E15" i="11"/>
  <c r="G15" i="11" s="1"/>
  <c r="I15" i="11" s="1"/>
  <c r="E12" i="11"/>
  <c r="G12" i="11" s="1"/>
  <c r="I12" i="11" s="1"/>
  <c r="I65" i="11" l="1"/>
  <c r="G70" i="11"/>
  <c r="E70" i="11"/>
  <c r="I20" i="11"/>
  <c r="I25" i="11" s="1"/>
  <c r="G25" i="11"/>
  <c r="K26" i="11" s="1"/>
  <c r="N26" i="11" s="1"/>
  <c r="E25" i="11"/>
  <c r="G34" i="11"/>
  <c r="K35" i="11" s="1"/>
  <c r="N35" i="11" s="1"/>
  <c r="I29" i="11"/>
  <c r="I34" i="11" s="1"/>
  <c r="E34" i="11"/>
  <c r="E11" i="11"/>
  <c r="N27" i="11"/>
  <c r="G11" i="11" l="1"/>
  <c r="E16" i="11"/>
  <c r="I70" i="11"/>
  <c r="K71" i="11"/>
  <c r="N112" i="11"/>
  <c r="N111" i="11"/>
  <c r="I11" i="11" l="1"/>
  <c r="G16" i="11"/>
  <c r="K17" i="11" s="1"/>
  <c r="I10" i="11"/>
  <c r="M113" i="11"/>
  <c r="Q48" i="11"/>
  <c r="I16" i="11" l="1"/>
  <c r="N82" i="11"/>
  <c r="N73" i="11"/>
  <c r="N71" i="11"/>
  <c r="M95" i="11" l="1"/>
  <c r="N49" i="11"/>
  <c r="N47" i="11"/>
  <c r="N45" i="11" l="1"/>
  <c r="N17" i="11"/>
  <c r="M48" i="11" l="1"/>
  <c r="N108" i="11"/>
  <c r="M109" i="11" s="1"/>
  <c r="N96" i="11"/>
  <c r="N7" i="11" l="1"/>
  <c r="N116" i="11" s="1"/>
  <c r="N117" i="11" l="1"/>
  <c r="N118" i="11" s="1"/>
</calcChain>
</file>

<file path=xl/sharedStrings.xml><?xml version="1.0" encoding="utf-8"?>
<sst xmlns="http://schemas.openxmlformats.org/spreadsheetml/2006/main" count="232" uniqueCount="149">
  <si>
    <t>N°</t>
  </si>
  <si>
    <t>DESIGNATION DES OUVRAGES</t>
  </si>
  <si>
    <t>U</t>
  </si>
  <si>
    <t>ens</t>
  </si>
  <si>
    <t>GENERALITES</t>
  </si>
  <si>
    <t>P.U. (€)</t>
  </si>
  <si>
    <t>P.TOTAL (€)</t>
  </si>
  <si>
    <t>DESCRIPTIF DES TRAVAUX DE PLATRERIE</t>
  </si>
  <si>
    <t>m²</t>
  </si>
  <si>
    <t>RENFORTS POUR SUPPORTAGE D'EQUIPEMENTS SANITAIRES</t>
  </si>
  <si>
    <t>* Pose de renforts pour supportage d'équipements sanitaires, selon CCTP</t>
  </si>
  <si>
    <t>DESCRIPTIF DES TRAVAUX DE FAUX-PLAFONDS</t>
  </si>
  <si>
    <t>FAUX-PLAFOND DEMONTABLE A OSSATURE APPARENTE</t>
  </si>
  <si>
    <t>* Cloison selon CCTP</t>
  </si>
  <si>
    <t>* Pose de faux-plafond démontable 600x600 selon CCTP</t>
  </si>
  <si>
    <t>Q. MOE</t>
  </si>
  <si>
    <t>Q. Ent</t>
  </si>
  <si>
    <t>* Raccord selon CCTP</t>
  </si>
  <si>
    <t>NOTA: Les quantités données par la maîtrise d'œuvre sont purement indicatives. L'entreprise est tenue par une étude personnelle d'en vérifier l'exactitude. Elle devra de ce fait obligatoirement reporter dans la colonne "Qu vérifiées" le résultat de ses propres calculs permettant la détermination de son prix. Dans le cas où la colonne " QU vérifiée" ne serait pas renseignée, les quantités proposées seront considérées comme acceptées par l'entreprise. Cette acceptation entraînant nullité de tout recours après dépôt de l'offre.</t>
  </si>
  <si>
    <t>- Le présent devis arrêté au prix global et forfaitaire de TTC (en lettres) :</t>
  </si>
  <si>
    <t xml:space="preserve">L'entrepreneur,  </t>
  </si>
  <si>
    <t>TVA 20%</t>
  </si>
  <si>
    <t>TOTAL HT</t>
  </si>
  <si>
    <t>TOTAL TTC</t>
  </si>
  <si>
    <t>DESCRIPTIF DES TRAVAUX DE PENTURE</t>
  </si>
  <si>
    <t>PEINTURE SUR OUVRAGES BOIS</t>
  </si>
  <si>
    <t>* Mise en peinture des portes bois, selon CCTP</t>
  </si>
  <si>
    <t>PEINTURE SUR PLAFOND</t>
  </si>
  <si>
    <t>* Mise en peinture du plafond, selon CCTP</t>
  </si>
  <si>
    <t>NETTOYAGE DE CHANTIER</t>
  </si>
  <si>
    <t>* Nettoyage de chantier , selon CCTP</t>
  </si>
  <si>
    <t>GESTION DES DECHETS</t>
  </si>
  <si>
    <t>* Quantité totale de déchets estimé par l'entreprise</t>
  </si>
  <si>
    <t>KG</t>
  </si>
  <si>
    <t>* Coût gestions des déchets selon CCTP</t>
  </si>
  <si>
    <t>PLAFONDS PLACO R 60</t>
  </si>
  <si>
    <t>* Plafonds selon CCTP</t>
  </si>
  <si>
    <t>Nbr</t>
  </si>
  <si>
    <t>Longueur</t>
  </si>
  <si>
    <t>ml</t>
  </si>
  <si>
    <t>largeur</t>
  </si>
  <si>
    <t>hauteur</t>
  </si>
  <si>
    <t>local informatique</t>
  </si>
  <si>
    <t>m3</t>
  </si>
  <si>
    <t>accueil</t>
  </si>
  <si>
    <t>marge 10%</t>
  </si>
  <si>
    <t>rgt</t>
  </si>
  <si>
    <t>hall</t>
  </si>
  <si>
    <t>siockage animation</t>
  </si>
  <si>
    <t>déduction chassis vitrée</t>
  </si>
  <si>
    <t>RACCORDS/ DIVERS</t>
  </si>
  <si>
    <t>Fait à ......................... le ........./......./2025</t>
  </si>
  <si>
    <t>LOT N°03 : PLATRERIE - PEINTURE - FAUX-PLAFONDS</t>
  </si>
  <si>
    <t>3.2.1</t>
  </si>
  <si>
    <t>3.2.2</t>
  </si>
  <si>
    <t>3.2.3</t>
  </si>
  <si>
    <t>3.2.4</t>
  </si>
  <si>
    <t>3.2.5</t>
  </si>
  <si>
    <t>Sous-total 3.2</t>
  </si>
  <si>
    <t>3.3.1</t>
  </si>
  <si>
    <t>3.3.2</t>
  </si>
  <si>
    <t>3.3.3</t>
  </si>
  <si>
    <t>3.3.4</t>
  </si>
  <si>
    <t>3.3.5</t>
  </si>
  <si>
    <t>Sous-total 3.3</t>
  </si>
  <si>
    <t>3.4.1</t>
  </si>
  <si>
    <t>Sous-total 3.4</t>
  </si>
  <si>
    <t>Sous-total 3.5</t>
  </si>
  <si>
    <t>CLOISON TYPE 98/48 ISOLEE</t>
  </si>
  <si>
    <t>box</t>
  </si>
  <si>
    <t>archive</t>
  </si>
  <si>
    <t>rangement</t>
  </si>
  <si>
    <t>imposte box</t>
  </si>
  <si>
    <t>RETOMBE PLAFOND</t>
  </si>
  <si>
    <t>* Retombé plafond en plaque de platre selon CCTP</t>
  </si>
  <si>
    <t>min03</t>
  </si>
  <si>
    <t>min04</t>
  </si>
  <si>
    <t>box cloison</t>
  </si>
  <si>
    <t>box mur exterieur</t>
  </si>
  <si>
    <t>dégagement 1+2+3</t>
  </si>
  <si>
    <t>wc</t>
  </si>
  <si>
    <t xml:space="preserve">Box </t>
  </si>
  <si>
    <t>dgt1+2+3</t>
  </si>
  <si>
    <t>* Peinture canalisations du plafond, selon CCTP</t>
  </si>
  <si>
    <t>* Peinture radiateur, selon CCTP</t>
  </si>
  <si>
    <r>
      <t xml:space="preserve">C.P.A.M  DE FIGEAC
</t>
    </r>
    <r>
      <rPr>
        <sz val="11"/>
        <color rgb="FF000000"/>
        <rFont val="Arial"/>
        <family val="2"/>
      </rPr>
      <t>Place du 12 Mai Citée Administrative 46100 FIGEAC</t>
    </r>
  </si>
  <si>
    <t>RENOVATION DE L'ACCUEIL</t>
  </si>
  <si>
    <t>MAITRE D'ŒUVRE</t>
  </si>
  <si>
    <t>CSPS</t>
  </si>
  <si>
    <t xml:space="preserve">BUREAU DE CONTROLE </t>
  </si>
  <si>
    <t>IES</t>
  </si>
  <si>
    <t>SOCOTEC</t>
  </si>
  <si>
    <t>ALPES CONTROLES</t>
  </si>
  <si>
    <t>311, Rue Hautesserre</t>
  </si>
  <si>
    <t>Regourd Sud, 764 Côte des Ormeaux,</t>
  </si>
  <si>
    <t>Zone commerciale Albasud 1210 avec de Toulouse 82000  MONTAUBAN</t>
  </si>
  <si>
    <t>46000 CAHORS</t>
  </si>
  <si>
    <t>46000 Cahors</t>
  </si>
  <si>
    <t>Tél : 05 65 22 56 53</t>
  </si>
  <si>
    <t>Tél : 07 84 58 15 26</t>
  </si>
  <si>
    <t>Tél : 05 82 73 00 02</t>
  </si>
  <si>
    <t>Joel.humbert@ies-ingenierie.fr</t>
  </si>
  <si>
    <t>mathieu.gros@socotec.com</t>
  </si>
  <si>
    <t>montauban@alpes-controles.fr</t>
  </si>
  <si>
    <t>SOND</t>
  </si>
  <si>
    <t>ESQ</t>
  </si>
  <si>
    <t>APS</t>
  </si>
  <si>
    <t>APD</t>
  </si>
  <si>
    <t>PRO</t>
  </si>
  <si>
    <t>DCE</t>
  </si>
  <si>
    <t>ACT</t>
  </si>
  <si>
    <t>VISA</t>
  </si>
  <si>
    <t>DET</t>
  </si>
  <si>
    <t>AOR</t>
  </si>
  <si>
    <t>I24043</t>
  </si>
  <si>
    <t>Nom</t>
  </si>
  <si>
    <t>Fonction</t>
  </si>
  <si>
    <t>Signature</t>
  </si>
  <si>
    <t>Date</t>
  </si>
  <si>
    <t>ETABLI</t>
  </si>
  <si>
    <t>MALIQUE Alain</t>
  </si>
  <si>
    <t>CA</t>
  </si>
  <si>
    <t>APPROUVE</t>
  </si>
  <si>
    <t>HUMBERT Joel</t>
  </si>
  <si>
    <t>CE</t>
  </si>
  <si>
    <t>Grille de révision</t>
  </si>
  <si>
    <t>INDICE</t>
  </si>
  <si>
    <t>ETABLI PAR</t>
  </si>
  <si>
    <t>DATE</t>
  </si>
  <si>
    <t>LIBELLE</t>
  </si>
  <si>
    <t>CREATION</t>
  </si>
  <si>
    <t>* Focage plafond coupe feu 1H</t>
  </si>
  <si>
    <t>Flocage plafond CF1H</t>
  </si>
  <si>
    <t>cloison côté escalier</t>
  </si>
  <si>
    <t>cloison hall/escalier côté hall</t>
  </si>
  <si>
    <t xml:space="preserve"> hall 50%</t>
  </si>
  <si>
    <t>min 80/205</t>
  </si>
  <si>
    <t>min 90/205</t>
  </si>
  <si>
    <t>entre escalier et hall</t>
  </si>
  <si>
    <t>cloison B1 côté box 1</t>
  </si>
  <si>
    <t>* Peinture et toile de verre sur murs, selon CCTP</t>
  </si>
  <si>
    <t xml:space="preserve">bureau 1 </t>
  </si>
  <si>
    <t xml:space="preserve">bureau 2 </t>
  </si>
  <si>
    <t>rdc escalier</t>
  </si>
  <si>
    <t>PEINTURE AVEC TOILE DE VERRE SUR PAROIS VERTICALES</t>
  </si>
  <si>
    <t>PEINTURE SUR METAUX INTERIEURS</t>
  </si>
  <si>
    <t>MARS 2025</t>
  </si>
  <si>
    <t>03/2025</t>
  </si>
  <si>
    <t>CADRE DE DECOMPOSITION DE PRIX GLOBAL ET FORFAITAIRE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</si>
</sst>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 #,##0.00\ &quot;€&quot;_-;\-* #,##0.00\ &quot;€&quot;_-;_-* &quot;-&quot;??\ &quot;€&quot;_-;_-@_-"/>
    <numFmt numFmtId="43" formatCode="_-* #,##0.00\ _€_-;\-* #,##0.00\ _€_-;_-* &quot;-&quot;??\ _€_-;_-@_-"/>
    <numFmt numFmtId="164" formatCode="_-* #,##0.00\ &quot;F&quot;_-;\-* #,##0.00\ &quot;F&quot;_-;_-* &quot;-&quot;??\ &quot;F&quot;_-;_-@_-"/>
    <numFmt numFmtId="165" formatCode="#,##0.00&quot; F&quot;;[Red]\-#,##0.00&quot; F&quot;"/>
    <numFmt numFmtId="166" formatCode="#,##0.00\ &quot;F&quot;"/>
    <numFmt numFmtId="167" formatCode="#,##0.00&quot; €&quot;"/>
    <numFmt numFmtId="168" formatCode="#,##0.00\ &quot;€&quot;"/>
    <numFmt numFmtId="169" formatCode="#,##0.00\ _€"/>
    <numFmt numFmtId="170" formatCode="General_)"/>
    <numFmt numFmtId="171" formatCode="#,##0.00&quot; F&quot;;\-#,##0.00&quot; F&quot;"/>
  </numFmts>
  <fonts count="20" x14ac:knownFonts="1">
    <font>
      <sz val="10"/>
      <name val="Helv"/>
    </font>
    <font>
      <sz val="10"/>
      <name val="Helv"/>
    </font>
    <font>
      <b/>
      <sz val="10"/>
      <name val="Tms Rmn"/>
    </font>
    <font>
      <sz val="10"/>
      <name val="Arial"/>
      <family val="2"/>
    </font>
    <font>
      <sz val="10"/>
      <name val="Times New Roman"/>
      <family val="1"/>
    </font>
    <font>
      <sz val="9"/>
      <name val="Arial"/>
      <family val="2"/>
    </font>
    <font>
      <b/>
      <sz val="9"/>
      <name val="Arial"/>
      <family val="2"/>
    </font>
    <font>
      <sz val="10"/>
      <name val="Courier"/>
      <family val="3"/>
    </font>
    <font>
      <u/>
      <sz val="10"/>
      <color theme="10"/>
      <name val="Helv"/>
    </font>
    <font>
      <b/>
      <u/>
      <sz val="9"/>
      <name val="Arial"/>
      <family val="2"/>
    </font>
    <font>
      <sz val="11"/>
      <name val="Calibri"/>
      <family val="2"/>
    </font>
    <font>
      <sz val="9"/>
      <color rgb="FFFF0000"/>
      <name val="Arial"/>
      <family val="2"/>
    </font>
    <font>
      <sz val="11"/>
      <name val="Book Antiqua"/>
      <family val="1"/>
    </font>
    <font>
      <b/>
      <sz val="11"/>
      <color rgb="FF000000"/>
      <name val="Arial"/>
      <family val="2"/>
    </font>
    <font>
      <sz val="11"/>
      <color rgb="FF000000"/>
      <name val="Arial"/>
      <family val="2"/>
    </font>
    <font>
      <b/>
      <sz val="11"/>
      <name val="Arial"/>
      <family val="2"/>
    </font>
    <font>
      <b/>
      <sz val="8"/>
      <name val="Arial"/>
      <family val="2"/>
    </font>
    <font>
      <sz val="8"/>
      <name val="Arial"/>
      <family val="2"/>
    </font>
    <font>
      <u/>
      <sz val="8"/>
      <color theme="10"/>
      <name val="Arial"/>
      <family val="2"/>
    </font>
    <font>
      <sz val="11"/>
      <name val="Helv"/>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1"/>
        <bgColor indexed="64"/>
      </patternFill>
    </fill>
    <fill>
      <patternFill patternType="solid">
        <fgColor rgb="FFEEECE1"/>
        <bgColor indexed="64"/>
      </patternFill>
    </fill>
  </fills>
  <borders count="3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bottom/>
      <diagonal/>
    </border>
    <border>
      <left style="double">
        <color indexed="64"/>
      </left>
      <right/>
      <top/>
      <bottom/>
      <diagonal/>
    </border>
    <border>
      <left/>
      <right style="double">
        <color indexed="64"/>
      </right>
      <top/>
      <bottom/>
      <diagonal/>
    </border>
    <border>
      <left style="double">
        <color indexed="64"/>
      </left>
      <right style="medium">
        <color indexed="64"/>
      </right>
      <top style="double">
        <color indexed="64"/>
      </top>
      <bottom style="medium">
        <color indexed="64"/>
      </bottom>
      <diagonal/>
    </border>
    <border>
      <left style="double">
        <color indexed="64"/>
      </left>
      <right/>
      <top/>
      <bottom style="medium">
        <color indexed="64"/>
      </bottom>
      <diagonal/>
    </border>
    <border>
      <left style="double">
        <color indexed="64"/>
      </left>
      <right style="medium">
        <color indexed="64"/>
      </right>
      <top/>
      <bottom style="medium">
        <color indexed="64"/>
      </bottom>
      <diagonal/>
    </border>
    <border>
      <left style="double">
        <color indexed="64"/>
      </left>
      <right style="medium">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s>
  <cellStyleXfs count="14">
    <xf numFmtId="0" fontId="0" fillId="0" borderId="0"/>
    <xf numFmtId="165" fontId="1"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2" fillId="0" borderId="0"/>
    <xf numFmtId="170" fontId="7" fillId="0" borderId="0"/>
    <xf numFmtId="0" fontId="1" fillId="0" borderId="0"/>
    <xf numFmtId="0" fontId="1" fillId="0" borderId="0"/>
    <xf numFmtId="0" fontId="8" fillId="0" borderId="0" applyNumberFormat="0" applyFill="0" applyBorder="0" applyAlignment="0" applyProtection="0">
      <alignment vertical="top"/>
      <protection locked="0"/>
    </xf>
    <xf numFmtId="0" fontId="3" fillId="0" borderId="0"/>
    <xf numFmtId="0" fontId="10" fillId="0" borderId="0"/>
    <xf numFmtId="43" fontId="1" fillId="0" borderId="0" applyFont="0" applyFill="0" applyBorder="0" applyAlignment="0" applyProtection="0"/>
    <xf numFmtId="0" fontId="8" fillId="0" borderId="0" applyNumberFormat="0" applyFill="0" applyBorder="0" applyAlignment="0" applyProtection="0"/>
  </cellStyleXfs>
  <cellXfs count="213">
    <xf numFmtId="0" fontId="0" fillId="0" borderId="0" xfId="0"/>
    <xf numFmtId="0" fontId="5" fillId="0" borderId="0" xfId="5" applyFont="1" applyBorder="1" applyAlignment="1"/>
    <xf numFmtId="0" fontId="6" fillId="0" borderId="0" xfId="4" applyFont="1" applyFill="1" applyBorder="1" applyAlignment="1">
      <alignment vertical="center"/>
    </xf>
    <xf numFmtId="2" fontId="5" fillId="0" borderId="0" xfId="0" applyNumberFormat="1" applyFont="1" applyFill="1" applyBorder="1" applyAlignment="1">
      <alignment vertical="center"/>
    </xf>
    <xf numFmtId="0" fontId="5" fillId="0" borderId="0" xfId="0" applyFont="1" applyFill="1"/>
    <xf numFmtId="170" fontId="5" fillId="2" borderId="0" xfId="6" quotePrefix="1" applyFont="1" applyFill="1" applyBorder="1" applyAlignment="1" applyProtection="1">
      <alignment vertical="center"/>
      <protection locked="0"/>
    </xf>
    <xf numFmtId="170" fontId="5" fillId="2" borderId="0" xfId="6" quotePrefix="1" applyFont="1" applyFill="1" applyBorder="1" applyAlignment="1" applyProtection="1">
      <alignment horizontal="center" vertical="center"/>
      <protection locked="0"/>
    </xf>
    <xf numFmtId="170" fontId="5" fillId="3" borderId="0" xfId="6" applyFont="1" applyFill="1" applyBorder="1" applyAlignment="1" applyProtection="1">
      <alignment horizontal="center" vertical="top" wrapText="1"/>
      <protection locked="0"/>
    </xf>
    <xf numFmtId="168" fontId="5" fillId="2" borderId="0" xfId="6" quotePrefix="1" applyNumberFormat="1" applyFont="1" applyFill="1" applyBorder="1" applyAlignment="1" applyProtection="1">
      <alignment horizontal="center" vertical="center"/>
      <protection locked="0"/>
    </xf>
    <xf numFmtId="170" fontId="5" fillId="2" borderId="0" xfId="6" applyFont="1" applyFill="1" applyBorder="1" applyAlignment="1" applyProtection="1">
      <alignment vertical="center"/>
      <protection locked="0"/>
    </xf>
    <xf numFmtId="170" fontId="5" fillId="2" borderId="0" xfId="6" applyFont="1" applyFill="1" applyBorder="1" applyAlignment="1" applyProtection="1">
      <alignment horizontal="center" vertical="center"/>
      <protection locked="0"/>
    </xf>
    <xf numFmtId="168" fontId="5" fillId="2" borderId="0" xfId="6" applyNumberFormat="1" applyFont="1" applyFill="1" applyBorder="1" applyAlignment="1" applyProtection="1">
      <alignment horizontal="center" vertical="center"/>
      <protection locked="0"/>
    </xf>
    <xf numFmtId="168" fontId="5" fillId="2" borderId="0" xfId="6" quotePrefix="1" applyNumberFormat="1" applyFont="1" applyFill="1" applyBorder="1" applyAlignment="1" applyProtection="1">
      <alignment vertical="center"/>
      <protection locked="0"/>
    </xf>
    <xf numFmtId="4" fontId="5" fillId="2" borderId="0" xfId="6" applyNumberFormat="1" applyFont="1" applyFill="1" applyBorder="1" applyAlignment="1" applyProtection="1">
      <alignment vertical="center"/>
      <protection locked="0"/>
    </xf>
    <xf numFmtId="4" fontId="5" fillId="2" borderId="0" xfId="6" applyNumberFormat="1" applyFont="1" applyFill="1" applyBorder="1" applyAlignment="1" applyProtection="1">
      <alignment horizontal="center" vertical="center"/>
      <protection locked="0"/>
    </xf>
    <xf numFmtId="168" fontId="5" fillId="2" borderId="0" xfId="6" applyNumberFormat="1" applyFont="1" applyFill="1" applyBorder="1" applyAlignment="1" applyProtection="1">
      <alignment vertical="center"/>
      <protection locked="0"/>
    </xf>
    <xf numFmtId="0" fontId="6" fillId="0" borderId="0" xfId="4" applyFont="1" applyFill="1" applyBorder="1"/>
    <xf numFmtId="0" fontId="6" fillId="0" borderId="0" xfId="0" applyFont="1" applyFill="1"/>
    <xf numFmtId="49" fontId="6" fillId="0" borderId="0" xfId="4" applyNumberFormat="1" applyFont="1" applyFill="1" applyBorder="1"/>
    <xf numFmtId="0" fontId="5" fillId="0" borderId="0" xfId="4" applyFont="1" applyFill="1" applyBorder="1" applyAlignment="1">
      <alignment horizontal="center" vertical="center"/>
    </xf>
    <xf numFmtId="0" fontId="5" fillId="0" borderId="0" xfId="4" applyFont="1" applyFill="1" applyBorder="1" applyAlignment="1">
      <alignment vertical="center"/>
    </xf>
    <xf numFmtId="169" fontId="5" fillId="0" borderId="0" xfId="4" applyNumberFormat="1" applyFont="1" applyFill="1" applyBorder="1" applyAlignment="1">
      <alignment horizontal="right" vertical="center"/>
    </xf>
    <xf numFmtId="0" fontId="6" fillId="0" borderId="0" xfId="0" applyNumberFormat="1" applyFont="1" applyFill="1" applyBorder="1" applyAlignment="1">
      <alignment horizontal="center" vertical="center"/>
    </xf>
    <xf numFmtId="0" fontId="6" fillId="0" borderId="0" xfId="4" applyNumberFormat="1" applyFont="1" applyFill="1" applyBorder="1" applyAlignment="1">
      <alignment horizontal="center"/>
    </xf>
    <xf numFmtId="0" fontId="6" fillId="0" borderId="0" xfId="4" applyNumberFormat="1" applyFont="1" applyFill="1" applyBorder="1" applyAlignment="1">
      <alignment horizontal="center" vertical="center"/>
    </xf>
    <xf numFmtId="0" fontId="5" fillId="0" borderId="0" xfId="4" applyNumberFormat="1" applyFont="1" applyFill="1" applyBorder="1" applyAlignment="1">
      <alignment vertical="center"/>
    </xf>
    <xf numFmtId="0" fontId="5" fillId="0" borderId="0" xfId="4" applyNumberFormat="1" applyFont="1" applyFill="1" applyBorder="1" applyAlignment="1">
      <alignment horizontal="center" vertical="center"/>
    </xf>
    <xf numFmtId="166" fontId="5" fillId="0" borderId="0" xfId="4" applyNumberFormat="1" applyFont="1" applyFill="1" applyBorder="1" applyAlignment="1">
      <alignment horizontal="right" vertical="center"/>
    </xf>
    <xf numFmtId="0" fontId="9" fillId="0" borderId="0" xfId="4" applyNumberFormat="1" applyFont="1" applyFill="1" applyBorder="1" applyAlignment="1">
      <alignment horizontal="left"/>
    </xf>
    <xf numFmtId="0" fontId="9" fillId="0" borderId="0" xfId="0" applyFont="1" applyFill="1" applyBorder="1" applyAlignment="1">
      <alignment horizontal="left"/>
    </xf>
    <xf numFmtId="0" fontId="6" fillId="0" borderId="0" xfId="0" applyFont="1" applyFill="1" applyBorder="1" applyAlignment="1">
      <alignment horizontal="center" vertical="center"/>
    </xf>
    <xf numFmtId="0" fontId="5" fillId="0" borderId="0" xfId="0" applyNumberFormat="1" applyFont="1" applyFill="1" applyBorder="1" applyAlignment="1">
      <alignment vertical="center"/>
    </xf>
    <xf numFmtId="0" fontId="5" fillId="0" borderId="0" xfId="0" applyNumberFormat="1" applyFont="1" applyFill="1" applyBorder="1" applyAlignment="1">
      <alignment horizontal="center" vertical="center"/>
    </xf>
    <xf numFmtId="0" fontId="6" fillId="0" borderId="0" xfId="5" applyNumberFormat="1" applyFont="1" applyBorder="1" applyAlignment="1">
      <alignment horizontal="left"/>
    </xf>
    <xf numFmtId="0" fontId="6" fillId="0" borderId="0" xfId="5" applyFont="1" applyBorder="1" applyAlignment="1"/>
    <xf numFmtId="0" fontId="5" fillId="0" borderId="0" xfId="5" applyNumberFormat="1" applyFont="1" applyFill="1" applyBorder="1" applyAlignment="1">
      <alignment horizontal="center" vertical="center"/>
    </xf>
    <xf numFmtId="0" fontId="5" fillId="0" borderId="0" xfId="5" applyNumberFormat="1" applyFont="1" applyFill="1" applyBorder="1" applyAlignment="1">
      <alignment vertical="center"/>
    </xf>
    <xf numFmtId="0" fontId="5" fillId="0" borderId="0" xfId="5" applyNumberFormat="1" applyFont="1" applyFill="1" applyBorder="1" applyAlignment="1">
      <alignment horizontal="right" vertical="center"/>
    </xf>
    <xf numFmtId="168" fontId="5" fillId="0" borderId="0" xfId="5" applyNumberFormat="1" applyFont="1" applyFill="1" applyBorder="1" applyAlignment="1">
      <alignment horizontal="right" vertical="center"/>
    </xf>
    <xf numFmtId="0" fontId="5" fillId="0" borderId="0" xfId="5" applyNumberFormat="1" applyFont="1" applyBorder="1" applyAlignment="1">
      <alignment horizontal="left"/>
    </xf>
    <xf numFmtId="2" fontId="5" fillId="0" borderId="0" xfId="5" applyNumberFormat="1" applyFont="1" applyFill="1" applyBorder="1" applyAlignment="1">
      <alignment vertical="center"/>
    </xf>
    <xf numFmtId="167" fontId="5" fillId="0" borderId="0" xfId="5" applyNumberFormat="1" applyFont="1" applyFill="1" applyBorder="1" applyAlignment="1">
      <alignment horizontal="right" vertical="center"/>
    </xf>
    <xf numFmtId="0" fontId="6" fillId="0" borderId="0" xfId="5" applyNumberFormat="1" applyFont="1" applyBorder="1" applyAlignment="1">
      <alignment horizontal="right"/>
    </xf>
    <xf numFmtId="167" fontId="6" fillId="0" borderId="0" xfId="5" applyNumberFormat="1" applyFont="1" applyFill="1" applyBorder="1" applyAlignment="1">
      <alignment horizontal="right" vertical="center"/>
    </xf>
    <xf numFmtId="2" fontId="5" fillId="0" borderId="0" xfId="5" applyNumberFormat="1" applyFont="1" applyFill="1" applyBorder="1" applyAlignment="1">
      <alignment horizontal="center" vertical="center"/>
    </xf>
    <xf numFmtId="0" fontId="6" fillId="0" borderId="0" xfId="4" applyFont="1" applyFill="1" applyBorder="1" applyAlignment="1">
      <alignment horizontal="right" vertical="center"/>
    </xf>
    <xf numFmtId="168" fontId="6" fillId="0" borderId="0" xfId="1" applyNumberFormat="1" applyFont="1" applyFill="1" applyBorder="1" applyAlignment="1">
      <alignment horizontal="center" vertical="center"/>
    </xf>
    <xf numFmtId="49" fontId="6" fillId="0" borderId="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6" fillId="0" borderId="2" xfId="3" applyNumberFormat="1" applyFont="1" applyBorder="1" applyAlignment="1">
      <alignment horizontal="center" vertical="center" wrapText="1"/>
    </xf>
    <xf numFmtId="168" fontId="6" fillId="0" borderId="2" xfId="3" applyNumberFormat="1" applyFont="1" applyFill="1" applyBorder="1" applyAlignment="1">
      <alignment horizontal="center" vertical="center"/>
    </xf>
    <xf numFmtId="168" fontId="6" fillId="0" borderId="2" xfId="2" applyNumberFormat="1" applyFont="1" applyFill="1" applyBorder="1" applyAlignment="1">
      <alignment horizontal="center" vertical="center"/>
    </xf>
    <xf numFmtId="49" fontId="6" fillId="0" borderId="1" xfId="4" applyNumberFormat="1" applyFont="1" applyFill="1" applyBorder="1"/>
    <xf numFmtId="168" fontId="5" fillId="0" borderId="3" xfId="4" applyNumberFormat="1" applyFont="1" applyFill="1" applyBorder="1" applyAlignment="1">
      <alignment horizontal="right" vertical="center"/>
    </xf>
    <xf numFmtId="0" fontId="6" fillId="0" borderId="1" xfId="0" applyNumberFormat="1" applyFont="1" applyFill="1" applyBorder="1" applyAlignment="1">
      <alignment horizontal="left"/>
    </xf>
    <xf numFmtId="168" fontId="6" fillId="0" borderId="3" xfId="1" applyNumberFormat="1" applyFont="1" applyFill="1" applyBorder="1" applyAlignment="1">
      <alignment horizontal="right" vertical="center"/>
    </xf>
    <xf numFmtId="0" fontId="6" fillId="0" borderId="1" xfId="5" applyNumberFormat="1" applyFont="1" applyBorder="1" applyAlignment="1">
      <alignment horizontal="left"/>
    </xf>
    <xf numFmtId="168" fontId="5" fillId="0" borderId="3" xfId="5" applyNumberFormat="1" applyFont="1" applyFill="1" applyBorder="1" applyAlignment="1">
      <alignment horizontal="right" vertical="center"/>
    </xf>
    <xf numFmtId="0" fontId="6" fillId="0" borderId="1" xfId="5" applyFont="1" applyBorder="1" applyAlignment="1"/>
    <xf numFmtId="49" fontId="6" fillId="0" borderId="1" xfId="4" applyNumberFormat="1" applyFont="1" applyFill="1" applyBorder="1" applyAlignment="1">
      <alignment vertical="center"/>
    </xf>
    <xf numFmtId="168" fontId="6" fillId="0" borderId="3" xfId="5" applyNumberFormat="1" applyFont="1" applyFill="1" applyBorder="1" applyAlignment="1">
      <alignment horizontal="right" vertical="center"/>
    </xf>
    <xf numFmtId="49" fontId="6" fillId="0" borderId="4" xfId="4" applyNumberFormat="1" applyFont="1" applyFill="1" applyBorder="1" applyAlignment="1">
      <alignment vertical="center"/>
    </xf>
    <xf numFmtId="0" fontId="6" fillId="0" borderId="5" xfId="4" applyFont="1" applyFill="1" applyBorder="1" applyAlignment="1">
      <alignment horizontal="right" vertical="center"/>
    </xf>
    <xf numFmtId="0" fontId="5" fillId="0" borderId="5" xfId="4" applyFont="1" applyFill="1" applyBorder="1" applyAlignment="1">
      <alignment horizontal="center" vertical="center"/>
    </xf>
    <xf numFmtId="0" fontId="5" fillId="0" borderId="5" xfId="4" applyFont="1" applyFill="1" applyBorder="1" applyAlignment="1">
      <alignment vertical="center"/>
    </xf>
    <xf numFmtId="168" fontId="6" fillId="0" borderId="5" xfId="1" applyNumberFormat="1" applyFont="1" applyFill="1" applyBorder="1" applyAlignment="1">
      <alignment horizontal="center" vertical="center"/>
    </xf>
    <xf numFmtId="168" fontId="6" fillId="0" borderId="6" xfId="5" applyNumberFormat="1" applyFont="1" applyFill="1" applyBorder="1" applyAlignment="1">
      <alignment horizontal="right" vertical="center"/>
    </xf>
    <xf numFmtId="49" fontId="6" fillId="0" borderId="7" xfId="4" applyNumberFormat="1" applyFont="1" applyFill="1" applyBorder="1" applyAlignment="1">
      <alignment vertical="center"/>
    </xf>
    <xf numFmtId="0" fontId="6" fillId="0" borderId="8" xfId="4" applyFont="1" applyFill="1" applyBorder="1" applyAlignment="1">
      <alignment horizontal="right" vertical="center"/>
    </xf>
    <xf numFmtId="0" fontId="5" fillId="0" borderId="8" xfId="4" applyFont="1" applyFill="1" applyBorder="1" applyAlignment="1">
      <alignment horizontal="center" vertical="center"/>
    </xf>
    <xf numFmtId="0" fontId="5" fillId="0" borderId="8" xfId="4" applyFont="1" applyFill="1" applyBorder="1" applyAlignment="1">
      <alignment vertical="center"/>
    </xf>
    <xf numFmtId="168" fontId="6" fillId="0" borderId="8" xfId="1" applyNumberFormat="1" applyFont="1" applyFill="1" applyBorder="1" applyAlignment="1">
      <alignment horizontal="center" vertical="center"/>
    </xf>
    <xf numFmtId="168" fontId="6" fillId="0" borderId="9" xfId="5" applyNumberFormat="1" applyFont="1" applyFill="1" applyBorder="1" applyAlignment="1">
      <alignment horizontal="right" vertical="center"/>
    </xf>
    <xf numFmtId="0" fontId="5" fillId="0" borderId="0" xfId="5" applyFont="1" applyBorder="1" applyAlignment="1">
      <alignment horizontal="center"/>
    </xf>
    <xf numFmtId="0" fontId="6" fillId="0" borderId="1" xfId="0" applyNumberFormat="1" applyFont="1" applyFill="1" applyBorder="1" applyAlignment="1">
      <alignment horizontal="left" vertical="center"/>
    </xf>
    <xf numFmtId="2" fontId="5" fillId="0" borderId="0" xfId="0" applyNumberFormat="1" applyFont="1" applyFill="1" applyBorder="1" applyAlignment="1">
      <alignment horizontal="center" vertical="center"/>
    </xf>
    <xf numFmtId="44" fontId="5" fillId="0" borderId="0" xfId="0" applyNumberFormat="1" applyFont="1" applyFill="1" applyBorder="1" applyAlignment="1">
      <alignment horizontal="right" vertical="center"/>
    </xf>
    <xf numFmtId="44" fontId="5" fillId="0" borderId="0" xfId="1" applyNumberFormat="1" applyFont="1" applyFill="1" applyBorder="1" applyAlignment="1">
      <alignment horizontal="right" vertical="center"/>
    </xf>
    <xf numFmtId="0" fontId="5" fillId="0" borderId="3" xfId="0" applyNumberFormat="1" applyFont="1" applyFill="1" applyBorder="1" applyAlignment="1">
      <alignment horizontal="center" vertical="center"/>
    </xf>
    <xf numFmtId="0" fontId="6" fillId="0" borderId="0" xfId="0" applyNumberFormat="1" applyFont="1" applyFill="1" applyAlignment="1">
      <alignment horizontal="center" vertical="center"/>
    </xf>
    <xf numFmtId="0" fontId="6" fillId="0" borderId="1" xfId="0" applyFont="1" applyBorder="1" applyAlignment="1">
      <alignment horizontal="left" vertical="center"/>
    </xf>
    <xf numFmtId="0" fontId="5" fillId="0" borderId="0" xfId="0" applyFont="1" applyBorder="1" applyAlignment="1">
      <alignment horizontal="left" vertical="center"/>
    </xf>
    <xf numFmtId="171" fontId="5" fillId="0" borderId="0" xfId="0" applyNumberFormat="1" applyFont="1" applyAlignment="1">
      <alignment horizontal="center" vertical="center"/>
    </xf>
    <xf numFmtId="49" fontId="6" fillId="0" borderId="7" xfId="0" applyNumberFormat="1" applyFont="1" applyFill="1" applyBorder="1" applyAlignment="1">
      <alignment horizontal="center" vertical="center"/>
    </xf>
    <xf numFmtId="0" fontId="6" fillId="0" borderId="8" xfId="0" applyNumberFormat="1" applyFont="1" applyFill="1" applyBorder="1" applyAlignment="1">
      <alignment horizontal="center" vertical="center"/>
    </xf>
    <xf numFmtId="0" fontId="6" fillId="0" borderId="8" xfId="3" applyNumberFormat="1" applyFont="1" applyBorder="1" applyAlignment="1">
      <alignment horizontal="center" vertical="center" wrapText="1"/>
    </xf>
    <xf numFmtId="168" fontId="6" fillId="0" borderId="8" xfId="3" applyNumberFormat="1" applyFont="1" applyFill="1" applyBorder="1" applyAlignment="1">
      <alignment horizontal="center" vertical="center"/>
    </xf>
    <xf numFmtId="168" fontId="6" fillId="0" borderId="9" xfId="2" applyNumberFormat="1" applyFont="1" applyFill="1" applyBorder="1" applyAlignment="1">
      <alignment horizontal="center" vertical="center"/>
    </xf>
    <xf numFmtId="0" fontId="5" fillId="0" borderId="3" xfId="5" applyFont="1" applyBorder="1" applyAlignment="1"/>
    <xf numFmtId="0" fontId="6" fillId="0" borderId="4" xfId="5" applyFont="1" applyBorder="1" applyAlignment="1"/>
    <xf numFmtId="0" fontId="5" fillId="0" borderId="5" xfId="5" applyFont="1" applyBorder="1" applyAlignment="1">
      <alignment wrapText="1"/>
    </xf>
    <xf numFmtId="0" fontId="5" fillId="0" borderId="5" xfId="5" applyNumberFormat="1" applyFont="1" applyFill="1" applyBorder="1" applyAlignment="1">
      <alignment horizontal="center" vertical="center"/>
    </xf>
    <xf numFmtId="0" fontId="5" fillId="0" borderId="5" xfId="5" applyNumberFormat="1" applyFont="1" applyBorder="1" applyAlignment="1">
      <alignment vertical="center"/>
    </xf>
    <xf numFmtId="0" fontId="5" fillId="0" borderId="5" xfId="5" applyNumberFormat="1" applyFont="1" applyBorder="1" applyAlignment="1">
      <alignment horizontal="center" vertical="center"/>
    </xf>
    <xf numFmtId="167" fontId="5" fillId="0" borderId="5" xfId="4" applyNumberFormat="1" applyFont="1" applyFill="1" applyBorder="1" applyAlignment="1">
      <alignment horizontal="right" vertical="center"/>
    </xf>
    <xf numFmtId="167" fontId="5" fillId="0" borderId="6" xfId="5" applyNumberFormat="1" applyFont="1" applyBorder="1" applyAlignment="1">
      <alignment horizontal="right" vertical="center"/>
    </xf>
    <xf numFmtId="0" fontId="5" fillId="0" borderId="1" xfId="5" applyNumberFormat="1" applyFont="1" applyBorder="1" applyAlignment="1">
      <alignment horizontal="left"/>
    </xf>
    <xf numFmtId="43" fontId="5" fillId="0" borderId="0" xfId="12" applyFont="1" applyBorder="1" applyAlignment="1"/>
    <xf numFmtId="0" fontId="5" fillId="0" borderId="2" xfId="5" applyFont="1" applyBorder="1" applyAlignment="1"/>
    <xf numFmtId="0" fontId="5" fillId="0" borderId="2" xfId="5" applyFont="1" applyBorder="1" applyAlignment="1">
      <alignment horizontal="center"/>
    </xf>
    <xf numFmtId="0" fontId="5" fillId="4" borderId="2" xfId="5" applyFont="1" applyFill="1" applyBorder="1" applyAlignment="1">
      <alignment horizontal="center"/>
    </xf>
    <xf numFmtId="43" fontId="5" fillId="0" borderId="2" xfId="12" applyFont="1" applyBorder="1" applyAlignment="1"/>
    <xf numFmtId="0" fontId="5" fillId="0" borderId="10" xfId="5" applyFont="1" applyBorder="1" applyAlignment="1"/>
    <xf numFmtId="43" fontId="5" fillId="0" borderId="11" xfId="12" applyFont="1" applyBorder="1" applyAlignment="1"/>
    <xf numFmtId="43" fontId="5" fillId="4" borderId="11" xfId="12" applyFont="1" applyFill="1" applyBorder="1" applyAlignment="1"/>
    <xf numFmtId="0" fontId="5" fillId="0" borderId="11" xfId="5" applyFont="1" applyBorder="1" applyAlignment="1"/>
    <xf numFmtId="43" fontId="5" fillId="0" borderId="12" xfId="12" applyFont="1" applyBorder="1" applyAlignment="1"/>
    <xf numFmtId="0" fontId="11" fillId="0" borderId="11" xfId="5" applyFont="1" applyBorder="1" applyAlignment="1"/>
    <xf numFmtId="0" fontId="5" fillId="0" borderId="12" xfId="5" applyFont="1" applyBorder="1" applyAlignment="1">
      <alignment horizontal="center"/>
    </xf>
    <xf numFmtId="168" fontId="6" fillId="0" borderId="0" xfId="5" applyNumberFormat="1" applyFont="1" applyBorder="1" applyAlignment="1"/>
    <xf numFmtId="170" fontId="5" fillId="2" borderId="1" xfId="6" quotePrefix="1" applyFont="1" applyFill="1" applyBorder="1" applyAlignment="1" applyProtection="1">
      <alignment horizontal="left" vertical="center"/>
      <protection locked="0"/>
    </xf>
    <xf numFmtId="168" fontId="5" fillId="2" borderId="3" xfId="6" quotePrefix="1" applyNumberFormat="1" applyFont="1" applyFill="1" applyBorder="1" applyAlignment="1" applyProtection="1">
      <alignment vertical="center"/>
      <protection locked="0"/>
    </xf>
    <xf numFmtId="170" fontId="5" fillId="2" borderId="1" xfId="6" applyFont="1" applyFill="1" applyBorder="1" applyAlignment="1" applyProtection="1">
      <alignment horizontal="center" vertical="center"/>
      <protection locked="0"/>
    </xf>
    <xf numFmtId="168" fontId="5" fillId="2" borderId="3" xfId="6" applyNumberFormat="1" applyFont="1" applyFill="1" applyBorder="1" applyAlignment="1" applyProtection="1">
      <alignment vertical="center"/>
      <protection locked="0"/>
    </xf>
    <xf numFmtId="168" fontId="5" fillId="2" borderId="3" xfId="6" quotePrefix="1" applyNumberFormat="1" applyFont="1" applyFill="1" applyBorder="1" applyAlignment="1" applyProtection="1">
      <alignment horizontal="right" vertical="center"/>
      <protection locked="0"/>
    </xf>
    <xf numFmtId="4" fontId="5" fillId="2" borderId="1" xfId="6" applyNumberFormat="1" applyFont="1" applyFill="1" applyBorder="1" applyAlignment="1" applyProtection="1">
      <alignment vertical="center"/>
      <protection locked="0"/>
    </xf>
    <xf numFmtId="168" fontId="5" fillId="2" borderId="3" xfId="6" applyNumberFormat="1" applyFont="1" applyFill="1" applyBorder="1" applyAlignment="1" applyProtection="1">
      <alignment horizontal="right" vertical="center"/>
      <protection locked="0"/>
    </xf>
    <xf numFmtId="49" fontId="6" fillId="2" borderId="1" xfId="4" applyNumberFormat="1" applyFont="1" applyFill="1" applyBorder="1"/>
    <xf numFmtId="0" fontId="6" fillId="2" borderId="0" xfId="4" applyFont="1" applyFill="1" applyBorder="1"/>
    <xf numFmtId="0" fontId="5" fillId="2" borderId="0" xfId="4" applyFont="1" applyFill="1" applyBorder="1" applyAlignment="1">
      <alignment horizontal="center" vertical="center"/>
    </xf>
    <xf numFmtId="0" fontId="5" fillId="2" borderId="0" xfId="4" applyFont="1" applyFill="1" applyBorder="1" applyAlignment="1">
      <alignment vertical="center"/>
    </xf>
    <xf numFmtId="169" fontId="5" fillId="2" borderId="0" xfId="4" applyNumberFormat="1" applyFont="1" applyFill="1" applyBorder="1" applyAlignment="1">
      <alignment horizontal="right" vertical="center"/>
    </xf>
    <xf numFmtId="0" fontId="6" fillId="2" borderId="3" xfId="4" applyFont="1" applyFill="1" applyBorder="1"/>
    <xf numFmtId="49" fontId="6" fillId="2" borderId="4" xfId="4" applyNumberFormat="1" applyFont="1" applyFill="1" applyBorder="1"/>
    <xf numFmtId="0" fontId="6" fillId="2" borderId="5" xfId="4" applyFont="1" applyFill="1" applyBorder="1"/>
    <xf numFmtId="0" fontId="5" fillId="2" borderId="5" xfId="4" applyFont="1" applyFill="1" applyBorder="1" applyAlignment="1">
      <alignment horizontal="center" vertical="center"/>
    </xf>
    <xf numFmtId="0" fontId="5" fillId="2" borderId="5" xfId="4" applyFont="1" applyFill="1" applyBorder="1" applyAlignment="1">
      <alignment vertical="center"/>
    </xf>
    <xf numFmtId="169" fontId="5" fillId="2" borderId="5" xfId="4" applyNumberFormat="1" applyFont="1" applyFill="1" applyBorder="1" applyAlignment="1">
      <alignment horizontal="right" vertical="center"/>
    </xf>
    <xf numFmtId="0" fontId="6" fillId="2" borderId="6" xfId="4" applyFont="1" applyFill="1" applyBorder="1"/>
    <xf numFmtId="0" fontId="12" fillId="0" borderId="7" xfId="8" applyFont="1" applyBorder="1" applyAlignment="1">
      <alignment vertical="center" wrapText="1"/>
    </xf>
    <xf numFmtId="0" fontId="12" fillId="0" borderId="9" xfId="8" applyFont="1" applyBorder="1" applyAlignment="1">
      <alignment vertical="center" wrapText="1"/>
    </xf>
    <xf numFmtId="0" fontId="1" fillId="0" borderId="0" xfId="8"/>
    <xf numFmtId="0" fontId="12" fillId="0" borderId="14" xfId="8" applyFont="1" applyBorder="1" applyAlignment="1">
      <alignment vertical="center" wrapText="1"/>
    </xf>
    <xf numFmtId="0" fontId="12" fillId="0" borderId="3" xfId="8" applyFont="1" applyBorder="1" applyAlignment="1">
      <alignment vertical="center" wrapText="1"/>
    </xf>
    <xf numFmtId="0" fontId="12" fillId="0" borderId="1" xfId="8" applyFont="1" applyBorder="1" applyAlignment="1">
      <alignment vertical="center" wrapText="1"/>
    </xf>
    <xf numFmtId="0" fontId="18" fillId="0" borderId="24" xfId="9" applyFont="1" applyBorder="1" applyAlignment="1" applyProtection="1">
      <alignment horizontal="left" vertical="center" wrapText="1"/>
    </xf>
    <xf numFmtId="0" fontId="12" fillId="0" borderId="28" xfId="8" applyFont="1" applyBorder="1" applyAlignment="1">
      <alignment horizontal="center" vertical="center" wrapText="1"/>
    </xf>
    <xf numFmtId="0" fontId="5" fillId="0" borderId="20" xfId="8" applyFont="1" applyBorder="1" applyAlignment="1">
      <alignment horizontal="center" vertical="center" wrapText="1"/>
    </xf>
    <xf numFmtId="0" fontId="12" fillId="0" borderId="29" xfId="8" applyFont="1" applyBorder="1" applyAlignment="1">
      <alignment horizontal="center" vertical="center" wrapText="1"/>
    </xf>
    <xf numFmtId="0" fontId="5" fillId="0" borderId="27" xfId="8" applyFont="1" applyBorder="1" applyAlignment="1">
      <alignment horizontal="center" vertical="center" wrapText="1"/>
    </xf>
    <xf numFmtId="0" fontId="12" fillId="0" borderId="30" xfId="8" applyFont="1" applyBorder="1" applyAlignment="1">
      <alignment horizontal="center" vertical="center" wrapText="1"/>
    </xf>
    <xf numFmtId="0" fontId="12" fillId="0" borderId="30" xfId="8" applyFont="1" applyFill="1" applyBorder="1" applyAlignment="1">
      <alignment horizontal="center" vertical="center" wrapText="1"/>
    </xf>
    <xf numFmtId="0" fontId="12" fillId="5" borderId="30" xfId="8" applyFont="1" applyFill="1" applyBorder="1" applyAlignment="1">
      <alignment horizontal="center" vertical="center" wrapText="1"/>
    </xf>
    <xf numFmtId="0" fontId="12" fillId="0" borderId="31" xfId="8" applyFont="1" applyBorder="1" applyAlignment="1">
      <alignment horizontal="center" vertical="center" wrapText="1"/>
    </xf>
    <xf numFmtId="0" fontId="17" fillId="6" borderId="2" xfId="8" applyFont="1" applyFill="1" applyBorder="1" applyAlignment="1">
      <alignment horizontal="center" vertical="center" wrapText="1"/>
    </xf>
    <xf numFmtId="0" fontId="16" fillId="6" borderId="2" xfId="8" applyFont="1" applyFill="1" applyBorder="1" applyAlignment="1">
      <alignment horizontal="center" vertical="center" wrapText="1"/>
    </xf>
    <xf numFmtId="0" fontId="17" fillId="0" borderId="2" xfId="8" applyFont="1" applyBorder="1" applyAlignment="1">
      <alignment horizontal="center" vertical="center" wrapText="1"/>
    </xf>
    <xf numFmtId="0" fontId="12" fillId="0" borderId="1" xfId="8" applyFont="1" applyBorder="1" applyAlignment="1">
      <alignment horizontal="center" vertical="center" wrapText="1"/>
    </xf>
    <xf numFmtId="0" fontId="17" fillId="0" borderId="2" xfId="8" quotePrefix="1" applyFont="1" applyBorder="1" applyAlignment="1">
      <alignment horizontal="center" vertical="center" wrapText="1"/>
    </xf>
    <xf numFmtId="0" fontId="12" fillId="0" borderId="4" xfId="8" applyFont="1" applyBorder="1" applyAlignment="1">
      <alignment vertical="center" wrapText="1"/>
    </xf>
    <xf numFmtId="0" fontId="12" fillId="0" borderId="5" xfId="8" applyFont="1" applyBorder="1" applyAlignment="1">
      <alignment vertical="center" wrapText="1"/>
    </xf>
    <xf numFmtId="0" fontId="12" fillId="0" borderId="6" xfId="8" applyFont="1" applyBorder="1" applyAlignment="1">
      <alignment vertical="center" wrapText="1"/>
    </xf>
    <xf numFmtId="17" fontId="17" fillId="0" borderId="2" xfId="8" quotePrefix="1" applyNumberFormat="1" applyFont="1" applyBorder="1" applyAlignment="1">
      <alignment horizontal="center" vertical="center" wrapText="1"/>
    </xf>
    <xf numFmtId="0" fontId="19" fillId="0" borderId="0" xfId="8" applyFont="1"/>
    <xf numFmtId="0" fontId="12" fillId="0" borderId="13" xfId="8" applyFont="1" applyBorder="1" applyAlignment="1">
      <alignment vertical="center" wrapText="1"/>
    </xf>
    <xf numFmtId="0" fontId="13" fillId="0" borderId="15" xfId="8" applyFont="1" applyBorder="1" applyAlignment="1">
      <alignment horizontal="center" vertical="center" wrapText="1"/>
    </xf>
    <xf numFmtId="0" fontId="13" fillId="0" borderId="16" xfId="8" applyFont="1" applyBorder="1" applyAlignment="1">
      <alignment horizontal="center" vertical="center" wrapText="1"/>
    </xf>
    <xf numFmtId="0" fontId="13" fillId="0" borderId="17" xfId="8" applyFont="1" applyBorder="1" applyAlignment="1">
      <alignment horizontal="center" vertical="center" wrapText="1"/>
    </xf>
    <xf numFmtId="0" fontId="12" fillId="0" borderId="16" xfId="8" applyFont="1" applyBorder="1" applyAlignment="1">
      <alignment vertical="center" wrapText="1"/>
    </xf>
    <xf numFmtId="0" fontId="15" fillId="0" borderId="15" xfId="8" applyFont="1" applyBorder="1" applyAlignment="1">
      <alignment horizontal="center" vertical="center" wrapText="1"/>
    </xf>
    <xf numFmtId="0" fontId="15" fillId="0" borderId="16" xfId="8" applyFont="1" applyBorder="1" applyAlignment="1">
      <alignment horizontal="center" vertical="center" wrapText="1"/>
    </xf>
    <xf numFmtId="0" fontId="15" fillId="0" borderId="17" xfId="8" applyFont="1" applyBorder="1" applyAlignment="1">
      <alignment horizontal="center" vertical="center" wrapText="1"/>
    </xf>
    <xf numFmtId="0" fontId="12" fillId="0" borderId="21" xfId="8" applyFont="1" applyBorder="1" applyAlignment="1">
      <alignment vertical="center" wrapText="1"/>
    </xf>
    <xf numFmtId="0" fontId="15" fillId="0" borderId="22" xfId="8" applyFont="1" applyBorder="1" applyAlignment="1">
      <alignment horizontal="center" vertical="center" wrapText="1"/>
    </xf>
    <xf numFmtId="0" fontId="15" fillId="0" borderId="23" xfId="8" applyFont="1" applyBorder="1" applyAlignment="1">
      <alignment horizontal="center" vertical="center" wrapText="1"/>
    </xf>
    <xf numFmtId="0" fontId="15" fillId="0" borderId="24" xfId="8" applyFont="1" applyBorder="1" applyAlignment="1">
      <alignment horizontal="center" vertical="center" wrapText="1"/>
    </xf>
    <xf numFmtId="0" fontId="12" fillId="0" borderId="19" xfId="8" applyFont="1" applyBorder="1" applyAlignment="1">
      <alignment vertical="center" wrapText="1"/>
    </xf>
    <xf numFmtId="0" fontId="12" fillId="0" borderId="14" xfId="8" applyFont="1" applyBorder="1" applyAlignment="1">
      <alignment vertical="center" wrapText="1"/>
    </xf>
    <xf numFmtId="0" fontId="16" fillId="0" borderId="18" xfId="8" applyFont="1" applyBorder="1" applyAlignment="1">
      <alignment vertical="center" wrapText="1"/>
    </xf>
    <xf numFmtId="0" fontId="16" fillId="0" borderId="19" xfId="8" applyFont="1" applyBorder="1" applyAlignment="1">
      <alignment vertical="center" wrapText="1"/>
    </xf>
    <xf numFmtId="0" fontId="16" fillId="0" borderId="20" xfId="8" applyFont="1" applyBorder="1" applyAlignment="1">
      <alignment vertical="center" wrapText="1"/>
    </xf>
    <xf numFmtId="0" fontId="17" fillId="0" borderId="25" xfId="8" applyFont="1" applyBorder="1" applyAlignment="1">
      <alignment vertical="center" wrapText="1"/>
    </xf>
    <xf numFmtId="0" fontId="16" fillId="0" borderId="18" xfId="8" applyFont="1" applyBorder="1" applyAlignment="1">
      <alignment horizontal="left" vertical="center" wrapText="1"/>
    </xf>
    <xf numFmtId="0" fontId="16" fillId="0" borderId="20" xfId="8" applyFont="1" applyBorder="1" applyAlignment="1">
      <alignment horizontal="left" vertical="center" wrapText="1"/>
    </xf>
    <xf numFmtId="0" fontId="16" fillId="0" borderId="19" xfId="8" applyFont="1" applyBorder="1" applyAlignment="1">
      <alignment horizontal="left" vertical="center" wrapText="1"/>
    </xf>
    <xf numFmtId="0" fontId="15" fillId="0" borderId="18" xfId="8" applyFont="1" applyBorder="1" applyAlignment="1">
      <alignment horizontal="center" vertical="center" wrapText="1"/>
    </xf>
    <xf numFmtId="0" fontId="15" fillId="0" borderId="19" xfId="8" applyFont="1" applyBorder="1" applyAlignment="1">
      <alignment horizontal="center" vertical="center" wrapText="1"/>
    </xf>
    <xf numFmtId="0" fontId="15" fillId="0" borderId="20" xfId="8" applyFont="1" applyBorder="1" applyAlignment="1">
      <alignment horizontal="center" vertical="center" wrapText="1"/>
    </xf>
    <xf numFmtId="0" fontId="17" fillId="0" borderId="26" xfId="8" applyFont="1" applyBorder="1" applyAlignment="1">
      <alignment vertical="center" wrapText="1"/>
    </xf>
    <xf numFmtId="0" fontId="17" fillId="0" borderId="0" xfId="8" applyFont="1" applyBorder="1" applyAlignment="1">
      <alignment vertical="center" wrapText="1"/>
    </xf>
    <xf numFmtId="0" fontId="17" fillId="0" borderId="27" xfId="8" applyFont="1" applyBorder="1" applyAlignment="1">
      <alignment vertical="center" wrapText="1"/>
    </xf>
    <xf numFmtId="0" fontId="17" fillId="0" borderId="26" xfId="8" applyFont="1" applyBorder="1" applyAlignment="1">
      <alignment horizontal="left" vertical="center" wrapText="1"/>
    </xf>
    <xf numFmtId="0" fontId="17" fillId="0" borderId="0" xfId="8" applyFont="1" applyBorder="1" applyAlignment="1">
      <alignment horizontal="left" vertical="center" wrapText="1"/>
    </xf>
    <xf numFmtId="0" fontId="17" fillId="0" borderId="27" xfId="8" applyFont="1" applyBorder="1" applyAlignment="1">
      <alignment horizontal="left" vertical="center" wrapText="1"/>
    </xf>
    <xf numFmtId="0" fontId="17" fillId="0" borderId="26" xfId="8" quotePrefix="1" applyFont="1" applyBorder="1" applyAlignment="1">
      <alignment horizontal="left" vertical="center" wrapText="1"/>
    </xf>
    <xf numFmtId="0" fontId="18" fillId="0" borderId="22" xfId="9" applyFont="1" applyBorder="1" applyAlignment="1" applyProtection="1">
      <alignment horizontal="left" vertical="center" wrapText="1"/>
    </xf>
    <xf numFmtId="0" fontId="17" fillId="0" borderId="23" xfId="8" applyFont="1" applyBorder="1" applyAlignment="1">
      <alignment horizontal="left" vertical="center" wrapText="1"/>
    </xf>
    <xf numFmtId="0" fontId="18" fillId="0" borderId="22" xfId="13" applyNumberFormat="1" applyFont="1" applyBorder="1" applyAlignment="1" applyProtection="1">
      <alignment horizontal="left" vertical="center" wrapText="1"/>
    </xf>
    <xf numFmtId="0" fontId="17" fillId="0" borderId="23" xfId="8" applyNumberFormat="1" applyFont="1" applyBorder="1" applyAlignment="1">
      <alignment horizontal="left" vertical="center" wrapText="1"/>
    </xf>
    <xf numFmtId="0" fontId="18" fillId="0" borderId="23" xfId="13" applyNumberFormat="1" applyFont="1" applyBorder="1" applyAlignment="1" applyProtection="1">
      <alignment horizontal="left" vertical="center" wrapText="1"/>
    </xf>
    <xf numFmtId="0" fontId="18" fillId="0" borderId="24" xfId="13" applyNumberFormat="1" applyFont="1" applyBorder="1" applyAlignment="1" applyProtection="1">
      <alignment horizontal="left" vertical="center" wrapText="1"/>
    </xf>
    <xf numFmtId="0" fontId="12" fillId="0" borderId="0" xfId="8" applyFont="1" applyBorder="1" applyAlignment="1">
      <alignment vertical="center" wrapText="1"/>
    </xf>
    <xf numFmtId="0" fontId="12" fillId="0" borderId="18" xfId="8" applyFont="1" applyBorder="1" applyAlignment="1">
      <alignment vertical="center" wrapText="1"/>
    </xf>
    <xf numFmtId="0" fontId="12" fillId="0" borderId="20" xfId="8" applyFont="1" applyBorder="1" applyAlignment="1">
      <alignment vertical="center" wrapText="1"/>
    </xf>
    <xf numFmtId="0" fontId="12" fillId="0" borderId="26" xfId="8" applyFont="1" applyBorder="1" applyAlignment="1">
      <alignment vertical="center" wrapText="1"/>
    </xf>
    <xf numFmtId="0" fontId="12" fillId="0" borderId="27" xfId="8" applyFont="1" applyBorder="1" applyAlignment="1">
      <alignment vertical="center" wrapText="1"/>
    </xf>
    <xf numFmtId="0" fontId="12" fillId="0" borderId="22" xfId="8" applyFont="1" applyBorder="1" applyAlignment="1">
      <alignment vertical="center" wrapText="1"/>
    </xf>
    <xf numFmtId="0" fontId="12" fillId="0" borderId="23" xfId="8" applyFont="1" applyBorder="1" applyAlignment="1">
      <alignment vertical="center" wrapText="1"/>
    </xf>
    <xf numFmtId="0" fontId="12" fillId="0" borderId="24" xfId="8" applyFont="1" applyBorder="1" applyAlignment="1">
      <alignment vertical="center" wrapText="1"/>
    </xf>
    <xf numFmtId="0" fontId="16" fillId="0" borderId="0" xfId="8" applyFont="1" applyBorder="1" applyAlignment="1">
      <alignment horizontal="center" vertical="center" wrapText="1"/>
    </xf>
    <xf numFmtId="0" fontId="12" fillId="0" borderId="3" xfId="8" applyFont="1" applyBorder="1" applyAlignment="1">
      <alignment vertical="center" wrapText="1"/>
    </xf>
    <xf numFmtId="17" fontId="6" fillId="0" borderId="32" xfId="8" quotePrefix="1" applyNumberFormat="1" applyFont="1" applyBorder="1" applyAlignment="1">
      <alignment horizontal="center" vertical="center" wrapText="1"/>
    </xf>
    <xf numFmtId="17" fontId="6" fillId="0" borderId="33" xfId="8" applyNumberFormat="1" applyFont="1" applyBorder="1" applyAlignment="1">
      <alignment horizontal="center" vertical="center" wrapText="1"/>
    </xf>
    <xf numFmtId="0" fontId="6" fillId="0" borderId="34" xfId="8" applyFont="1" applyBorder="1" applyAlignment="1">
      <alignment horizontal="center" vertical="center" wrapText="1"/>
    </xf>
    <xf numFmtId="0" fontId="6" fillId="0" borderId="35" xfId="8" applyFont="1" applyBorder="1" applyAlignment="1">
      <alignment horizontal="center" vertical="center" wrapText="1"/>
    </xf>
    <xf numFmtId="0" fontId="16" fillId="6" borderId="2" xfId="8" applyFont="1" applyFill="1" applyBorder="1" applyAlignment="1">
      <alignment horizontal="center" vertical="center" wrapText="1"/>
    </xf>
    <xf numFmtId="0" fontId="17" fillId="0" borderId="2" xfId="8" applyFont="1" applyBorder="1" applyAlignment="1">
      <alignment horizontal="center" vertical="center" wrapText="1"/>
    </xf>
    <xf numFmtId="0" fontId="12" fillId="0" borderId="5" xfId="8" applyFont="1" applyBorder="1" applyAlignment="1">
      <alignment vertical="center" wrapText="1"/>
    </xf>
    <xf numFmtId="17" fontId="17" fillId="0" borderId="2" xfId="8" quotePrefix="1" applyNumberFormat="1" applyFont="1" applyBorder="1" applyAlignment="1">
      <alignment horizontal="center" vertical="center" wrapText="1"/>
    </xf>
    <xf numFmtId="17" fontId="17" fillId="0" borderId="2" xfId="8" applyNumberFormat="1" applyFont="1" applyBorder="1" applyAlignment="1">
      <alignment horizontal="center" vertical="center" wrapText="1"/>
    </xf>
    <xf numFmtId="170" fontId="5" fillId="3" borderId="7" xfId="6" applyFont="1" applyFill="1" applyBorder="1" applyAlignment="1" applyProtection="1">
      <alignment horizontal="left" vertical="top" wrapText="1"/>
      <protection locked="0"/>
    </xf>
    <xf numFmtId="170" fontId="5" fillId="3" borderId="8" xfId="6" applyFont="1" applyFill="1" applyBorder="1" applyAlignment="1" applyProtection="1">
      <alignment horizontal="left" vertical="top" wrapText="1"/>
      <protection locked="0"/>
    </xf>
    <xf numFmtId="170" fontId="5" fillId="3" borderId="9" xfId="6" applyFont="1" applyFill="1" applyBorder="1" applyAlignment="1" applyProtection="1">
      <alignment horizontal="left" vertical="top" wrapText="1"/>
      <protection locked="0"/>
    </xf>
  </cellXfs>
  <cellStyles count="14">
    <cellStyle name="Lien hypertexte" xfId="13" builtinId="8"/>
    <cellStyle name="Lien hypertexte 2" xfId="9"/>
    <cellStyle name="Milliers" xfId="12" builtinId="3"/>
    <cellStyle name="Monétaire" xfId="1" builtinId="4"/>
    <cellStyle name="Monétaire 3" xfId="2"/>
    <cellStyle name="Normal" xfId="0" builtinId="0"/>
    <cellStyle name="Normal 2" xfId="10"/>
    <cellStyle name="Normal 2 2" xfId="7"/>
    <cellStyle name="Normal 3" xfId="11"/>
    <cellStyle name="Normal 4" xfId="3"/>
    <cellStyle name="Normal 5" xfId="8"/>
    <cellStyle name="Normal_953301.DQE" xfId="6"/>
    <cellStyle name="Normal_APDchplovmc21004" xfId="4"/>
    <cellStyle name="Normal_plo22025"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1</xdr:col>
      <xdr:colOff>47624</xdr:colOff>
      <xdr:row>16</xdr:row>
      <xdr:rowOff>47625</xdr:rowOff>
    </xdr:from>
    <xdr:to>
      <xdr:col>8</xdr:col>
      <xdr:colOff>304800</xdr:colOff>
      <xdr:row>36</xdr:row>
      <xdr:rowOff>171450</xdr:rowOff>
    </xdr:to>
    <xdr:pic>
      <xdr:nvPicPr>
        <xdr:cNvPr id="2" name="Image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379"/>
        <a:stretch/>
      </xdr:blipFill>
      <xdr:spPr bwMode="auto">
        <a:xfrm>
          <a:off x="428624" y="3981450"/>
          <a:ext cx="5410201" cy="44958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114300</xdr:colOff>
      <xdr:row>1</xdr:row>
      <xdr:rowOff>57150</xdr:rowOff>
    </xdr:from>
    <xdr:to>
      <xdr:col>2</xdr:col>
      <xdr:colOff>828675</xdr:colOff>
      <xdr:row>1</xdr:row>
      <xdr:rowOff>582930</xdr:rowOff>
    </xdr:to>
    <xdr:pic>
      <xdr:nvPicPr>
        <xdr:cNvPr id="3" name="Imag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300" y="276225"/>
          <a:ext cx="1476375" cy="52578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ontauban@alpes-controles.fr" TargetMode="External"/><Relationship Id="rId2" Type="http://schemas.openxmlformats.org/officeDocument/2006/relationships/hyperlink" Target="mailto:mathieu.gros@socotec.com" TargetMode="External"/><Relationship Id="rId1" Type="http://schemas.openxmlformats.org/officeDocument/2006/relationships/hyperlink" Target="mailto:Joel.humbert@ies-ingenierie.fr"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7"/>
  <sheetViews>
    <sheetView view="pageBreakPreview" zoomScale="55" zoomScaleNormal="100" zoomScaleSheetLayoutView="55" workbookViewId="0">
      <selection activeCell="P34" sqref="P34"/>
    </sheetView>
  </sheetViews>
  <sheetFormatPr baseColWidth="10" defaultRowHeight="12.75" x14ac:dyDescent="0.2"/>
  <cols>
    <col min="1" max="1" width="5.7109375" style="131" customWidth="1"/>
    <col min="2" max="2" width="11.42578125" style="131"/>
    <col min="3" max="3" width="16.28515625" style="131" customWidth="1"/>
    <col min="4" max="5" width="5.7109375" style="131" customWidth="1"/>
    <col min="6" max="6" width="11.42578125" style="131"/>
    <col min="7" max="7" width="21" style="131" customWidth="1"/>
    <col min="8" max="8" width="5.7109375" style="131" customWidth="1"/>
    <col min="9" max="9" width="5.28515625" style="131" customWidth="1"/>
    <col min="10" max="10" width="6.85546875" style="131" customWidth="1"/>
    <col min="11" max="11" width="6.5703125" style="131" customWidth="1"/>
    <col min="12" max="12" width="8.85546875" style="131" customWidth="1"/>
    <col min="13" max="13" width="5.7109375" style="131" customWidth="1"/>
    <col min="14" max="16384" width="11.42578125" style="131"/>
  </cols>
  <sheetData>
    <row r="1" spans="1:13" ht="17.25" thickBot="1" x14ac:dyDescent="0.25">
      <c r="A1" s="129"/>
      <c r="B1" s="154"/>
      <c r="C1" s="154"/>
      <c r="D1" s="154"/>
      <c r="E1" s="154"/>
      <c r="F1" s="154"/>
      <c r="G1" s="154"/>
      <c r="H1" s="154"/>
      <c r="I1" s="154"/>
      <c r="J1" s="154"/>
      <c r="K1" s="154"/>
      <c r="L1" s="154"/>
      <c r="M1" s="130"/>
    </row>
    <row r="2" spans="1:13" ht="49.5" customHeight="1" thickTop="1" thickBot="1" x14ac:dyDescent="0.25">
      <c r="A2" s="132"/>
      <c r="B2" s="155" t="s">
        <v>85</v>
      </c>
      <c r="C2" s="156"/>
      <c r="D2" s="156"/>
      <c r="E2" s="156"/>
      <c r="F2" s="156"/>
      <c r="G2" s="156"/>
      <c r="H2" s="156"/>
      <c r="I2" s="156"/>
      <c r="J2" s="156"/>
      <c r="K2" s="156"/>
      <c r="L2" s="157"/>
      <c r="M2" s="133"/>
    </row>
    <row r="3" spans="1:13" ht="18" thickTop="1" thickBot="1" x14ac:dyDescent="0.25">
      <c r="A3" s="134"/>
      <c r="B3" s="158"/>
      <c r="C3" s="158"/>
      <c r="D3" s="158"/>
      <c r="E3" s="158"/>
      <c r="F3" s="158"/>
      <c r="G3" s="158"/>
      <c r="H3" s="158"/>
      <c r="I3" s="158"/>
      <c r="J3" s="158"/>
      <c r="K3" s="158"/>
      <c r="L3" s="158"/>
      <c r="M3" s="133"/>
    </row>
    <row r="4" spans="1:13" ht="48.75" customHeight="1" thickTop="1" thickBot="1" x14ac:dyDescent="0.25">
      <c r="A4" s="132"/>
      <c r="B4" s="159" t="s">
        <v>86</v>
      </c>
      <c r="C4" s="160"/>
      <c r="D4" s="160"/>
      <c r="E4" s="160"/>
      <c r="F4" s="160"/>
      <c r="G4" s="160"/>
      <c r="H4" s="160"/>
      <c r="I4" s="160"/>
      <c r="J4" s="160"/>
      <c r="K4" s="160"/>
      <c r="L4" s="161"/>
      <c r="M4" s="133"/>
    </row>
    <row r="5" spans="1:13" ht="18" thickTop="1" thickBot="1" x14ac:dyDescent="0.25">
      <c r="A5" s="134"/>
      <c r="B5" s="158"/>
      <c r="C5" s="158"/>
      <c r="D5" s="158"/>
      <c r="E5" s="158"/>
      <c r="F5" s="158"/>
      <c r="G5" s="158"/>
      <c r="H5" s="158"/>
      <c r="I5" s="158"/>
      <c r="J5" s="158"/>
      <c r="K5" s="158"/>
      <c r="L5" s="158"/>
      <c r="M5" s="133"/>
    </row>
    <row r="6" spans="1:13" ht="15.75" thickTop="1" x14ac:dyDescent="0.2">
      <c r="A6" s="167"/>
      <c r="B6" s="175" t="s">
        <v>148</v>
      </c>
      <c r="C6" s="176"/>
      <c r="D6" s="176"/>
      <c r="E6" s="176"/>
      <c r="F6" s="176"/>
      <c r="G6" s="176"/>
      <c r="H6" s="176"/>
      <c r="I6" s="176"/>
      <c r="J6" s="176"/>
      <c r="K6" s="176"/>
      <c r="L6" s="177"/>
      <c r="M6" s="162"/>
    </row>
    <row r="7" spans="1:13" ht="15.75" thickBot="1" x14ac:dyDescent="0.25">
      <c r="A7" s="167"/>
      <c r="B7" s="163" t="s">
        <v>52</v>
      </c>
      <c r="C7" s="164"/>
      <c r="D7" s="164"/>
      <c r="E7" s="164"/>
      <c r="F7" s="164"/>
      <c r="G7" s="164"/>
      <c r="H7" s="164"/>
      <c r="I7" s="164"/>
      <c r="J7" s="164"/>
      <c r="K7" s="164"/>
      <c r="L7" s="165"/>
      <c r="M7" s="162"/>
    </row>
    <row r="8" spans="1:13" ht="18" thickTop="1" thickBot="1" x14ac:dyDescent="0.25">
      <c r="A8" s="134"/>
      <c r="B8" s="166"/>
      <c r="C8" s="166"/>
      <c r="D8" s="166"/>
      <c r="E8" s="166"/>
      <c r="F8" s="166"/>
      <c r="G8" s="166"/>
      <c r="H8" s="166"/>
      <c r="I8" s="166"/>
      <c r="J8" s="166"/>
      <c r="K8" s="166"/>
      <c r="L8" s="166"/>
      <c r="M8" s="133"/>
    </row>
    <row r="9" spans="1:13" ht="13.5" customHeight="1" thickTop="1" x14ac:dyDescent="0.2">
      <c r="A9" s="167"/>
      <c r="B9" s="168" t="s">
        <v>87</v>
      </c>
      <c r="C9" s="169"/>
      <c r="D9" s="170"/>
      <c r="E9" s="171"/>
      <c r="F9" s="172" t="s">
        <v>88</v>
      </c>
      <c r="G9" s="173"/>
      <c r="H9" s="171"/>
      <c r="I9" s="172" t="s">
        <v>89</v>
      </c>
      <c r="J9" s="174"/>
      <c r="K9" s="174"/>
      <c r="L9" s="173"/>
      <c r="M9" s="162"/>
    </row>
    <row r="10" spans="1:13" ht="12.75" customHeight="1" x14ac:dyDescent="0.2">
      <c r="A10" s="167"/>
      <c r="B10" s="178"/>
      <c r="C10" s="179"/>
      <c r="D10" s="180"/>
      <c r="E10" s="171"/>
      <c r="F10" s="178"/>
      <c r="G10" s="180"/>
      <c r="H10" s="171"/>
      <c r="I10" s="181"/>
      <c r="J10" s="182"/>
      <c r="K10" s="182"/>
      <c r="L10" s="183"/>
      <c r="M10" s="162"/>
    </row>
    <row r="11" spans="1:13" ht="12.75" customHeight="1" x14ac:dyDescent="0.2">
      <c r="A11" s="167"/>
      <c r="B11" s="178" t="s">
        <v>90</v>
      </c>
      <c r="C11" s="179"/>
      <c r="D11" s="180"/>
      <c r="E11" s="171"/>
      <c r="F11" s="178" t="s">
        <v>91</v>
      </c>
      <c r="G11" s="180"/>
      <c r="H11" s="171"/>
      <c r="I11" s="184" t="s">
        <v>92</v>
      </c>
      <c r="J11" s="182"/>
      <c r="K11" s="182"/>
      <c r="L11" s="183"/>
      <c r="M11" s="162"/>
    </row>
    <row r="12" spans="1:13" ht="12.75" customHeight="1" x14ac:dyDescent="0.2">
      <c r="A12" s="167"/>
      <c r="B12" s="178" t="s">
        <v>93</v>
      </c>
      <c r="C12" s="179"/>
      <c r="D12" s="180"/>
      <c r="E12" s="171"/>
      <c r="F12" s="178" t="s">
        <v>94</v>
      </c>
      <c r="G12" s="180"/>
      <c r="H12" s="171"/>
      <c r="I12" s="181" t="s">
        <v>95</v>
      </c>
      <c r="J12" s="182"/>
      <c r="K12" s="182"/>
      <c r="L12" s="183"/>
      <c r="M12" s="162"/>
    </row>
    <row r="13" spans="1:13" ht="12.75" customHeight="1" x14ac:dyDescent="0.2">
      <c r="A13" s="167"/>
      <c r="B13" s="178" t="s">
        <v>96</v>
      </c>
      <c r="C13" s="179"/>
      <c r="D13" s="180"/>
      <c r="E13" s="171"/>
      <c r="F13" s="178" t="s">
        <v>97</v>
      </c>
      <c r="G13" s="180"/>
      <c r="H13" s="171"/>
      <c r="I13" s="181"/>
      <c r="J13" s="182"/>
      <c r="K13" s="182"/>
      <c r="L13" s="183"/>
      <c r="M13" s="162"/>
    </row>
    <row r="14" spans="1:13" x14ac:dyDescent="0.2">
      <c r="A14" s="167"/>
      <c r="B14" s="178" t="s">
        <v>98</v>
      </c>
      <c r="C14" s="179"/>
      <c r="D14" s="180"/>
      <c r="E14" s="171"/>
      <c r="F14" s="178" t="s">
        <v>99</v>
      </c>
      <c r="G14" s="180"/>
      <c r="H14" s="171"/>
      <c r="I14" s="181" t="s">
        <v>100</v>
      </c>
      <c r="J14" s="182"/>
      <c r="K14" s="182"/>
      <c r="L14" s="183"/>
      <c r="M14" s="162"/>
    </row>
    <row r="15" spans="1:13" ht="13.5" customHeight="1" thickBot="1" x14ac:dyDescent="0.25">
      <c r="A15" s="167"/>
      <c r="B15" s="185" t="s">
        <v>101</v>
      </c>
      <c r="C15" s="186"/>
      <c r="D15" s="135"/>
      <c r="E15" s="171"/>
      <c r="F15" s="187" t="s">
        <v>102</v>
      </c>
      <c r="G15" s="188"/>
      <c r="H15" s="171"/>
      <c r="I15" s="187" t="s">
        <v>103</v>
      </c>
      <c r="J15" s="189"/>
      <c r="K15" s="189"/>
      <c r="L15" s="190"/>
      <c r="M15" s="162"/>
    </row>
    <row r="16" spans="1:13" ht="18" thickTop="1" thickBot="1" x14ac:dyDescent="0.25">
      <c r="A16" s="134"/>
      <c r="B16" s="191"/>
      <c r="C16" s="191"/>
      <c r="D16" s="191"/>
      <c r="E16" s="191"/>
      <c r="F16" s="191"/>
      <c r="G16" s="191"/>
      <c r="H16" s="191"/>
      <c r="I16" s="191"/>
      <c r="J16" s="191"/>
      <c r="K16" s="191"/>
      <c r="L16" s="191"/>
      <c r="M16" s="133"/>
    </row>
    <row r="17" spans="1:15" ht="18" thickTop="1" thickBot="1" x14ac:dyDescent="0.25">
      <c r="A17" s="167"/>
      <c r="B17" s="192"/>
      <c r="C17" s="166"/>
      <c r="D17" s="166"/>
      <c r="E17" s="166"/>
      <c r="F17" s="166"/>
      <c r="G17" s="166"/>
      <c r="H17" s="166"/>
      <c r="I17" s="193"/>
      <c r="J17" s="194"/>
      <c r="K17" s="136"/>
      <c r="L17" s="137" t="s">
        <v>104</v>
      </c>
      <c r="M17" s="200"/>
    </row>
    <row r="18" spans="1:15" ht="17.25" thickBot="1" x14ac:dyDescent="0.25">
      <c r="A18" s="167"/>
      <c r="B18" s="194"/>
      <c r="C18" s="191"/>
      <c r="D18" s="191"/>
      <c r="E18" s="191"/>
      <c r="F18" s="191"/>
      <c r="G18" s="191"/>
      <c r="H18" s="191"/>
      <c r="I18" s="195"/>
      <c r="J18" s="194"/>
      <c r="K18" s="138"/>
      <c r="L18" s="139"/>
      <c r="M18" s="200"/>
    </row>
    <row r="19" spans="1:15" ht="17.25" thickBot="1" x14ac:dyDescent="0.25">
      <c r="A19" s="167"/>
      <c r="B19" s="194"/>
      <c r="C19" s="191"/>
      <c r="D19" s="191"/>
      <c r="E19" s="191"/>
      <c r="F19" s="191"/>
      <c r="G19" s="191"/>
      <c r="H19" s="191"/>
      <c r="I19" s="195"/>
      <c r="J19" s="194"/>
      <c r="K19" s="140"/>
      <c r="L19" s="139" t="s">
        <v>105</v>
      </c>
      <c r="M19" s="200"/>
    </row>
    <row r="20" spans="1:15" ht="17.25" thickBot="1" x14ac:dyDescent="0.25">
      <c r="A20" s="167"/>
      <c r="B20" s="194"/>
      <c r="C20" s="191"/>
      <c r="D20" s="191"/>
      <c r="E20" s="191"/>
      <c r="F20" s="191"/>
      <c r="G20" s="191"/>
      <c r="H20" s="191"/>
      <c r="I20" s="195"/>
      <c r="J20" s="194"/>
      <c r="K20" s="138"/>
      <c r="L20" s="139"/>
      <c r="M20" s="200"/>
    </row>
    <row r="21" spans="1:15" ht="17.25" thickBot="1" x14ac:dyDescent="0.25">
      <c r="A21" s="167"/>
      <c r="B21" s="194"/>
      <c r="C21" s="191"/>
      <c r="D21" s="191"/>
      <c r="E21" s="191"/>
      <c r="F21" s="191"/>
      <c r="G21" s="191"/>
      <c r="H21" s="191"/>
      <c r="I21" s="195"/>
      <c r="J21" s="194"/>
      <c r="K21" s="141"/>
      <c r="L21" s="139" t="s">
        <v>106</v>
      </c>
      <c r="M21" s="200"/>
    </row>
    <row r="22" spans="1:15" ht="17.25" thickBot="1" x14ac:dyDescent="0.25">
      <c r="A22" s="167"/>
      <c r="B22" s="194"/>
      <c r="C22" s="191"/>
      <c r="D22" s="191"/>
      <c r="E22" s="191"/>
      <c r="F22" s="191"/>
      <c r="G22" s="191"/>
      <c r="H22" s="191"/>
      <c r="I22" s="195"/>
      <c r="J22" s="194"/>
      <c r="K22" s="138"/>
      <c r="L22" s="139"/>
      <c r="M22" s="200"/>
      <c r="O22" s="153"/>
    </row>
    <row r="23" spans="1:15" ht="17.25" thickBot="1" x14ac:dyDescent="0.25">
      <c r="A23" s="167"/>
      <c r="B23" s="194"/>
      <c r="C23" s="191"/>
      <c r="D23" s="191"/>
      <c r="E23" s="191"/>
      <c r="F23" s="191"/>
      <c r="G23" s="191"/>
      <c r="H23" s="191"/>
      <c r="I23" s="195"/>
      <c r="J23" s="194"/>
      <c r="K23" s="141"/>
      <c r="L23" s="139" t="s">
        <v>107</v>
      </c>
      <c r="M23" s="200"/>
    </row>
    <row r="24" spans="1:15" ht="17.25" thickBot="1" x14ac:dyDescent="0.25">
      <c r="A24" s="167"/>
      <c r="B24" s="194"/>
      <c r="C24" s="191"/>
      <c r="D24" s="191"/>
      <c r="E24" s="191"/>
      <c r="F24" s="191"/>
      <c r="G24" s="191"/>
      <c r="H24" s="191"/>
      <c r="I24" s="195"/>
      <c r="J24" s="194"/>
      <c r="K24" s="138"/>
      <c r="L24" s="139"/>
      <c r="M24" s="200"/>
    </row>
    <row r="25" spans="1:15" ht="17.25" thickBot="1" x14ac:dyDescent="0.25">
      <c r="A25" s="167"/>
      <c r="B25" s="194"/>
      <c r="C25" s="191"/>
      <c r="D25" s="191"/>
      <c r="E25" s="191"/>
      <c r="F25" s="191"/>
      <c r="G25" s="191"/>
      <c r="H25" s="191"/>
      <c r="I25" s="195"/>
      <c r="J25" s="194"/>
      <c r="K25" s="140"/>
      <c r="L25" s="139" t="s">
        <v>108</v>
      </c>
      <c r="M25" s="200"/>
    </row>
    <row r="26" spans="1:15" ht="17.25" thickBot="1" x14ac:dyDescent="0.25">
      <c r="A26" s="167"/>
      <c r="B26" s="194"/>
      <c r="C26" s="191"/>
      <c r="D26" s="191"/>
      <c r="E26" s="191"/>
      <c r="F26" s="191"/>
      <c r="G26" s="191"/>
      <c r="H26" s="191"/>
      <c r="I26" s="195"/>
      <c r="J26" s="194"/>
      <c r="K26" s="138"/>
      <c r="L26" s="139"/>
      <c r="M26" s="200"/>
    </row>
    <row r="27" spans="1:15" ht="17.25" thickBot="1" x14ac:dyDescent="0.25">
      <c r="A27" s="167"/>
      <c r="B27" s="194"/>
      <c r="C27" s="191"/>
      <c r="D27" s="191"/>
      <c r="E27" s="191"/>
      <c r="F27" s="191"/>
      <c r="G27" s="191"/>
      <c r="H27" s="191"/>
      <c r="I27" s="195"/>
      <c r="J27" s="194"/>
      <c r="K27" s="142"/>
      <c r="L27" s="139" t="s">
        <v>109</v>
      </c>
      <c r="M27" s="200"/>
    </row>
    <row r="28" spans="1:15" ht="17.25" thickBot="1" x14ac:dyDescent="0.25">
      <c r="A28" s="167"/>
      <c r="B28" s="194"/>
      <c r="C28" s="191"/>
      <c r="D28" s="191"/>
      <c r="E28" s="191"/>
      <c r="F28" s="191"/>
      <c r="G28" s="191"/>
      <c r="H28" s="191"/>
      <c r="I28" s="195"/>
      <c r="J28" s="194"/>
      <c r="K28" s="138"/>
      <c r="L28" s="139"/>
      <c r="M28" s="200"/>
    </row>
    <row r="29" spans="1:15" ht="17.25" thickBot="1" x14ac:dyDescent="0.25">
      <c r="A29" s="167"/>
      <c r="B29" s="194"/>
      <c r="C29" s="191"/>
      <c r="D29" s="191"/>
      <c r="E29" s="191"/>
      <c r="F29" s="191"/>
      <c r="G29" s="191"/>
      <c r="H29" s="191"/>
      <c r="I29" s="195"/>
      <c r="J29" s="194"/>
      <c r="K29" s="140"/>
      <c r="L29" s="139" t="s">
        <v>110</v>
      </c>
      <c r="M29" s="200"/>
    </row>
    <row r="30" spans="1:15" ht="17.25" thickBot="1" x14ac:dyDescent="0.25">
      <c r="A30" s="167"/>
      <c r="B30" s="194"/>
      <c r="C30" s="191"/>
      <c r="D30" s="191"/>
      <c r="E30" s="191"/>
      <c r="F30" s="191"/>
      <c r="G30" s="191"/>
      <c r="H30" s="191"/>
      <c r="I30" s="195"/>
      <c r="J30" s="194"/>
      <c r="K30" s="138"/>
      <c r="L30" s="139"/>
      <c r="M30" s="200"/>
    </row>
    <row r="31" spans="1:15" ht="17.25" thickBot="1" x14ac:dyDescent="0.25">
      <c r="A31" s="167"/>
      <c r="B31" s="194"/>
      <c r="C31" s="191"/>
      <c r="D31" s="191"/>
      <c r="E31" s="191"/>
      <c r="F31" s="191"/>
      <c r="G31" s="191"/>
      <c r="H31" s="191"/>
      <c r="I31" s="195"/>
      <c r="J31" s="194"/>
      <c r="K31" s="140"/>
      <c r="L31" s="139" t="s">
        <v>111</v>
      </c>
      <c r="M31" s="200"/>
    </row>
    <row r="32" spans="1:15" ht="17.25" thickBot="1" x14ac:dyDescent="0.25">
      <c r="A32" s="167"/>
      <c r="B32" s="194"/>
      <c r="C32" s="191"/>
      <c r="D32" s="191"/>
      <c r="E32" s="191"/>
      <c r="F32" s="191"/>
      <c r="G32" s="191"/>
      <c r="H32" s="191"/>
      <c r="I32" s="195"/>
      <c r="J32" s="194"/>
      <c r="K32" s="138"/>
      <c r="L32" s="139"/>
      <c r="M32" s="200"/>
    </row>
    <row r="33" spans="1:13" ht="17.25" thickBot="1" x14ac:dyDescent="0.25">
      <c r="A33" s="167"/>
      <c r="B33" s="194"/>
      <c r="C33" s="191"/>
      <c r="D33" s="191"/>
      <c r="E33" s="191"/>
      <c r="F33" s="191"/>
      <c r="G33" s="191"/>
      <c r="H33" s="191"/>
      <c r="I33" s="195"/>
      <c r="J33" s="194"/>
      <c r="K33" s="140"/>
      <c r="L33" s="139" t="s">
        <v>112</v>
      </c>
      <c r="M33" s="200"/>
    </row>
    <row r="34" spans="1:13" ht="17.25" thickBot="1" x14ac:dyDescent="0.25">
      <c r="A34" s="167"/>
      <c r="B34" s="194"/>
      <c r="C34" s="191"/>
      <c r="D34" s="191"/>
      <c r="E34" s="191"/>
      <c r="F34" s="191"/>
      <c r="G34" s="191"/>
      <c r="H34" s="191"/>
      <c r="I34" s="195"/>
      <c r="J34" s="194"/>
      <c r="K34" s="138"/>
      <c r="L34" s="139"/>
      <c r="M34" s="200"/>
    </row>
    <row r="35" spans="1:13" ht="16.5" x14ac:dyDescent="0.2">
      <c r="A35" s="167"/>
      <c r="B35" s="194"/>
      <c r="C35" s="191"/>
      <c r="D35" s="191"/>
      <c r="E35" s="191"/>
      <c r="F35" s="191"/>
      <c r="G35" s="191"/>
      <c r="H35" s="191"/>
      <c r="I35" s="195"/>
      <c r="J35" s="194"/>
      <c r="K35" s="143"/>
      <c r="L35" s="139" t="s">
        <v>113</v>
      </c>
      <c r="M35" s="200"/>
    </row>
    <row r="36" spans="1:13" ht="16.5" x14ac:dyDescent="0.2">
      <c r="A36" s="132"/>
      <c r="B36" s="194"/>
      <c r="C36" s="191"/>
      <c r="D36" s="191"/>
      <c r="E36" s="191"/>
      <c r="F36" s="191"/>
      <c r="G36" s="191"/>
      <c r="H36" s="191"/>
      <c r="I36" s="195"/>
      <c r="J36" s="194"/>
      <c r="K36" s="201" t="s">
        <v>146</v>
      </c>
      <c r="L36" s="202"/>
      <c r="M36" s="133"/>
    </row>
    <row r="37" spans="1:13" ht="17.25" thickBot="1" x14ac:dyDescent="0.25">
      <c r="A37" s="132"/>
      <c r="B37" s="196"/>
      <c r="C37" s="197"/>
      <c r="D37" s="197"/>
      <c r="E37" s="197"/>
      <c r="F37" s="197"/>
      <c r="G37" s="197"/>
      <c r="H37" s="197"/>
      <c r="I37" s="198"/>
      <c r="J37" s="194"/>
      <c r="K37" s="203" t="s">
        <v>114</v>
      </c>
      <c r="L37" s="204"/>
      <c r="M37" s="133"/>
    </row>
    <row r="38" spans="1:13" ht="17.25" thickTop="1" x14ac:dyDescent="0.2">
      <c r="A38" s="134"/>
      <c r="B38" s="191"/>
      <c r="C38" s="191"/>
      <c r="D38" s="191"/>
      <c r="E38" s="191"/>
      <c r="F38" s="191"/>
      <c r="G38" s="191"/>
      <c r="H38" s="191"/>
      <c r="I38" s="191"/>
      <c r="J38" s="191"/>
      <c r="K38" s="191"/>
      <c r="L38" s="191"/>
      <c r="M38" s="133"/>
    </row>
    <row r="39" spans="1:13" ht="16.5" x14ac:dyDescent="0.2">
      <c r="A39" s="134"/>
      <c r="B39" s="144"/>
      <c r="C39" s="145" t="s">
        <v>115</v>
      </c>
      <c r="D39" s="205" t="s">
        <v>116</v>
      </c>
      <c r="E39" s="205"/>
      <c r="F39" s="205"/>
      <c r="G39" s="205" t="s">
        <v>117</v>
      </c>
      <c r="H39" s="205"/>
      <c r="I39" s="205"/>
      <c r="J39" s="205"/>
      <c r="K39" s="205"/>
      <c r="L39" s="145" t="s">
        <v>118</v>
      </c>
      <c r="M39" s="133"/>
    </row>
    <row r="40" spans="1:13" ht="16.5" x14ac:dyDescent="0.2">
      <c r="A40" s="134"/>
      <c r="B40" s="145" t="s">
        <v>119</v>
      </c>
      <c r="C40" s="146" t="s">
        <v>120</v>
      </c>
      <c r="D40" s="206" t="s">
        <v>121</v>
      </c>
      <c r="E40" s="206"/>
      <c r="F40" s="206"/>
      <c r="G40" s="206"/>
      <c r="H40" s="206"/>
      <c r="I40" s="206"/>
      <c r="J40" s="206"/>
      <c r="K40" s="206"/>
      <c r="L40" s="152" t="s">
        <v>147</v>
      </c>
      <c r="M40" s="133"/>
    </row>
    <row r="41" spans="1:13" ht="16.5" x14ac:dyDescent="0.2">
      <c r="A41" s="134"/>
      <c r="B41" s="145" t="s">
        <v>122</v>
      </c>
      <c r="C41" s="146" t="s">
        <v>123</v>
      </c>
      <c r="D41" s="206" t="s">
        <v>124</v>
      </c>
      <c r="E41" s="206"/>
      <c r="F41" s="206"/>
      <c r="G41" s="206"/>
      <c r="H41" s="206"/>
      <c r="I41" s="206"/>
      <c r="J41" s="206"/>
      <c r="K41" s="206"/>
      <c r="L41" s="152" t="s">
        <v>147</v>
      </c>
      <c r="M41" s="133"/>
    </row>
    <row r="42" spans="1:13" ht="16.5" x14ac:dyDescent="0.2">
      <c r="A42" s="134"/>
      <c r="B42" s="199"/>
      <c r="C42" s="199"/>
      <c r="D42" s="199"/>
      <c r="E42" s="199"/>
      <c r="F42" s="199"/>
      <c r="G42" s="199"/>
      <c r="H42" s="199"/>
      <c r="I42" s="199"/>
      <c r="J42" s="199"/>
      <c r="K42" s="199"/>
      <c r="L42" s="199"/>
      <c r="M42" s="133"/>
    </row>
    <row r="43" spans="1:13" ht="16.5" x14ac:dyDescent="0.2">
      <c r="A43" s="134"/>
      <c r="B43" s="199" t="s">
        <v>125</v>
      </c>
      <c r="C43" s="199"/>
      <c r="D43" s="199"/>
      <c r="E43" s="199"/>
      <c r="F43" s="199"/>
      <c r="G43" s="199"/>
      <c r="H43" s="199"/>
      <c r="I43" s="199"/>
      <c r="J43" s="199"/>
      <c r="K43" s="199"/>
      <c r="L43" s="199"/>
      <c r="M43" s="133"/>
    </row>
    <row r="44" spans="1:13" ht="16.5" x14ac:dyDescent="0.2">
      <c r="A44" s="134"/>
      <c r="B44" s="145" t="s">
        <v>126</v>
      </c>
      <c r="C44" s="145" t="s">
        <v>127</v>
      </c>
      <c r="D44" s="205" t="s">
        <v>128</v>
      </c>
      <c r="E44" s="205"/>
      <c r="F44" s="205"/>
      <c r="G44" s="205" t="s">
        <v>129</v>
      </c>
      <c r="H44" s="205"/>
      <c r="I44" s="205"/>
      <c r="J44" s="205"/>
      <c r="K44" s="205"/>
      <c r="L44" s="144"/>
      <c r="M44" s="133"/>
    </row>
    <row r="45" spans="1:13" ht="16.5" x14ac:dyDescent="0.2">
      <c r="A45" s="147"/>
      <c r="B45" s="148">
        <v>0</v>
      </c>
      <c r="C45" s="146" t="s">
        <v>120</v>
      </c>
      <c r="D45" s="208" t="s">
        <v>147</v>
      </c>
      <c r="E45" s="209"/>
      <c r="F45" s="209"/>
      <c r="G45" s="206" t="s">
        <v>130</v>
      </c>
      <c r="H45" s="206"/>
      <c r="I45" s="206"/>
      <c r="J45" s="206"/>
      <c r="K45" s="206"/>
      <c r="L45" s="146"/>
      <c r="M45" s="133"/>
    </row>
    <row r="46" spans="1:13" ht="16.5" x14ac:dyDescent="0.2">
      <c r="A46" s="147"/>
      <c r="B46" s="146"/>
      <c r="C46" s="146"/>
      <c r="D46" s="208"/>
      <c r="E46" s="209"/>
      <c r="F46" s="209"/>
      <c r="G46" s="206"/>
      <c r="H46" s="206"/>
      <c r="I46" s="206"/>
      <c r="J46" s="206"/>
      <c r="K46" s="206"/>
      <c r="L46" s="146"/>
      <c r="M46" s="133"/>
    </row>
    <row r="47" spans="1:13" ht="16.5" x14ac:dyDescent="0.2">
      <c r="A47" s="149"/>
      <c r="B47" s="150"/>
      <c r="C47" s="150"/>
      <c r="D47" s="207"/>
      <c r="E47" s="207"/>
      <c r="F47" s="207"/>
      <c r="G47" s="207"/>
      <c r="H47" s="207"/>
      <c r="I47" s="207"/>
      <c r="J47" s="207"/>
      <c r="K47" s="207"/>
      <c r="L47" s="150"/>
      <c r="M47" s="151"/>
    </row>
  </sheetData>
  <mergeCells count="58">
    <mergeCell ref="D47:F47"/>
    <mergeCell ref="G47:K47"/>
    <mergeCell ref="D44:F44"/>
    <mergeCell ref="G44:K44"/>
    <mergeCell ref="D45:F45"/>
    <mergeCell ref="G45:K45"/>
    <mergeCell ref="D46:F46"/>
    <mergeCell ref="G46:K46"/>
    <mergeCell ref="B43:L43"/>
    <mergeCell ref="M17:M35"/>
    <mergeCell ref="K36:L36"/>
    <mergeCell ref="K37:L37"/>
    <mergeCell ref="B38:L38"/>
    <mergeCell ref="D39:F39"/>
    <mergeCell ref="G39:K39"/>
    <mergeCell ref="D40:F40"/>
    <mergeCell ref="G40:K40"/>
    <mergeCell ref="D41:F41"/>
    <mergeCell ref="G41:K41"/>
    <mergeCell ref="B42:L42"/>
    <mergeCell ref="B15:C15"/>
    <mergeCell ref="F15:G15"/>
    <mergeCell ref="I15:L15"/>
    <mergeCell ref="B16:L16"/>
    <mergeCell ref="A17:A35"/>
    <mergeCell ref="B17:I37"/>
    <mergeCell ref="J17:J37"/>
    <mergeCell ref="B12:D12"/>
    <mergeCell ref="F12:G12"/>
    <mergeCell ref="I12:L13"/>
    <mergeCell ref="B13:D13"/>
    <mergeCell ref="F13:G13"/>
    <mergeCell ref="F10:G10"/>
    <mergeCell ref="I10:L10"/>
    <mergeCell ref="B11:D11"/>
    <mergeCell ref="F11:G11"/>
    <mergeCell ref="I11:L11"/>
    <mergeCell ref="M6:M7"/>
    <mergeCell ref="B7:L7"/>
    <mergeCell ref="B8:L8"/>
    <mergeCell ref="A9:A15"/>
    <mergeCell ref="B9:D9"/>
    <mergeCell ref="E9:E15"/>
    <mergeCell ref="F9:G9"/>
    <mergeCell ref="H9:H15"/>
    <mergeCell ref="I9:L9"/>
    <mergeCell ref="M9:M15"/>
    <mergeCell ref="A6:A7"/>
    <mergeCell ref="B6:L6"/>
    <mergeCell ref="B14:D14"/>
    <mergeCell ref="F14:G14"/>
    <mergeCell ref="I14:L14"/>
    <mergeCell ref="B10:D10"/>
    <mergeCell ref="B1:L1"/>
    <mergeCell ref="B2:L2"/>
    <mergeCell ref="B3:L3"/>
    <mergeCell ref="B4:L4"/>
    <mergeCell ref="B5:L5"/>
  </mergeCells>
  <hyperlinks>
    <hyperlink ref="B15" r:id="rId1"/>
    <hyperlink ref="F15" r:id="rId2"/>
    <hyperlink ref="I15" r:id="rId3"/>
  </hyperlinks>
  <printOptions horizontalCentered="1" verticalCentered="1"/>
  <pageMargins left="0.31496062992125984" right="0.19685039370078741" top="0.31496062992125984" bottom="0.31496062992125984" header="0.19685039370078741" footer="0.19685039370078741"/>
  <pageSetup paperSize="9" scale="84"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6"/>
  <sheetViews>
    <sheetView showZeros="0" tabSelected="1" view="pageLayout" topLeftCell="A17" zoomScaleNormal="100" zoomScaleSheetLayoutView="70" workbookViewId="0">
      <selection activeCell="P108" sqref="P108"/>
    </sheetView>
  </sheetViews>
  <sheetFormatPr baseColWidth="10" defaultColWidth="5.7109375" defaultRowHeight="12" outlineLevelRow="1" outlineLevelCol="1" x14ac:dyDescent="0.2"/>
  <cols>
    <col min="1" max="1" width="8.85546875" style="18" customWidth="1"/>
    <col min="2" max="2" width="64.7109375" style="16" customWidth="1"/>
    <col min="3" max="3" width="9.42578125" style="16" hidden="1" customWidth="1" outlineLevel="1"/>
    <col min="4" max="5" width="10.42578125" style="16" hidden="1" customWidth="1" outlineLevel="1"/>
    <col min="6" max="6" width="7.7109375" style="16" hidden="1" customWidth="1" outlineLevel="1"/>
    <col min="7" max="7" width="10.42578125" style="16" hidden="1" customWidth="1" outlineLevel="1"/>
    <col min="8" max="9" width="7.7109375" style="16" hidden="1" customWidth="1" outlineLevel="1"/>
    <col min="10" max="10" width="4.7109375" style="19" customWidth="1" collapsed="1"/>
    <col min="11" max="11" width="9" style="20" customWidth="1"/>
    <col min="12" max="12" width="8.5703125" style="19" customWidth="1"/>
    <col min="13" max="13" width="10.7109375" style="21" bestFit="1" customWidth="1"/>
    <col min="14" max="14" width="11.85546875" style="16" customWidth="1"/>
    <col min="15" max="185" width="9.140625" style="16" customWidth="1"/>
    <col min="186" max="16384" width="5.7109375" style="16"/>
  </cols>
  <sheetData>
    <row r="1" spans="1:14" s="2" customFormat="1" ht="33.75" customHeight="1" x14ac:dyDescent="0.2">
      <c r="A1" s="47" t="s">
        <v>0</v>
      </c>
      <c r="B1" s="48" t="s">
        <v>1</v>
      </c>
      <c r="C1" s="48"/>
      <c r="D1" s="48"/>
      <c r="E1" s="48"/>
      <c r="F1" s="48"/>
      <c r="G1" s="48"/>
      <c r="H1" s="48"/>
      <c r="I1" s="48"/>
      <c r="J1" s="48" t="s">
        <v>2</v>
      </c>
      <c r="K1" s="49" t="s">
        <v>15</v>
      </c>
      <c r="L1" s="49" t="s">
        <v>16</v>
      </c>
      <c r="M1" s="50" t="s">
        <v>5</v>
      </c>
      <c r="N1" s="51" t="s">
        <v>6</v>
      </c>
    </row>
    <row r="2" spans="1:14" s="2" customFormat="1" x14ac:dyDescent="0.2">
      <c r="A2" s="83"/>
      <c r="B2" s="84"/>
      <c r="C2" s="84"/>
      <c r="D2" s="84"/>
      <c r="E2" s="84"/>
      <c r="F2" s="84"/>
      <c r="G2" s="84"/>
      <c r="H2" s="84"/>
      <c r="I2" s="84"/>
      <c r="J2" s="84"/>
      <c r="K2" s="85"/>
      <c r="L2" s="85"/>
      <c r="M2" s="86"/>
      <c r="N2" s="87"/>
    </row>
    <row r="3" spans="1:14" x14ac:dyDescent="0.2">
      <c r="A3" s="52"/>
      <c r="B3" s="23" t="s">
        <v>52</v>
      </c>
      <c r="C3" s="23"/>
      <c r="D3" s="23"/>
      <c r="E3" s="23"/>
      <c r="F3" s="23"/>
      <c r="G3" s="23"/>
      <c r="H3" s="23"/>
      <c r="I3" s="23"/>
      <c r="J3" s="24"/>
      <c r="K3" s="25"/>
      <c r="L3" s="26"/>
      <c r="M3" s="27"/>
      <c r="N3" s="53"/>
    </row>
    <row r="4" spans="1:14" x14ac:dyDescent="0.2">
      <c r="A4" s="52"/>
      <c r="B4" s="23"/>
      <c r="C4" s="23"/>
      <c r="D4" s="23"/>
      <c r="E4" s="23"/>
      <c r="F4" s="23"/>
      <c r="G4" s="23"/>
      <c r="H4" s="23"/>
      <c r="I4" s="23"/>
      <c r="J4" s="24"/>
      <c r="K4" s="25"/>
      <c r="L4" s="26"/>
      <c r="M4" s="27"/>
      <c r="N4" s="53"/>
    </row>
    <row r="5" spans="1:14" x14ac:dyDescent="0.2">
      <c r="A5" s="52"/>
      <c r="B5" s="23"/>
      <c r="C5" s="23"/>
      <c r="D5" s="23"/>
      <c r="E5" s="23"/>
      <c r="F5" s="23"/>
      <c r="G5" s="23"/>
      <c r="H5" s="23"/>
      <c r="I5" s="23"/>
      <c r="J5" s="24"/>
      <c r="K5" s="25"/>
      <c r="L5" s="26"/>
      <c r="M5" s="27"/>
      <c r="N5" s="53"/>
    </row>
    <row r="6" spans="1:14" x14ac:dyDescent="0.2">
      <c r="A6" s="52">
        <v>3.1</v>
      </c>
      <c r="B6" s="28" t="s">
        <v>4</v>
      </c>
      <c r="C6" s="28"/>
      <c r="D6" s="28"/>
      <c r="E6" s="28"/>
      <c r="F6" s="28"/>
      <c r="G6" s="28"/>
      <c r="H6" s="28"/>
      <c r="I6" s="28"/>
      <c r="J6" s="24"/>
      <c r="K6" s="25"/>
      <c r="L6" s="26"/>
      <c r="M6" s="27"/>
      <c r="N6" s="53"/>
    </row>
    <row r="7" spans="1:14" s="17" customFormat="1" x14ac:dyDescent="0.2">
      <c r="A7" s="54">
        <v>3.2</v>
      </c>
      <c r="B7" s="29" t="s">
        <v>7</v>
      </c>
      <c r="C7" s="29"/>
      <c r="D7" s="29"/>
      <c r="E7" s="29"/>
      <c r="F7" s="29"/>
      <c r="G7" s="29"/>
      <c r="H7" s="29"/>
      <c r="I7" s="29"/>
      <c r="J7" s="30"/>
      <c r="K7" s="31"/>
      <c r="L7" s="32"/>
      <c r="M7" s="27"/>
      <c r="N7" s="55">
        <f>M7*K7</f>
        <v>0</v>
      </c>
    </row>
    <row r="8" spans="1:14" s="1" customFormat="1" x14ac:dyDescent="0.2">
      <c r="A8" s="56" t="s">
        <v>53</v>
      </c>
      <c r="B8" s="34" t="s">
        <v>68</v>
      </c>
      <c r="C8" s="34"/>
      <c r="D8" s="34"/>
      <c r="E8" s="34"/>
      <c r="F8" s="34"/>
      <c r="G8" s="34"/>
      <c r="H8" s="34"/>
      <c r="I8" s="34"/>
      <c r="J8" s="35"/>
      <c r="K8" s="40"/>
      <c r="L8" s="35"/>
      <c r="M8" s="37"/>
      <c r="N8" s="57"/>
    </row>
    <row r="9" spans="1:14" s="1" customFormat="1" hidden="1" outlineLevel="1" x14ac:dyDescent="0.2">
      <c r="A9" s="56"/>
      <c r="B9" s="98" t="str">
        <f>B17</f>
        <v>* Cloison selon CCTP</v>
      </c>
      <c r="C9" s="99" t="s">
        <v>37</v>
      </c>
      <c r="D9" s="108" t="s">
        <v>38</v>
      </c>
      <c r="E9" s="100" t="s">
        <v>39</v>
      </c>
      <c r="F9" s="108" t="s">
        <v>40</v>
      </c>
      <c r="G9" s="100" t="s">
        <v>8</v>
      </c>
      <c r="H9" s="108" t="s">
        <v>41</v>
      </c>
      <c r="I9" s="100" t="s">
        <v>43</v>
      </c>
      <c r="J9" s="35"/>
      <c r="K9" s="40"/>
      <c r="L9" s="35"/>
      <c r="M9" s="37"/>
      <c r="N9" s="57"/>
    </row>
    <row r="10" spans="1:14" s="1" customFormat="1" hidden="1" outlineLevel="1" x14ac:dyDescent="0.2">
      <c r="A10" s="96"/>
      <c r="B10" s="105" t="s">
        <v>69</v>
      </c>
      <c r="C10" s="103">
        <v>3</v>
      </c>
      <c r="D10" s="97">
        <v>4.4000000000000004</v>
      </c>
      <c r="E10" s="104">
        <f t="shared" ref="E10:E15" si="0">D10*C10</f>
        <v>13.200000000000001</v>
      </c>
      <c r="F10" s="97">
        <v>3.5</v>
      </c>
      <c r="G10" s="104">
        <f>F10*E10</f>
        <v>46.2</v>
      </c>
      <c r="H10" s="97"/>
      <c r="I10" s="104">
        <f t="shared" ref="I10:I13" si="1">H10*G10</f>
        <v>0</v>
      </c>
      <c r="J10" s="35"/>
      <c r="K10" s="40"/>
      <c r="L10" s="35"/>
      <c r="M10" s="37"/>
      <c r="N10" s="57"/>
    </row>
    <row r="11" spans="1:14" s="1" customFormat="1" hidden="1" outlineLevel="1" x14ac:dyDescent="0.2">
      <c r="A11" s="96"/>
      <c r="B11" s="105" t="s">
        <v>70</v>
      </c>
      <c r="C11" s="103">
        <v>1</v>
      </c>
      <c r="D11" s="97">
        <v>3.79</v>
      </c>
      <c r="E11" s="104">
        <f t="shared" si="0"/>
        <v>3.79</v>
      </c>
      <c r="F11" s="97">
        <v>3.5</v>
      </c>
      <c r="G11" s="104">
        <f t="shared" ref="G11" si="2">F11*E11</f>
        <v>13.265000000000001</v>
      </c>
      <c r="H11" s="97"/>
      <c r="I11" s="104">
        <f t="shared" si="1"/>
        <v>0</v>
      </c>
      <c r="J11" s="35"/>
      <c r="K11" s="40"/>
      <c r="L11" s="35"/>
      <c r="M11" s="37"/>
      <c r="N11" s="57"/>
    </row>
    <row r="12" spans="1:14" s="1" customFormat="1" hidden="1" outlineLevel="1" x14ac:dyDescent="0.2">
      <c r="A12" s="96"/>
      <c r="B12" s="105" t="s">
        <v>71</v>
      </c>
      <c r="C12" s="103">
        <v>1</v>
      </c>
      <c r="D12" s="97">
        <v>5.36</v>
      </c>
      <c r="E12" s="104">
        <f t="shared" si="0"/>
        <v>5.36</v>
      </c>
      <c r="F12" s="97">
        <v>3.5</v>
      </c>
      <c r="G12" s="104">
        <f t="shared" ref="G12" si="3">F12*E12</f>
        <v>18.760000000000002</v>
      </c>
      <c r="H12" s="97"/>
      <c r="I12" s="104">
        <f t="shared" si="1"/>
        <v>0</v>
      </c>
      <c r="J12" s="35"/>
      <c r="K12" s="40"/>
      <c r="L12" s="35"/>
      <c r="M12" s="37"/>
      <c r="N12" s="57"/>
    </row>
    <row r="13" spans="1:14" s="1" customFormat="1" hidden="1" outlineLevel="1" x14ac:dyDescent="0.2">
      <c r="A13" s="96"/>
      <c r="B13" s="105" t="s">
        <v>72</v>
      </c>
      <c r="C13" s="103">
        <v>1</v>
      </c>
      <c r="D13" s="97">
        <v>7.86</v>
      </c>
      <c r="E13" s="104">
        <f t="shared" si="0"/>
        <v>7.86</v>
      </c>
      <c r="F13" s="97">
        <v>1</v>
      </c>
      <c r="G13" s="104">
        <f t="shared" ref="G13" si="4">F13*E13</f>
        <v>7.86</v>
      </c>
      <c r="H13" s="97"/>
      <c r="I13" s="104">
        <f t="shared" si="1"/>
        <v>0</v>
      </c>
      <c r="J13" s="35"/>
      <c r="K13" s="40"/>
      <c r="L13" s="35"/>
      <c r="M13" s="37"/>
      <c r="N13" s="57"/>
    </row>
    <row r="14" spans="1:14" s="1" customFormat="1" hidden="1" outlineLevel="1" x14ac:dyDescent="0.2">
      <c r="A14" s="96"/>
      <c r="B14" s="105" t="s">
        <v>138</v>
      </c>
      <c r="C14" s="103">
        <v>1</v>
      </c>
      <c r="D14" s="97">
        <v>1.3</v>
      </c>
      <c r="E14" s="104">
        <f t="shared" ref="E14" si="5">D14*C14</f>
        <v>1.3</v>
      </c>
      <c r="F14" s="97">
        <v>3.5</v>
      </c>
      <c r="G14" s="104">
        <f t="shared" ref="G14" si="6">F14*E14</f>
        <v>4.55</v>
      </c>
      <c r="H14" s="97"/>
      <c r="I14" s="104">
        <f t="shared" ref="I14" si="7">H14*G14</f>
        <v>0</v>
      </c>
      <c r="J14" s="35"/>
      <c r="K14" s="40"/>
      <c r="L14" s="35"/>
      <c r="M14" s="37"/>
      <c r="N14" s="57"/>
    </row>
    <row r="15" spans="1:14" s="1" customFormat="1" hidden="1" outlineLevel="1" x14ac:dyDescent="0.2">
      <c r="A15" s="96"/>
      <c r="B15" s="105" t="s">
        <v>45</v>
      </c>
      <c r="C15" s="103">
        <v>1</v>
      </c>
      <c r="D15" s="97">
        <v>10</v>
      </c>
      <c r="E15" s="104">
        <f t="shared" si="0"/>
        <v>10</v>
      </c>
      <c r="F15" s="97">
        <v>1</v>
      </c>
      <c r="G15" s="104">
        <f t="shared" ref="G15" si="8">F15*E15</f>
        <v>10</v>
      </c>
      <c r="H15" s="97"/>
      <c r="I15" s="104">
        <f>H15*G15</f>
        <v>0</v>
      </c>
      <c r="J15" s="35"/>
      <c r="K15" s="40"/>
      <c r="L15" s="35"/>
      <c r="M15" s="37"/>
      <c r="N15" s="57"/>
    </row>
    <row r="16" spans="1:14" s="1" customFormat="1" hidden="1" outlineLevel="1" x14ac:dyDescent="0.2">
      <c r="A16" s="96"/>
      <c r="B16" s="102"/>
      <c r="C16" s="101">
        <f>SUM(C10:C15)</f>
        <v>8</v>
      </c>
      <c r="D16" s="106"/>
      <c r="E16" s="101">
        <f>SUM(E10:E15)</f>
        <v>41.510000000000005</v>
      </c>
      <c r="F16" s="106"/>
      <c r="G16" s="101">
        <f>SUM(G10:G15)</f>
        <v>100.63500000000001</v>
      </c>
      <c r="H16" s="106"/>
      <c r="I16" s="101">
        <f>SUM(I10:I15)</f>
        <v>0</v>
      </c>
      <c r="J16" s="35"/>
      <c r="K16" s="40"/>
      <c r="L16" s="35"/>
      <c r="M16" s="37"/>
      <c r="N16" s="57"/>
    </row>
    <row r="17" spans="1:14" s="1" customFormat="1" collapsed="1" x14ac:dyDescent="0.2">
      <c r="A17" s="58"/>
      <c r="B17" s="39" t="s">
        <v>13</v>
      </c>
      <c r="C17" s="39"/>
      <c r="D17" s="39"/>
      <c r="E17" s="39"/>
      <c r="F17" s="39"/>
      <c r="G17" s="39"/>
      <c r="H17" s="39"/>
      <c r="I17" s="39"/>
      <c r="J17" s="35" t="s">
        <v>8</v>
      </c>
      <c r="K17" s="3">
        <f>G16</f>
        <v>100.63500000000001</v>
      </c>
      <c r="L17" s="35"/>
      <c r="M17" s="41"/>
      <c r="N17" s="57">
        <f>M17*K17</f>
        <v>0</v>
      </c>
    </row>
    <row r="18" spans="1:14" s="1" customFormat="1" x14ac:dyDescent="0.2">
      <c r="A18" s="56" t="s">
        <v>54</v>
      </c>
      <c r="B18" s="34" t="s">
        <v>73</v>
      </c>
      <c r="C18" s="34"/>
      <c r="D18" s="34"/>
      <c r="E18" s="34"/>
      <c r="F18" s="34"/>
      <c r="G18" s="34"/>
      <c r="H18" s="34"/>
      <c r="I18" s="34"/>
      <c r="J18" s="35"/>
      <c r="K18" s="40"/>
      <c r="L18" s="35"/>
      <c r="M18" s="37"/>
      <c r="N18" s="57">
        <f t="shared" ref="N18" si="9">M18*K18</f>
        <v>0</v>
      </c>
    </row>
    <row r="19" spans="1:14" s="1" customFormat="1" hidden="1" outlineLevel="1" x14ac:dyDescent="0.2">
      <c r="A19" s="56"/>
      <c r="B19" s="98" t="str">
        <f>B26</f>
        <v>* Retombé plafond en plaque de platre selon CCTP</v>
      </c>
      <c r="C19" s="99" t="s">
        <v>37</v>
      </c>
      <c r="D19" s="108" t="s">
        <v>38</v>
      </c>
      <c r="E19" s="100" t="s">
        <v>39</v>
      </c>
      <c r="F19" s="108" t="s">
        <v>40</v>
      </c>
      <c r="G19" s="100" t="s">
        <v>8</v>
      </c>
      <c r="H19" s="108" t="s">
        <v>41</v>
      </c>
      <c r="I19" s="100" t="s">
        <v>43</v>
      </c>
      <c r="J19" s="35"/>
      <c r="K19" s="40"/>
      <c r="L19" s="35"/>
      <c r="M19" s="37"/>
      <c r="N19" s="57"/>
    </row>
    <row r="20" spans="1:14" s="1" customFormat="1" hidden="1" outlineLevel="1" x14ac:dyDescent="0.2">
      <c r="A20" s="96"/>
      <c r="B20" s="105" t="s">
        <v>69</v>
      </c>
      <c r="C20" s="103">
        <v>4</v>
      </c>
      <c r="D20" s="97">
        <v>1.7</v>
      </c>
      <c r="E20" s="104">
        <f>D20*C20</f>
        <v>6.8</v>
      </c>
      <c r="F20" s="97">
        <v>1</v>
      </c>
      <c r="G20" s="104">
        <f>F20*E20</f>
        <v>6.8</v>
      </c>
      <c r="H20" s="97"/>
      <c r="I20" s="104">
        <f t="shared" ref="I20:I24" si="10">H20*G20</f>
        <v>0</v>
      </c>
      <c r="J20" s="35"/>
      <c r="K20" s="40"/>
      <c r="L20" s="35"/>
      <c r="M20" s="37"/>
      <c r="N20" s="57"/>
    </row>
    <row r="21" spans="1:14" s="1" customFormat="1" hidden="1" outlineLevel="1" x14ac:dyDescent="0.2">
      <c r="A21" s="96"/>
      <c r="B21" s="105" t="s">
        <v>70</v>
      </c>
      <c r="C21" s="103">
        <v>1</v>
      </c>
      <c r="D21" s="97">
        <v>3.16</v>
      </c>
      <c r="E21" s="104">
        <f t="shared" ref="E21:E24" si="11">D21*C21</f>
        <v>3.16</v>
      </c>
      <c r="F21" s="97">
        <v>2.7</v>
      </c>
      <c r="G21" s="104">
        <f t="shared" ref="G21:G24" si="12">F21*E21</f>
        <v>8.5320000000000018</v>
      </c>
      <c r="H21" s="97"/>
      <c r="I21" s="104">
        <f t="shared" si="10"/>
        <v>0</v>
      </c>
      <c r="J21" s="35"/>
      <c r="K21" s="40"/>
      <c r="L21" s="35"/>
      <c r="M21" s="37"/>
      <c r="N21" s="57"/>
    </row>
    <row r="22" spans="1:14" s="1" customFormat="1" hidden="1" outlineLevel="1" x14ac:dyDescent="0.2">
      <c r="A22" s="96"/>
      <c r="B22" s="105"/>
      <c r="C22" s="103">
        <v>1</v>
      </c>
      <c r="D22" s="97">
        <v>4</v>
      </c>
      <c r="E22" s="104">
        <f t="shared" si="11"/>
        <v>4</v>
      </c>
      <c r="F22" s="97">
        <v>3</v>
      </c>
      <c r="G22" s="104">
        <f t="shared" si="12"/>
        <v>12</v>
      </c>
      <c r="H22" s="97"/>
      <c r="I22" s="104">
        <f t="shared" si="10"/>
        <v>0</v>
      </c>
      <c r="J22" s="35"/>
      <c r="K22" s="40"/>
      <c r="L22" s="35"/>
      <c r="M22" s="37"/>
      <c r="N22" s="57"/>
    </row>
    <row r="23" spans="1:14" s="1" customFormat="1" hidden="1" outlineLevel="1" x14ac:dyDescent="0.2">
      <c r="A23" s="96"/>
      <c r="B23" s="105"/>
      <c r="C23" s="103"/>
      <c r="D23" s="97"/>
      <c r="E23" s="104">
        <f t="shared" si="11"/>
        <v>0</v>
      </c>
      <c r="F23" s="97"/>
      <c r="G23" s="104">
        <f t="shared" si="12"/>
        <v>0</v>
      </c>
      <c r="H23" s="97"/>
      <c r="I23" s="104">
        <f t="shared" si="10"/>
        <v>0</v>
      </c>
      <c r="J23" s="35"/>
      <c r="K23" s="40"/>
      <c r="L23" s="35"/>
      <c r="M23" s="37"/>
      <c r="N23" s="57"/>
    </row>
    <row r="24" spans="1:14" s="1" customFormat="1" hidden="1" outlineLevel="1" x14ac:dyDescent="0.2">
      <c r="A24" s="96"/>
      <c r="B24" s="105" t="s">
        <v>45</v>
      </c>
      <c r="C24" s="103">
        <v>1</v>
      </c>
      <c r="D24" s="97">
        <v>3</v>
      </c>
      <c r="E24" s="104">
        <f t="shared" si="11"/>
        <v>3</v>
      </c>
      <c r="F24" s="97">
        <v>1</v>
      </c>
      <c r="G24" s="104">
        <f t="shared" si="12"/>
        <v>3</v>
      </c>
      <c r="H24" s="97"/>
      <c r="I24" s="104">
        <f t="shared" si="10"/>
        <v>0</v>
      </c>
      <c r="J24" s="35"/>
      <c r="K24" s="40"/>
      <c r="L24" s="35"/>
      <c r="M24" s="37"/>
      <c r="N24" s="57"/>
    </row>
    <row r="25" spans="1:14" s="1" customFormat="1" hidden="1" outlineLevel="1" x14ac:dyDescent="0.2">
      <c r="A25" s="96"/>
      <c r="B25" s="102"/>
      <c r="C25" s="101">
        <f>SUM(C20:C24)</f>
        <v>7</v>
      </c>
      <c r="D25" s="106"/>
      <c r="E25" s="101">
        <f>SUM(E20:E24)</f>
        <v>16.96</v>
      </c>
      <c r="F25" s="106"/>
      <c r="G25" s="101">
        <f>SUM(G20:G24)</f>
        <v>30.332000000000001</v>
      </c>
      <c r="H25" s="106"/>
      <c r="I25" s="101">
        <f>SUM(I20:I24)</f>
        <v>0</v>
      </c>
      <c r="J25" s="35"/>
      <c r="K25" s="40"/>
      <c r="L25" s="35"/>
      <c r="M25" s="37"/>
      <c r="N25" s="57"/>
    </row>
    <row r="26" spans="1:14" s="1" customFormat="1" collapsed="1" x14ac:dyDescent="0.2">
      <c r="A26" s="58"/>
      <c r="B26" s="39" t="s">
        <v>74</v>
      </c>
      <c r="C26" s="39"/>
      <c r="D26" s="39"/>
      <c r="E26" s="39"/>
      <c r="F26" s="39"/>
      <c r="G26" s="39"/>
      <c r="H26" s="39"/>
      <c r="I26" s="39"/>
      <c r="J26" s="35" t="s">
        <v>8</v>
      </c>
      <c r="K26" s="3">
        <f>G25</f>
        <v>30.332000000000001</v>
      </c>
      <c r="L26" s="35"/>
      <c r="M26" s="41"/>
      <c r="N26" s="57">
        <f t="shared" ref="N26" si="13">M26*K26</f>
        <v>0</v>
      </c>
    </row>
    <row r="27" spans="1:14" s="1" customFormat="1" x14ac:dyDescent="0.2">
      <c r="A27" s="56" t="s">
        <v>55</v>
      </c>
      <c r="B27" s="34" t="s">
        <v>35</v>
      </c>
      <c r="C27" s="34"/>
      <c r="D27" s="34"/>
      <c r="E27" s="34"/>
      <c r="F27" s="34"/>
      <c r="G27" s="34"/>
      <c r="H27" s="34"/>
      <c r="I27" s="34"/>
      <c r="J27" s="35"/>
      <c r="K27" s="40"/>
      <c r="L27" s="35"/>
      <c r="M27" s="37"/>
      <c r="N27" s="57">
        <f t="shared" ref="N27:N35" si="14">M27*K27</f>
        <v>0</v>
      </c>
    </row>
    <row r="28" spans="1:14" s="1" customFormat="1" hidden="1" outlineLevel="1" x14ac:dyDescent="0.2">
      <c r="A28" s="56"/>
      <c r="B28" s="98" t="str">
        <f>B35</f>
        <v>* Plafonds selon CCTP</v>
      </c>
      <c r="C28" s="99" t="s">
        <v>37</v>
      </c>
      <c r="D28" s="108" t="s">
        <v>38</v>
      </c>
      <c r="E28" s="100" t="s">
        <v>39</v>
      </c>
      <c r="F28" s="108" t="s">
        <v>40</v>
      </c>
      <c r="G28" s="100" t="s">
        <v>8</v>
      </c>
      <c r="H28" s="108" t="s">
        <v>41</v>
      </c>
      <c r="I28" s="100" t="s">
        <v>43</v>
      </c>
      <c r="J28" s="35"/>
      <c r="K28" s="40"/>
      <c r="L28" s="35"/>
      <c r="M28" s="37"/>
      <c r="N28" s="57"/>
    </row>
    <row r="29" spans="1:14" s="1" customFormat="1" hidden="1" outlineLevel="1" x14ac:dyDescent="0.2">
      <c r="A29" s="96"/>
      <c r="B29" s="105" t="s">
        <v>48</v>
      </c>
      <c r="C29" s="103">
        <v>1</v>
      </c>
      <c r="D29" s="97">
        <v>11.07</v>
      </c>
      <c r="E29" s="104">
        <f>D29*C29</f>
        <v>11.07</v>
      </c>
      <c r="F29" s="97">
        <v>1</v>
      </c>
      <c r="G29" s="104">
        <f>F29*E29</f>
        <v>11.07</v>
      </c>
      <c r="H29" s="97"/>
      <c r="I29" s="104">
        <f t="shared" ref="I29:I33" si="15">H29*G29</f>
        <v>0</v>
      </c>
      <c r="J29" s="35"/>
      <c r="K29" s="40"/>
      <c r="L29" s="35"/>
      <c r="M29" s="37"/>
      <c r="N29" s="57"/>
    </row>
    <row r="30" spans="1:14" s="1" customFormat="1" hidden="1" outlineLevel="1" x14ac:dyDescent="0.2">
      <c r="A30" s="96"/>
      <c r="B30" s="105" t="s">
        <v>42</v>
      </c>
      <c r="C30" s="103">
        <v>1</v>
      </c>
      <c r="D30" s="97">
        <v>4.03</v>
      </c>
      <c r="E30" s="104">
        <f t="shared" ref="E30:E33" si="16">D30*C30</f>
        <v>4.03</v>
      </c>
      <c r="F30" s="97">
        <v>1</v>
      </c>
      <c r="G30" s="104">
        <f t="shared" ref="G30:G33" si="17">F30*E30</f>
        <v>4.03</v>
      </c>
      <c r="H30" s="97"/>
      <c r="I30" s="104">
        <f t="shared" si="15"/>
        <v>0</v>
      </c>
      <c r="J30" s="35"/>
      <c r="K30" s="40"/>
      <c r="L30" s="35"/>
      <c r="M30" s="37"/>
      <c r="N30" s="57"/>
    </row>
    <row r="31" spans="1:14" s="1" customFormat="1" hidden="1" outlineLevel="1" x14ac:dyDescent="0.2">
      <c r="A31" s="96"/>
      <c r="B31" s="105"/>
      <c r="C31" s="103"/>
      <c r="D31" s="97"/>
      <c r="E31" s="104">
        <f t="shared" si="16"/>
        <v>0</v>
      </c>
      <c r="F31" s="97"/>
      <c r="G31" s="104">
        <f t="shared" si="17"/>
        <v>0</v>
      </c>
      <c r="H31" s="97"/>
      <c r="I31" s="104">
        <f t="shared" si="15"/>
        <v>0</v>
      </c>
      <c r="J31" s="35"/>
      <c r="K31" s="40"/>
      <c r="L31" s="35"/>
      <c r="M31" s="37"/>
      <c r="N31" s="57"/>
    </row>
    <row r="32" spans="1:14" s="1" customFormat="1" hidden="1" outlineLevel="1" x14ac:dyDescent="0.2">
      <c r="A32" s="96"/>
      <c r="B32" s="105"/>
      <c r="C32" s="103"/>
      <c r="D32" s="97"/>
      <c r="E32" s="104">
        <f t="shared" si="16"/>
        <v>0</v>
      </c>
      <c r="F32" s="97"/>
      <c r="G32" s="104">
        <f t="shared" si="17"/>
        <v>0</v>
      </c>
      <c r="H32" s="97"/>
      <c r="I32" s="104">
        <f t="shared" si="15"/>
        <v>0</v>
      </c>
      <c r="J32" s="35"/>
      <c r="K32" s="40"/>
      <c r="L32" s="35"/>
      <c r="M32" s="37"/>
      <c r="N32" s="57"/>
    </row>
    <row r="33" spans="1:18" s="1" customFormat="1" hidden="1" outlineLevel="1" x14ac:dyDescent="0.2">
      <c r="A33" s="96"/>
      <c r="B33" s="105" t="s">
        <v>45</v>
      </c>
      <c r="C33" s="103">
        <v>1</v>
      </c>
      <c r="D33" s="97">
        <v>2</v>
      </c>
      <c r="E33" s="104">
        <f t="shared" si="16"/>
        <v>2</v>
      </c>
      <c r="F33" s="97">
        <v>1</v>
      </c>
      <c r="G33" s="104">
        <f t="shared" si="17"/>
        <v>2</v>
      </c>
      <c r="H33" s="97"/>
      <c r="I33" s="104">
        <f t="shared" si="15"/>
        <v>0</v>
      </c>
      <c r="J33" s="35"/>
      <c r="K33" s="40"/>
      <c r="L33" s="35"/>
      <c r="M33" s="37"/>
      <c r="N33" s="57"/>
    </row>
    <row r="34" spans="1:18" s="1" customFormat="1" hidden="1" outlineLevel="1" x14ac:dyDescent="0.2">
      <c r="A34" s="96"/>
      <c r="B34" s="102"/>
      <c r="C34" s="101">
        <f>SUM(C29:C33)</f>
        <v>3</v>
      </c>
      <c r="D34" s="106"/>
      <c r="E34" s="101">
        <f>SUM(E29:E33)</f>
        <v>17.100000000000001</v>
      </c>
      <c r="F34" s="106"/>
      <c r="G34" s="101">
        <f>SUM(G29:G33)</f>
        <v>17.100000000000001</v>
      </c>
      <c r="H34" s="106"/>
      <c r="I34" s="101">
        <f>SUM(I29:I33)</f>
        <v>0</v>
      </c>
      <c r="J34" s="35"/>
      <c r="K34" s="40"/>
      <c r="L34" s="35"/>
      <c r="M34" s="37"/>
      <c r="N34" s="57"/>
    </row>
    <row r="35" spans="1:18" s="1" customFormat="1" collapsed="1" x14ac:dyDescent="0.2">
      <c r="A35" s="58"/>
      <c r="B35" s="39" t="s">
        <v>36</v>
      </c>
      <c r="C35" s="39"/>
      <c r="D35" s="39"/>
      <c r="E35" s="39"/>
      <c r="F35" s="39"/>
      <c r="G35" s="39"/>
      <c r="H35" s="39"/>
      <c r="I35" s="39"/>
      <c r="J35" s="35" t="s">
        <v>8</v>
      </c>
      <c r="K35" s="3">
        <f>G34</f>
        <v>17.100000000000001</v>
      </c>
      <c r="L35" s="35"/>
      <c r="M35" s="41"/>
      <c r="N35" s="57">
        <f t="shared" si="14"/>
        <v>0</v>
      </c>
    </row>
    <row r="36" spans="1:18" s="1" customFormat="1" x14ac:dyDescent="0.2">
      <c r="A36" s="56" t="s">
        <v>55</v>
      </c>
      <c r="B36" s="34" t="s">
        <v>132</v>
      </c>
      <c r="C36" s="34"/>
      <c r="D36" s="34"/>
      <c r="E36" s="34"/>
      <c r="F36" s="34"/>
      <c r="G36" s="34"/>
      <c r="H36" s="34"/>
      <c r="I36" s="34"/>
      <c r="J36" s="35"/>
      <c r="K36" s="40"/>
      <c r="L36" s="35"/>
      <c r="M36" s="37"/>
      <c r="N36" s="57">
        <f t="shared" ref="N36" si="18">M36*K36</f>
        <v>0</v>
      </c>
    </row>
    <row r="37" spans="1:18" s="1" customFormat="1" hidden="1" outlineLevel="1" x14ac:dyDescent="0.2">
      <c r="A37" s="56"/>
      <c r="B37" s="98" t="str">
        <f>B43</f>
        <v>* Focage plafond coupe feu 1H</v>
      </c>
      <c r="C37" s="99" t="s">
        <v>37</v>
      </c>
      <c r="D37" s="108" t="s">
        <v>38</v>
      </c>
      <c r="E37" s="100" t="s">
        <v>39</v>
      </c>
      <c r="F37" s="108" t="s">
        <v>40</v>
      </c>
      <c r="G37" s="100" t="s">
        <v>8</v>
      </c>
      <c r="H37" s="108" t="s">
        <v>41</v>
      </c>
      <c r="I37" s="100" t="s">
        <v>43</v>
      </c>
      <c r="J37" s="35"/>
      <c r="K37" s="40"/>
      <c r="L37" s="35"/>
      <c r="M37" s="37"/>
      <c r="N37" s="57"/>
    </row>
    <row r="38" spans="1:18" s="1" customFormat="1" hidden="1" outlineLevel="1" x14ac:dyDescent="0.2">
      <c r="A38" s="96"/>
      <c r="B38" s="105" t="s">
        <v>48</v>
      </c>
      <c r="C38" s="103">
        <v>1</v>
      </c>
      <c r="D38" s="97">
        <v>14</v>
      </c>
      <c r="E38" s="104">
        <f>D38*C38</f>
        <v>14</v>
      </c>
      <c r="F38" s="97">
        <v>9.15</v>
      </c>
      <c r="G38" s="104">
        <f>F38*E38</f>
        <v>128.1</v>
      </c>
      <c r="H38" s="97"/>
      <c r="I38" s="104">
        <f t="shared" ref="I38:I41" si="19">H38*G38</f>
        <v>0</v>
      </c>
      <c r="J38" s="35"/>
      <c r="K38" s="40"/>
      <c r="L38" s="35"/>
      <c r="M38" s="37"/>
      <c r="N38" s="57"/>
    </row>
    <row r="39" spans="1:18" s="1" customFormat="1" hidden="1" outlineLevel="1" x14ac:dyDescent="0.2">
      <c r="A39" s="96"/>
      <c r="B39" s="105"/>
      <c r="C39" s="103"/>
      <c r="D39" s="97"/>
      <c r="E39" s="104">
        <f t="shared" ref="E39:E40" si="20">D39*C39</f>
        <v>0</v>
      </c>
      <c r="F39" s="97"/>
      <c r="G39" s="104">
        <f t="shared" ref="G39:G40" si="21">F39*E39</f>
        <v>0</v>
      </c>
      <c r="H39" s="97"/>
      <c r="I39" s="104">
        <f t="shared" si="19"/>
        <v>0</v>
      </c>
      <c r="J39" s="35"/>
      <c r="K39" s="40"/>
      <c r="L39" s="35"/>
      <c r="M39" s="37"/>
      <c r="N39" s="57"/>
    </row>
    <row r="40" spans="1:18" s="1" customFormat="1" hidden="1" outlineLevel="1" x14ac:dyDescent="0.2">
      <c r="A40" s="96"/>
      <c r="B40" s="105"/>
      <c r="C40" s="103"/>
      <c r="D40" s="97"/>
      <c r="E40" s="104">
        <f t="shared" si="20"/>
        <v>0</v>
      </c>
      <c r="F40" s="97"/>
      <c r="G40" s="104">
        <f t="shared" si="21"/>
        <v>0</v>
      </c>
      <c r="H40" s="97"/>
      <c r="I40" s="104">
        <f t="shared" si="19"/>
        <v>0</v>
      </c>
      <c r="J40" s="35"/>
      <c r="K40" s="40"/>
      <c r="L40" s="35"/>
      <c r="M40" s="37"/>
      <c r="N40" s="57"/>
    </row>
    <row r="41" spans="1:18" s="1" customFormat="1" hidden="1" outlineLevel="1" x14ac:dyDescent="0.2">
      <c r="A41" s="96"/>
      <c r="B41" s="105"/>
      <c r="C41" s="103"/>
      <c r="D41" s="97"/>
      <c r="E41" s="104"/>
      <c r="F41" s="97"/>
      <c r="G41" s="104"/>
      <c r="H41" s="97"/>
      <c r="I41" s="104">
        <f t="shared" si="19"/>
        <v>0</v>
      </c>
      <c r="J41" s="35"/>
      <c r="K41" s="40"/>
      <c r="L41" s="35"/>
      <c r="M41" s="37"/>
      <c r="N41" s="57"/>
    </row>
    <row r="42" spans="1:18" s="1" customFormat="1" hidden="1" outlineLevel="1" x14ac:dyDescent="0.2">
      <c r="A42" s="96"/>
      <c r="B42" s="102"/>
      <c r="C42" s="101">
        <f>SUM(C38:C41)</f>
        <v>1</v>
      </c>
      <c r="D42" s="106"/>
      <c r="E42" s="101">
        <f>SUM(E38:E41)</f>
        <v>14</v>
      </c>
      <c r="F42" s="106"/>
      <c r="G42" s="101">
        <f>SUM(G38:G41)</f>
        <v>128.1</v>
      </c>
      <c r="H42" s="106"/>
      <c r="I42" s="101">
        <f>SUM(I38:I41)</f>
        <v>0</v>
      </c>
      <c r="J42" s="35"/>
      <c r="K42" s="40"/>
      <c r="L42" s="35"/>
      <c r="M42" s="37"/>
      <c r="N42" s="57"/>
    </row>
    <row r="43" spans="1:18" s="1" customFormat="1" collapsed="1" x14ac:dyDescent="0.2">
      <c r="A43" s="58"/>
      <c r="B43" s="39" t="s">
        <v>131</v>
      </c>
      <c r="C43" s="39"/>
      <c r="D43" s="39"/>
      <c r="E43" s="39"/>
      <c r="F43" s="39"/>
      <c r="G43" s="39"/>
      <c r="H43" s="39"/>
      <c r="I43" s="39"/>
      <c r="J43" s="35" t="s">
        <v>8</v>
      </c>
      <c r="K43" s="3">
        <f>G42</f>
        <v>128.1</v>
      </c>
      <c r="L43" s="35"/>
      <c r="M43" s="41"/>
      <c r="N43" s="57">
        <f t="shared" ref="N43" si="22">M43*K43</f>
        <v>0</v>
      </c>
    </row>
    <row r="44" spans="1:18" s="1" customFormat="1" x14ac:dyDescent="0.2">
      <c r="A44" s="56" t="s">
        <v>56</v>
      </c>
      <c r="B44" s="34" t="s">
        <v>50</v>
      </c>
      <c r="C44" s="34"/>
      <c r="D44" s="34"/>
      <c r="E44" s="34"/>
      <c r="F44" s="34"/>
      <c r="G44" s="34"/>
      <c r="H44" s="34"/>
      <c r="I44" s="34"/>
      <c r="J44" s="35"/>
      <c r="K44" s="36"/>
      <c r="L44" s="35"/>
      <c r="M44" s="37"/>
      <c r="N44" s="57"/>
    </row>
    <row r="45" spans="1:18" s="1" customFormat="1" x14ac:dyDescent="0.2">
      <c r="A45" s="58"/>
      <c r="B45" s="39" t="s">
        <v>17</v>
      </c>
      <c r="C45" s="39"/>
      <c r="D45" s="39"/>
      <c r="E45" s="39"/>
      <c r="F45" s="39"/>
      <c r="G45" s="39"/>
      <c r="H45" s="39"/>
      <c r="I45" s="39"/>
      <c r="J45" s="35" t="s">
        <v>3</v>
      </c>
      <c r="K45" s="40">
        <v>1</v>
      </c>
      <c r="L45" s="35"/>
      <c r="M45" s="41"/>
      <c r="N45" s="57">
        <f>M45*K45</f>
        <v>0</v>
      </c>
    </row>
    <row r="46" spans="1:18" s="1" customFormat="1" x14ac:dyDescent="0.2">
      <c r="A46" s="56" t="s">
        <v>57</v>
      </c>
      <c r="B46" s="34" t="s">
        <v>9</v>
      </c>
      <c r="C46" s="34"/>
      <c r="D46" s="34"/>
      <c r="E46" s="34"/>
      <c r="F46" s="34"/>
      <c r="G46" s="34"/>
      <c r="H46" s="34"/>
      <c r="I46" s="34"/>
      <c r="J46" s="35"/>
      <c r="K46" s="40"/>
      <c r="L46" s="35"/>
      <c r="M46" s="37"/>
      <c r="N46" s="57"/>
    </row>
    <row r="47" spans="1:18" s="1" customFormat="1" x14ac:dyDescent="0.2">
      <c r="A47" s="58"/>
      <c r="B47" s="39" t="s">
        <v>10</v>
      </c>
      <c r="C47" s="39"/>
      <c r="D47" s="39"/>
      <c r="E47" s="39"/>
      <c r="F47" s="39"/>
      <c r="G47" s="39"/>
      <c r="H47" s="39"/>
      <c r="I47" s="39"/>
      <c r="J47" s="35" t="s">
        <v>3</v>
      </c>
      <c r="K47" s="40">
        <v>1</v>
      </c>
      <c r="L47" s="35"/>
      <c r="M47" s="41"/>
      <c r="N47" s="57">
        <f>M47*K47</f>
        <v>0</v>
      </c>
    </row>
    <row r="48" spans="1:18" s="1" customFormat="1" x14ac:dyDescent="0.2">
      <c r="A48" s="58"/>
      <c r="B48" s="42" t="s">
        <v>58</v>
      </c>
      <c r="C48" s="42"/>
      <c r="D48" s="42"/>
      <c r="E48" s="42"/>
      <c r="F48" s="42"/>
      <c r="G48" s="42"/>
      <c r="H48" s="42"/>
      <c r="I48" s="42"/>
      <c r="M48" s="109">
        <f>SUM(N8:N47)</f>
        <v>0</v>
      </c>
      <c r="N48" s="88"/>
      <c r="O48" s="35"/>
      <c r="P48" s="73"/>
      <c r="Q48" s="43">
        <f>SUM(R47:R48)</f>
        <v>0</v>
      </c>
      <c r="R48" s="38"/>
    </row>
    <row r="49" spans="1:14" s="17" customFormat="1" x14ac:dyDescent="0.2">
      <c r="A49" s="54">
        <v>3.3</v>
      </c>
      <c r="B49" s="29" t="s">
        <v>24</v>
      </c>
      <c r="C49" s="29"/>
      <c r="D49" s="29"/>
      <c r="E49" s="29"/>
      <c r="F49" s="29"/>
      <c r="G49" s="29"/>
      <c r="H49" s="29"/>
      <c r="I49" s="29"/>
      <c r="J49" s="30"/>
      <c r="K49" s="31"/>
      <c r="L49" s="32"/>
      <c r="M49" s="27"/>
      <c r="N49" s="55">
        <f>M49*K49</f>
        <v>0</v>
      </c>
    </row>
    <row r="50" spans="1:14" s="1" customFormat="1" x14ac:dyDescent="0.2">
      <c r="A50" s="56" t="s">
        <v>59</v>
      </c>
      <c r="B50" s="34" t="s">
        <v>144</v>
      </c>
      <c r="C50" s="34"/>
      <c r="D50" s="34"/>
      <c r="E50" s="34"/>
      <c r="F50" s="34"/>
      <c r="G50" s="34"/>
      <c r="H50" s="34"/>
      <c r="I50" s="34"/>
      <c r="J50" s="35"/>
      <c r="K50" s="35"/>
      <c r="L50" s="73"/>
      <c r="M50" s="37"/>
      <c r="N50" s="57"/>
    </row>
    <row r="51" spans="1:14" s="1" customFormat="1" hidden="1" outlineLevel="1" x14ac:dyDescent="0.2">
      <c r="A51" s="56"/>
      <c r="B51" s="98" t="str">
        <f>B71</f>
        <v>* Peinture et toile de verre sur murs, selon CCTP</v>
      </c>
      <c r="C51" s="99" t="s">
        <v>37</v>
      </c>
      <c r="D51" s="108" t="s">
        <v>38</v>
      </c>
      <c r="E51" s="100" t="s">
        <v>39</v>
      </c>
      <c r="F51" s="108" t="s">
        <v>40</v>
      </c>
      <c r="G51" s="100" t="s">
        <v>8</v>
      </c>
      <c r="H51" s="108" t="s">
        <v>41</v>
      </c>
      <c r="I51" s="100" t="s">
        <v>43</v>
      </c>
      <c r="J51" s="35"/>
      <c r="K51" s="40"/>
      <c r="L51" s="35"/>
      <c r="M51" s="37"/>
      <c r="N51" s="57"/>
    </row>
    <row r="52" spans="1:14" s="1" customFormat="1" hidden="1" outlineLevel="1" x14ac:dyDescent="0.2">
      <c r="A52" s="96"/>
      <c r="B52" s="105" t="s">
        <v>77</v>
      </c>
      <c r="C52" s="103">
        <v>6</v>
      </c>
      <c r="D52" s="97">
        <v>4.4000000000000004</v>
      </c>
      <c r="E52" s="104">
        <f t="shared" ref="E52:E62" si="23">D52*C52</f>
        <v>26.400000000000002</v>
      </c>
      <c r="F52" s="97">
        <v>2.5</v>
      </c>
      <c r="G52" s="104">
        <f>F52*E52</f>
        <v>66</v>
      </c>
      <c r="H52" s="97"/>
      <c r="I52" s="104">
        <f t="shared" ref="I52:I59" si="24">H52*G52</f>
        <v>0</v>
      </c>
      <c r="J52" s="35"/>
      <c r="K52" s="40"/>
      <c r="L52" s="35"/>
      <c r="M52" s="37"/>
      <c r="N52" s="57"/>
    </row>
    <row r="53" spans="1:14" s="1" customFormat="1" hidden="1" outlineLevel="1" x14ac:dyDescent="0.2">
      <c r="A53" s="96"/>
      <c r="B53" s="105" t="s">
        <v>78</v>
      </c>
      <c r="C53" s="103">
        <v>3</v>
      </c>
      <c r="D53" s="97">
        <v>2.5499999999999998</v>
      </c>
      <c r="E53" s="104">
        <f t="shared" si="23"/>
        <v>7.6499999999999995</v>
      </c>
      <c r="F53" s="97">
        <v>2.5</v>
      </c>
      <c r="G53" s="104">
        <f>F53*E53</f>
        <v>19.125</v>
      </c>
      <c r="H53" s="97"/>
      <c r="I53" s="104"/>
      <c r="J53" s="35"/>
      <c r="K53" s="40"/>
      <c r="L53" s="35"/>
      <c r="M53" s="37"/>
      <c r="N53" s="57"/>
    </row>
    <row r="54" spans="1:14" s="1" customFormat="1" hidden="1" outlineLevel="1" x14ac:dyDescent="0.2">
      <c r="A54" s="96"/>
      <c r="B54" s="105" t="s">
        <v>70</v>
      </c>
      <c r="C54" s="103">
        <v>2</v>
      </c>
      <c r="D54" s="97">
        <v>3.79</v>
      </c>
      <c r="E54" s="104">
        <f t="shared" si="23"/>
        <v>7.58</v>
      </c>
      <c r="F54" s="97">
        <v>2.7</v>
      </c>
      <c r="G54" s="104">
        <f t="shared" ref="G54:G64" si="25">F54*E54</f>
        <v>20.466000000000001</v>
      </c>
      <c r="H54" s="97"/>
      <c r="I54" s="104">
        <f t="shared" si="24"/>
        <v>0</v>
      </c>
      <c r="J54" s="35"/>
      <c r="K54" s="40"/>
      <c r="L54" s="35"/>
      <c r="M54" s="37"/>
      <c r="N54" s="57"/>
    </row>
    <row r="55" spans="1:14" s="1" customFormat="1" hidden="1" outlineLevel="1" x14ac:dyDescent="0.2">
      <c r="A55" s="96"/>
      <c r="B55" s="105" t="s">
        <v>70</v>
      </c>
      <c r="C55" s="103">
        <v>2</v>
      </c>
      <c r="D55" s="97">
        <v>3.5</v>
      </c>
      <c r="E55" s="104">
        <f t="shared" si="23"/>
        <v>7</v>
      </c>
      <c r="F55" s="97">
        <v>2.7</v>
      </c>
      <c r="G55" s="104">
        <f t="shared" ref="G55:G57" si="26">F55*E55</f>
        <v>18.900000000000002</v>
      </c>
      <c r="H55" s="97"/>
      <c r="I55" s="104">
        <f t="shared" ref="I55:I57" si="27">H55*G55</f>
        <v>0</v>
      </c>
      <c r="J55" s="35"/>
      <c r="K55" s="40"/>
      <c r="L55" s="35"/>
      <c r="M55" s="37"/>
      <c r="N55" s="57"/>
    </row>
    <row r="56" spans="1:14" s="1" customFormat="1" hidden="1" outlineLevel="1" x14ac:dyDescent="0.2">
      <c r="A56" s="96"/>
      <c r="B56" s="105" t="s">
        <v>72</v>
      </c>
      <c r="C56" s="103">
        <v>3</v>
      </c>
      <c r="D56" s="97">
        <v>1.7</v>
      </c>
      <c r="E56" s="104">
        <f t="shared" si="23"/>
        <v>5.0999999999999996</v>
      </c>
      <c r="F56" s="97">
        <v>1</v>
      </c>
      <c r="G56" s="104">
        <f t="shared" si="26"/>
        <v>5.0999999999999996</v>
      </c>
      <c r="H56" s="97"/>
      <c r="I56" s="104">
        <f t="shared" si="27"/>
        <v>0</v>
      </c>
      <c r="J56" s="35"/>
      <c r="K56" s="40"/>
      <c r="L56" s="35"/>
      <c r="M56" s="37"/>
      <c r="N56" s="57"/>
    </row>
    <row r="57" spans="1:14" s="1" customFormat="1" hidden="1" outlineLevel="1" x14ac:dyDescent="0.2">
      <c r="A57" s="96"/>
      <c r="B57" s="105" t="s">
        <v>79</v>
      </c>
      <c r="C57" s="103">
        <v>1</v>
      </c>
      <c r="D57" s="97">
        <v>37.700000000000003</v>
      </c>
      <c r="E57" s="104">
        <f t="shared" si="23"/>
        <v>37.700000000000003</v>
      </c>
      <c r="F57" s="97">
        <v>2.5</v>
      </c>
      <c r="G57" s="104">
        <f t="shared" si="26"/>
        <v>94.25</v>
      </c>
      <c r="H57" s="97"/>
      <c r="I57" s="104">
        <f t="shared" si="27"/>
        <v>0</v>
      </c>
      <c r="J57" s="35"/>
      <c r="K57" s="40"/>
      <c r="L57" s="35"/>
      <c r="M57" s="37"/>
      <c r="N57" s="57"/>
    </row>
    <row r="58" spans="1:14" s="1" customFormat="1" hidden="1" outlineLevel="1" x14ac:dyDescent="0.2">
      <c r="A58" s="96"/>
      <c r="B58" s="105" t="s">
        <v>71</v>
      </c>
      <c r="C58" s="103">
        <v>1</v>
      </c>
      <c r="D58" s="97">
        <v>8.11</v>
      </c>
      <c r="E58" s="104">
        <f t="shared" si="23"/>
        <v>8.11</v>
      </c>
      <c r="F58" s="97">
        <v>2.6</v>
      </c>
      <c r="G58" s="104">
        <f t="shared" si="25"/>
        <v>21.085999999999999</v>
      </c>
      <c r="H58" s="97"/>
      <c r="I58" s="104">
        <f t="shared" si="24"/>
        <v>0</v>
      </c>
      <c r="J58" s="35"/>
      <c r="K58" s="40"/>
      <c r="L58" s="35"/>
      <c r="M58" s="37"/>
      <c r="N58" s="57"/>
    </row>
    <row r="59" spans="1:14" s="1" customFormat="1" hidden="1" outlineLevel="1" x14ac:dyDescent="0.2">
      <c r="A59" s="96"/>
      <c r="B59" s="105" t="s">
        <v>80</v>
      </c>
      <c r="C59" s="103">
        <v>1</v>
      </c>
      <c r="D59" s="97">
        <v>6.68</v>
      </c>
      <c r="E59" s="104">
        <f t="shared" si="23"/>
        <v>6.68</v>
      </c>
      <c r="F59" s="97">
        <v>2.5</v>
      </c>
      <c r="G59" s="104">
        <f t="shared" si="25"/>
        <v>16.7</v>
      </c>
      <c r="H59" s="97"/>
      <c r="I59" s="104">
        <f t="shared" si="24"/>
        <v>0</v>
      </c>
      <c r="J59" s="35"/>
      <c r="K59" s="40"/>
      <c r="L59" s="35"/>
      <c r="M59" s="37"/>
      <c r="N59" s="57"/>
    </row>
    <row r="60" spans="1:14" s="1" customFormat="1" hidden="1" outlineLevel="1" x14ac:dyDescent="0.2">
      <c r="A60" s="96"/>
      <c r="B60" s="105" t="s">
        <v>139</v>
      </c>
      <c r="C60" s="103">
        <v>1</v>
      </c>
      <c r="D60" s="97">
        <v>6</v>
      </c>
      <c r="E60" s="104">
        <f t="shared" si="23"/>
        <v>6</v>
      </c>
      <c r="F60" s="97">
        <v>2.5</v>
      </c>
      <c r="G60" s="104">
        <f>F60*E60</f>
        <v>15</v>
      </c>
      <c r="H60" s="97"/>
      <c r="I60" s="104">
        <f>H60*G60</f>
        <v>0</v>
      </c>
      <c r="J60" s="35"/>
      <c r="K60" s="40"/>
      <c r="L60" s="35"/>
      <c r="M60" s="37"/>
      <c r="N60" s="57"/>
    </row>
    <row r="61" spans="1:14" s="1" customFormat="1" hidden="1" outlineLevel="1" x14ac:dyDescent="0.2">
      <c r="A61" s="96"/>
      <c r="B61" s="105" t="s">
        <v>133</v>
      </c>
      <c r="C61" s="103">
        <v>1</v>
      </c>
      <c r="D61" s="97">
        <v>6.7</v>
      </c>
      <c r="E61" s="104">
        <f t="shared" si="23"/>
        <v>6.7</v>
      </c>
      <c r="F61" s="97">
        <v>2.5</v>
      </c>
      <c r="G61" s="104">
        <f>F61*E61</f>
        <v>16.75</v>
      </c>
      <c r="H61" s="97"/>
      <c r="I61" s="104">
        <f>H61*G61</f>
        <v>0</v>
      </c>
      <c r="J61" s="35"/>
      <c r="K61" s="40"/>
      <c r="L61" s="35"/>
      <c r="M61" s="37"/>
      <c r="N61" s="57"/>
    </row>
    <row r="62" spans="1:14" s="1" customFormat="1" hidden="1" outlineLevel="1" x14ac:dyDescent="0.2">
      <c r="A62" s="96"/>
      <c r="B62" s="105" t="s">
        <v>134</v>
      </c>
      <c r="C62" s="103">
        <v>1</v>
      </c>
      <c r="D62" s="97">
        <v>2</v>
      </c>
      <c r="E62" s="104">
        <f t="shared" si="23"/>
        <v>2</v>
      </c>
      <c r="F62" s="97">
        <v>2.5</v>
      </c>
      <c r="G62" s="104">
        <f>F62*E62</f>
        <v>5</v>
      </c>
      <c r="H62" s="97"/>
      <c r="I62" s="104">
        <f>H62*G62</f>
        <v>0</v>
      </c>
      <c r="J62" s="35"/>
      <c r="K62" s="40"/>
      <c r="L62" s="35"/>
      <c r="M62" s="37"/>
      <c r="N62" s="57"/>
    </row>
    <row r="63" spans="1:14" s="1" customFormat="1" hidden="1" outlineLevel="1" x14ac:dyDescent="0.2">
      <c r="A63" s="96"/>
      <c r="B63" s="105" t="s">
        <v>135</v>
      </c>
      <c r="C63" s="103">
        <v>1</v>
      </c>
      <c r="D63" s="97">
        <f>4.75*2</f>
        <v>9.5</v>
      </c>
      <c r="E63" s="104">
        <f t="shared" ref="E63" si="28">D63*C63</f>
        <v>9.5</v>
      </c>
      <c r="F63" s="97">
        <v>2.5</v>
      </c>
      <c r="G63" s="104">
        <f>F63*E63</f>
        <v>23.75</v>
      </c>
      <c r="H63" s="97"/>
      <c r="I63" s="104">
        <f>H63*G63</f>
        <v>0</v>
      </c>
      <c r="J63" s="35"/>
      <c r="K63" s="40"/>
      <c r="L63" s="35"/>
      <c r="M63" s="37"/>
      <c r="N63" s="57"/>
    </row>
    <row r="64" spans="1:14" s="1" customFormat="1" hidden="1" outlineLevel="1" x14ac:dyDescent="0.2">
      <c r="A64" s="96"/>
      <c r="B64" s="105" t="s">
        <v>45</v>
      </c>
      <c r="C64" s="103">
        <v>1</v>
      </c>
      <c r="D64" s="97">
        <v>24</v>
      </c>
      <c r="E64" s="104">
        <f>D64*C64</f>
        <v>24</v>
      </c>
      <c r="F64" s="97">
        <v>1</v>
      </c>
      <c r="G64" s="104">
        <f t="shared" si="25"/>
        <v>24</v>
      </c>
      <c r="H64" s="97"/>
      <c r="I64" s="104">
        <f>H64*G64</f>
        <v>0</v>
      </c>
      <c r="J64" s="35"/>
      <c r="K64" s="40"/>
      <c r="L64" s="35"/>
      <c r="M64" s="37"/>
      <c r="N64" s="57"/>
    </row>
    <row r="65" spans="1:14" s="1" customFormat="1" hidden="1" outlineLevel="1" x14ac:dyDescent="0.2">
      <c r="A65" s="96"/>
      <c r="B65" s="107" t="s">
        <v>49</v>
      </c>
      <c r="C65" s="103"/>
      <c r="D65" s="97"/>
      <c r="E65" s="104">
        <f t="shared" ref="E65:E68" si="29">D65*C65</f>
        <v>0</v>
      </c>
      <c r="F65" s="97"/>
      <c r="G65" s="104">
        <f t="shared" ref="G65:G69" si="30">F65*E65</f>
        <v>0</v>
      </c>
      <c r="H65" s="97"/>
      <c r="I65" s="104">
        <f t="shared" ref="I65:I68" si="31">H65*G65</f>
        <v>0</v>
      </c>
      <c r="J65" s="35"/>
      <c r="K65" s="40"/>
      <c r="L65" s="35"/>
      <c r="M65" s="37"/>
      <c r="N65" s="57"/>
    </row>
    <row r="66" spans="1:14" s="1" customFormat="1" hidden="1" outlineLevel="1" x14ac:dyDescent="0.2">
      <c r="A66" s="96"/>
      <c r="B66" s="105" t="s">
        <v>75</v>
      </c>
      <c r="C66" s="103">
        <v>-2</v>
      </c>
      <c r="D66" s="97">
        <v>2.04</v>
      </c>
      <c r="E66" s="104">
        <f t="shared" si="29"/>
        <v>-4.08</v>
      </c>
      <c r="F66" s="97">
        <v>1.55</v>
      </c>
      <c r="G66" s="104">
        <f t="shared" si="30"/>
        <v>-6.3240000000000007</v>
      </c>
      <c r="H66" s="97"/>
      <c r="I66" s="104">
        <f t="shared" si="31"/>
        <v>0</v>
      </c>
      <c r="J66" s="35"/>
      <c r="K66" s="40"/>
      <c r="L66" s="35"/>
      <c r="M66" s="37"/>
      <c r="N66" s="57"/>
    </row>
    <row r="67" spans="1:14" s="1" customFormat="1" hidden="1" outlineLevel="1" x14ac:dyDescent="0.2">
      <c r="A67" s="96"/>
      <c r="B67" s="105" t="s">
        <v>76</v>
      </c>
      <c r="C67" s="103">
        <v>-3</v>
      </c>
      <c r="D67" s="97">
        <v>2.5</v>
      </c>
      <c r="E67" s="104">
        <f t="shared" si="29"/>
        <v>-7.5</v>
      </c>
      <c r="F67" s="97">
        <v>2.5</v>
      </c>
      <c r="G67" s="104">
        <f t="shared" si="30"/>
        <v>-18.75</v>
      </c>
      <c r="H67" s="97"/>
      <c r="I67" s="104">
        <f t="shared" si="31"/>
        <v>0</v>
      </c>
      <c r="J67" s="35"/>
      <c r="K67" s="40"/>
      <c r="L67" s="35"/>
      <c r="M67" s="37"/>
      <c r="N67" s="57"/>
    </row>
    <row r="68" spans="1:14" s="1" customFormat="1" hidden="1" outlineLevel="1" x14ac:dyDescent="0.2">
      <c r="A68" s="96"/>
      <c r="B68" s="105" t="s">
        <v>136</v>
      </c>
      <c r="C68" s="103">
        <v>-2</v>
      </c>
      <c r="D68" s="97">
        <v>0.8</v>
      </c>
      <c r="E68" s="104">
        <f t="shared" si="29"/>
        <v>-1.6</v>
      </c>
      <c r="F68" s="97">
        <v>2.0499999999999998</v>
      </c>
      <c r="G68" s="104">
        <f t="shared" si="30"/>
        <v>-3.28</v>
      </c>
      <c r="H68" s="97"/>
      <c r="I68" s="104">
        <f t="shared" si="31"/>
        <v>0</v>
      </c>
      <c r="J68" s="35"/>
      <c r="K68" s="40"/>
      <c r="L68" s="35"/>
      <c r="M68" s="37"/>
      <c r="N68" s="57"/>
    </row>
    <row r="69" spans="1:14" s="1" customFormat="1" hidden="1" outlineLevel="1" x14ac:dyDescent="0.2">
      <c r="A69" s="96"/>
      <c r="B69" s="105" t="s">
        <v>137</v>
      </c>
      <c r="C69" s="103">
        <v>-3</v>
      </c>
      <c r="D69" s="97">
        <v>0.9</v>
      </c>
      <c r="E69" s="104">
        <f>D69*C69</f>
        <v>-2.7</v>
      </c>
      <c r="F69" s="97">
        <v>2.0499999999999998</v>
      </c>
      <c r="G69" s="104">
        <f t="shared" si="30"/>
        <v>-5.5350000000000001</v>
      </c>
      <c r="H69" s="97"/>
      <c r="I69" s="104">
        <f>H69*G69</f>
        <v>0</v>
      </c>
      <c r="J69" s="35"/>
      <c r="K69" s="40"/>
      <c r="L69" s="35"/>
      <c r="M69" s="37"/>
      <c r="N69" s="57"/>
    </row>
    <row r="70" spans="1:14" s="1" customFormat="1" hidden="1" outlineLevel="1" x14ac:dyDescent="0.2">
      <c r="A70" s="96"/>
      <c r="B70" s="102"/>
      <c r="C70" s="101">
        <f>SUM(C52:C69)</f>
        <v>14</v>
      </c>
      <c r="D70" s="106"/>
      <c r="E70" s="101">
        <f>SUM(E52:E69)</f>
        <v>138.54000000000002</v>
      </c>
      <c r="F70" s="106"/>
      <c r="G70" s="101">
        <f>SUM(G52:G69)</f>
        <v>312.238</v>
      </c>
      <c r="H70" s="106"/>
      <c r="I70" s="101">
        <f>SUM(I52:I69)</f>
        <v>0</v>
      </c>
      <c r="J70" s="35"/>
      <c r="K70" s="40"/>
      <c r="L70" s="35"/>
      <c r="M70" s="37"/>
      <c r="N70" s="57"/>
    </row>
    <row r="71" spans="1:14" s="1" customFormat="1" collapsed="1" x14ac:dyDescent="0.2">
      <c r="A71" s="58"/>
      <c r="B71" s="39" t="s">
        <v>140</v>
      </c>
      <c r="C71" s="39"/>
      <c r="D71" s="39"/>
      <c r="E71" s="39"/>
      <c r="F71" s="39"/>
      <c r="G71" s="39"/>
      <c r="H71" s="39"/>
      <c r="I71" s="39"/>
      <c r="J71" s="35" t="s">
        <v>8</v>
      </c>
      <c r="K71" s="44">
        <f>G70</f>
        <v>312.238</v>
      </c>
      <c r="L71" s="73"/>
      <c r="M71" s="41"/>
      <c r="N71" s="57">
        <f t="shared" ref="N71" si="32">M71*K71</f>
        <v>0</v>
      </c>
    </row>
    <row r="72" spans="1:14" s="1" customFormat="1" x14ac:dyDescent="0.2">
      <c r="A72" s="56" t="s">
        <v>60</v>
      </c>
      <c r="B72" s="34" t="s">
        <v>25</v>
      </c>
      <c r="C72" s="34"/>
      <c r="D72" s="34"/>
      <c r="E72" s="34"/>
      <c r="F72" s="34"/>
      <c r="G72" s="34"/>
      <c r="H72" s="34"/>
      <c r="I72" s="34"/>
      <c r="J72" s="35"/>
      <c r="K72" s="35"/>
      <c r="L72" s="73"/>
      <c r="M72" s="37"/>
      <c r="N72" s="57"/>
    </row>
    <row r="73" spans="1:14" s="1" customFormat="1" x14ac:dyDescent="0.2">
      <c r="A73" s="58"/>
      <c r="B73" s="39" t="s">
        <v>26</v>
      </c>
      <c r="C73" s="39"/>
      <c r="D73" s="39"/>
      <c r="E73" s="39"/>
      <c r="F73" s="39"/>
      <c r="G73" s="39"/>
      <c r="H73" s="39"/>
      <c r="I73" s="39"/>
      <c r="J73" s="35" t="s">
        <v>3</v>
      </c>
      <c r="K73" s="35">
        <v>9</v>
      </c>
      <c r="L73" s="73"/>
      <c r="M73" s="41"/>
      <c r="N73" s="57">
        <f t="shared" ref="N73" si="33">M73*K73</f>
        <v>0</v>
      </c>
    </row>
    <row r="74" spans="1:14" s="1" customFormat="1" x14ac:dyDescent="0.2">
      <c r="A74" s="56" t="s">
        <v>61</v>
      </c>
      <c r="B74" s="34" t="s">
        <v>27</v>
      </c>
      <c r="C74" s="34"/>
      <c r="D74" s="34"/>
      <c r="E74" s="34"/>
      <c r="F74" s="34"/>
      <c r="G74" s="34"/>
      <c r="H74" s="34"/>
      <c r="I74" s="34"/>
      <c r="J74" s="35"/>
      <c r="K74" s="35"/>
      <c r="L74" s="73"/>
      <c r="M74" s="37"/>
      <c r="N74" s="57"/>
    </row>
    <row r="75" spans="1:14" s="1" customFormat="1" hidden="1" outlineLevel="1" x14ac:dyDescent="0.2">
      <c r="A75" s="56"/>
      <c r="B75" s="98" t="str">
        <f>B82</f>
        <v>* Mise en peinture du plafond, selon CCTP</v>
      </c>
      <c r="C75" s="99" t="s">
        <v>37</v>
      </c>
      <c r="D75" s="108" t="s">
        <v>38</v>
      </c>
      <c r="E75" s="100" t="s">
        <v>39</v>
      </c>
      <c r="F75" s="108" t="s">
        <v>40</v>
      </c>
      <c r="G75" s="100" t="s">
        <v>8</v>
      </c>
      <c r="H75" s="108" t="s">
        <v>41</v>
      </c>
      <c r="I75" s="100" t="s">
        <v>43</v>
      </c>
      <c r="J75" s="35"/>
      <c r="K75" s="40"/>
      <c r="L75" s="35"/>
      <c r="M75" s="37"/>
      <c r="N75" s="57"/>
    </row>
    <row r="76" spans="1:14" s="1" customFormat="1" hidden="1" outlineLevel="1" x14ac:dyDescent="0.2">
      <c r="A76" s="96"/>
      <c r="B76" s="105" t="s">
        <v>48</v>
      </c>
      <c r="C76" s="103">
        <v>1</v>
      </c>
      <c r="D76" s="97">
        <v>11.07</v>
      </c>
      <c r="E76" s="104">
        <f>D76*C76</f>
        <v>11.07</v>
      </c>
      <c r="F76" s="97">
        <v>1</v>
      </c>
      <c r="G76" s="104">
        <f>F76*E76</f>
        <v>11.07</v>
      </c>
      <c r="H76" s="97"/>
      <c r="I76" s="104">
        <f t="shared" ref="I76:I77" si="34">H76*G76</f>
        <v>0</v>
      </c>
      <c r="J76" s="35"/>
      <c r="K76" s="40"/>
      <c r="L76" s="35"/>
      <c r="M76" s="37"/>
      <c r="N76" s="57"/>
    </row>
    <row r="77" spans="1:14" s="1" customFormat="1" hidden="1" outlineLevel="1" x14ac:dyDescent="0.2">
      <c r="A77" s="96"/>
      <c r="B77" s="105" t="s">
        <v>42</v>
      </c>
      <c r="C77" s="103">
        <v>1</v>
      </c>
      <c r="D77" s="97">
        <v>4.03</v>
      </c>
      <c r="E77" s="104">
        <f t="shared" ref="E77" si="35">D77*C77</f>
        <v>4.03</v>
      </c>
      <c r="F77" s="97">
        <v>1</v>
      </c>
      <c r="G77" s="104">
        <f t="shared" ref="G77" si="36">F77*E77</f>
        <v>4.03</v>
      </c>
      <c r="H77" s="97"/>
      <c r="I77" s="104">
        <f t="shared" si="34"/>
        <v>0</v>
      </c>
      <c r="J77" s="35"/>
      <c r="K77" s="40"/>
      <c r="L77" s="35"/>
      <c r="M77" s="37"/>
      <c r="N77" s="57"/>
    </row>
    <row r="78" spans="1:14" s="1" customFormat="1" hidden="1" outlineLevel="1" x14ac:dyDescent="0.2">
      <c r="A78" s="96"/>
      <c r="B78" s="105"/>
      <c r="C78" s="103"/>
      <c r="D78" s="97"/>
      <c r="E78" s="104">
        <f t="shared" ref="E78:E80" si="37">D78*C78</f>
        <v>0</v>
      </c>
      <c r="F78" s="97"/>
      <c r="G78" s="104">
        <f t="shared" ref="G78:G80" si="38">F78*E78</f>
        <v>0</v>
      </c>
      <c r="H78" s="97"/>
      <c r="I78" s="104">
        <f t="shared" ref="I78:I80" si="39">H78*G78</f>
        <v>0</v>
      </c>
      <c r="J78" s="35"/>
      <c r="K78" s="40"/>
      <c r="L78" s="35"/>
      <c r="M78" s="37"/>
      <c r="N78" s="57"/>
    </row>
    <row r="79" spans="1:14" s="1" customFormat="1" hidden="1" outlineLevel="1" x14ac:dyDescent="0.2">
      <c r="A79" s="96"/>
      <c r="B79" s="105"/>
      <c r="C79" s="103"/>
      <c r="D79" s="97"/>
      <c r="E79" s="104">
        <f t="shared" si="37"/>
        <v>0</v>
      </c>
      <c r="F79" s="97"/>
      <c r="G79" s="104">
        <f t="shared" si="38"/>
        <v>0</v>
      </c>
      <c r="H79" s="97"/>
      <c r="I79" s="104">
        <f t="shared" si="39"/>
        <v>0</v>
      </c>
      <c r="J79" s="35"/>
      <c r="K79" s="40"/>
      <c r="L79" s="35"/>
      <c r="M79" s="37"/>
      <c r="N79" s="57"/>
    </row>
    <row r="80" spans="1:14" s="1" customFormat="1" hidden="1" outlineLevel="1" x14ac:dyDescent="0.2">
      <c r="A80" s="96"/>
      <c r="B80" s="105" t="s">
        <v>45</v>
      </c>
      <c r="C80" s="103">
        <v>1</v>
      </c>
      <c r="D80" s="97">
        <v>2</v>
      </c>
      <c r="E80" s="104">
        <f t="shared" si="37"/>
        <v>2</v>
      </c>
      <c r="F80" s="97">
        <v>1</v>
      </c>
      <c r="G80" s="104">
        <f t="shared" si="38"/>
        <v>2</v>
      </c>
      <c r="H80" s="97"/>
      <c r="I80" s="104">
        <f t="shared" si="39"/>
        <v>0</v>
      </c>
      <c r="J80" s="35"/>
      <c r="K80" s="40"/>
      <c r="L80" s="35"/>
      <c r="M80" s="37"/>
      <c r="N80" s="57"/>
    </row>
    <row r="81" spans="1:18" s="1" customFormat="1" hidden="1" outlineLevel="1" x14ac:dyDescent="0.2">
      <c r="A81" s="96"/>
      <c r="B81" s="102"/>
      <c r="C81" s="101">
        <f>SUM(C76:C80)</f>
        <v>3</v>
      </c>
      <c r="D81" s="106"/>
      <c r="E81" s="101">
        <f>SUM(E76:E80)</f>
        <v>17.100000000000001</v>
      </c>
      <c r="F81" s="106"/>
      <c r="G81" s="101">
        <f>SUM(G76:G80)</f>
        <v>17.100000000000001</v>
      </c>
      <c r="H81" s="106"/>
      <c r="I81" s="101">
        <f>SUM(I76:I80)</f>
        <v>0</v>
      </c>
      <c r="J81" s="35"/>
      <c r="K81" s="40"/>
      <c r="L81" s="35"/>
      <c r="M81" s="37"/>
      <c r="N81" s="57"/>
    </row>
    <row r="82" spans="1:18" s="1" customFormat="1" collapsed="1" x14ac:dyDescent="0.2">
      <c r="A82" s="58"/>
      <c r="B82" s="39" t="s">
        <v>28</v>
      </c>
      <c r="C82" s="39"/>
      <c r="D82" s="39"/>
      <c r="E82" s="39"/>
      <c r="F82" s="39"/>
      <c r="G82" s="39"/>
      <c r="H82" s="39"/>
      <c r="I82" s="39"/>
      <c r="J82" s="35" t="s">
        <v>8</v>
      </c>
      <c r="K82" s="44">
        <f>G81</f>
        <v>17.100000000000001</v>
      </c>
      <c r="L82" s="73"/>
      <c r="M82" s="41"/>
      <c r="N82" s="57">
        <f t="shared" ref="N82" si="40">M82*K82</f>
        <v>0</v>
      </c>
    </row>
    <row r="83" spans="1:18" s="1" customFormat="1" x14ac:dyDescent="0.2">
      <c r="A83" s="56" t="s">
        <v>62</v>
      </c>
      <c r="B83" s="34" t="s">
        <v>145</v>
      </c>
      <c r="C83" s="34"/>
      <c r="D83" s="34"/>
      <c r="E83" s="34"/>
      <c r="F83" s="34"/>
      <c r="G83" s="34"/>
      <c r="H83" s="34"/>
      <c r="I83" s="34"/>
      <c r="J83" s="35"/>
      <c r="K83" s="35"/>
      <c r="L83" s="73"/>
      <c r="M83" s="37"/>
      <c r="N83" s="57"/>
    </row>
    <row r="84" spans="1:18" s="1" customFormat="1" hidden="1" outlineLevel="1" x14ac:dyDescent="0.2">
      <c r="A84" s="56"/>
      <c r="B84" s="98" t="str">
        <f>B91</f>
        <v>* Peinture radiateur, selon CCTP</v>
      </c>
      <c r="C84" s="99" t="s">
        <v>37</v>
      </c>
      <c r="D84" s="108" t="s">
        <v>38</v>
      </c>
      <c r="E84" s="100" t="s">
        <v>39</v>
      </c>
      <c r="F84" s="108" t="s">
        <v>40</v>
      </c>
      <c r="G84" s="100" t="s">
        <v>8</v>
      </c>
      <c r="H84" s="108" t="s">
        <v>41</v>
      </c>
      <c r="I84" s="100" t="s">
        <v>43</v>
      </c>
      <c r="J84" s="35"/>
      <c r="K84" s="40"/>
      <c r="L84" s="35"/>
      <c r="M84" s="37"/>
      <c r="N84" s="57"/>
    </row>
    <row r="85" spans="1:18" s="1" customFormat="1" hidden="1" outlineLevel="1" x14ac:dyDescent="0.2">
      <c r="A85" s="96"/>
      <c r="B85" s="105" t="s">
        <v>81</v>
      </c>
      <c r="C85" s="103">
        <v>2</v>
      </c>
      <c r="D85" s="97"/>
      <c r="E85" s="104">
        <f>D85*C85</f>
        <v>0</v>
      </c>
      <c r="F85" s="97"/>
      <c r="G85" s="104">
        <f>F85*E85</f>
        <v>0</v>
      </c>
      <c r="H85" s="97"/>
      <c r="I85" s="104">
        <f t="shared" ref="I85:I89" si="41">H85*G85</f>
        <v>0</v>
      </c>
      <c r="J85" s="35"/>
      <c r="K85" s="40"/>
      <c r="L85" s="35"/>
      <c r="M85" s="37"/>
      <c r="N85" s="57"/>
    </row>
    <row r="86" spans="1:18" s="1" customFormat="1" hidden="1" outlineLevel="1" x14ac:dyDescent="0.2">
      <c r="A86" s="96"/>
      <c r="B86" s="105" t="s">
        <v>46</v>
      </c>
      <c r="C86" s="103">
        <v>2</v>
      </c>
      <c r="D86" s="97"/>
      <c r="E86" s="104">
        <f t="shared" ref="E86:E89" si="42">D86*C86</f>
        <v>0</v>
      </c>
      <c r="F86" s="97"/>
      <c r="G86" s="104">
        <f t="shared" ref="G86:G89" si="43">F86*E86</f>
        <v>0</v>
      </c>
      <c r="H86" s="97"/>
      <c r="I86" s="104">
        <f t="shared" si="41"/>
        <v>0</v>
      </c>
      <c r="J86" s="35"/>
      <c r="K86" s="40"/>
      <c r="L86" s="35"/>
      <c r="M86" s="37"/>
      <c r="N86" s="57"/>
    </row>
    <row r="87" spans="1:18" s="1" customFormat="1" hidden="1" outlineLevel="1" x14ac:dyDescent="0.2">
      <c r="A87" s="96"/>
      <c r="B87" s="105" t="s">
        <v>47</v>
      </c>
      <c r="C87" s="103">
        <v>1</v>
      </c>
      <c r="D87" s="97"/>
      <c r="E87" s="104">
        <f t="shared" ref="E87" si="44">D87*C87</f>
        <v>0</v>
      </c>
      <c r="F87" s="97"/>
      <c r="G87" s="104">
        <f t="shared" ref="G87" si="45">F87*E87</f>
        <v>0</v>
      </c>
      <c r="H87" s="97"/>
      <c r="I87" s="104">
        <f t="shared" ref="I87" si="46">H87*G87</f>
        <v>0</v>
      </c>
      <c r="J87" s="35"/>
      <c r="K87" s="40"/>
      <c r="L87" s="35"/>
      <c r="M87" s="37"/>
      <c r="N87" s="57"/>
    </row>
    <row r="88" spans="1:18" s="1" customFormat="1" hidden="1" outlineLevel="1" x14ac:dyDescent="0.2">
      <c r="A88" s="96"/>
      <c r="B88" s="105"/>
      <c r="C88" s="103"/>
      <c r="D88" s="97"/>
      <c r="E88" s="104">
        <f t="shared" si="42"/>
        <v>0</v>
      </c>
      <c r="F88" s="97"/>
      <c r="G88" s="104">
        <f t="shared" si="43"/>
        <v>0</v>
      </c>
      <c r="H88" s="97"/>
      <c r="I88" s="104">
        <f t="shared" si="41"/>
        <v>0</v>
      </c>
      <c r="J88" s="35"/>
      <c r="K88" s="40"/>
      <c r="L88" s="35"/>
      <c r="M88" s="37"/>
      <c r="N88" s="57"/>
    </row>
    <row r="89" spans="1:18" s="1" customFormat="1" hidden="1" outlineLevel="1" x14ac:dyDescent="0.2">
      <c r="A89" s="96"/>
      <c r="B89" s="105" t="s">
        <v>45</v>
      </c>
      <c r="C89" s="103">
        <v>1</v>
      </c>
      <c r="D89" s="97"/>
      <c r="E89" s="104">
        <f t="shared" si="42"/>
        <v>0</v>
      </c>
      <c r="F89" s="97">
        <v>1</v>
      </c>
      <c r="G89" s="104">
        <f t="shared" si="43"/>
        <v>0</v>
      </c>
      <c r="H89" s="97"/>
      <c r="I89" s="104">
        <f t="shared" si="41"/>
        <v>0</v>
      </c>
      <c r="J89" s="35"/>
      <c r="K89" s="40"/>
      <c r="L89" s="35"/>
      <c r="M89" s="37"/>
      <c r="N89" s="57"/>
    </row>
    <row r="90" spans="1:18" s="1" customFormat="1" hidden="1" outlineLevel="1" x14ac:dyDescent="0.2">
      <c r="A90" s="96"/>
      <c r="B90" s="102"/>
      <c r="C90" s="101">
        <f>SUM(C85:C89)</f>
        <v>6</v>
      </c>
      <c r="D90" s="106"/>
      <c r="E90" s="101">
        <f>SUM(E85:E89)</f>
        <v>0</v>
      </c>
      <c r="F90" s="106"/>
      <c r="G90" s="101">
        <f>SUM(G85:G89)</f>
        <v>0</v>
      </c>
      <c r="H90" s="106"/>
      <c r="I90" s="101">
        <f>SUM(I85:I89)</f>
        <v>0</v>
      </c>
      <c r="J90" s="35"/>
      <c r="K90" s="40"/>
      <c r="L90" s="35"/>
      <c r="M90" s="37"/>
      <c r="N90" s="57"/>
    </row>
    <row r="91" spans="1:18" s="1" customFormat="1" collapsed="1" x14ac:dyDescent="0.2">
      <c r="A91" s="58"/>
      <c r="B91" s="39" t="s">
        <v>84</v>
      </c>
      <c r="C91" s="39"/>
      <c r="D91" s="39"/>
      <c r="E91" s="39"/>
      <c r="F91" s="39"/>
      <c r="G91" s="39"/>
      <c r="H91" s="39"/>
      <c r="I91" s="39"/>
      <c r="J91" s="35" t="s">
        <v>2</v>
      </c>
      <c r="K91" s="44">
        <f>C90</f>
        <v>6</v>
      </c>
      <c r="L91" s="73"/>
      <c r="M91" s="41"/>
      <c r="N91" s="57">
        <f t="shared" ref="N91" si="47">M91*K91</f>
        <v>0</v>
      </c>
    </row>
    <row r="92" spans="1:18" s="1" customFormat="1" x14ac:dyDescent="0.2">
      <c r="A92" s="58"/>
      <c r="B92" s="39" t="s">
        <v>83</v>
      </c>
      <c r="C92" s="39"/>
      <c r="D92" s="39"/>
      <c r="E92" s="39"/>
      <c r="F92" s="39"/>
      <c r="G92" s="39"/>
      <c r="H92" s="39"/>
      <c r="I92" s="39"/>
      <c r="J92" s="35" t="s">
        <v>3</v>
      </c>
      <c r="K92" s="44">
        <v>1</v>
      </c>
      <c r="L92" s="73"/>
      <c r="M92" s="41"/>
      <c r="N92" s="57">
        <f t="shared" ref="N92" si="48">M92*K92</f>
        <v>0</v>
      </c>
    </row>
    <row r="93" spans="1:18" s="1" customFormat="1" x14ac:dyDescent="0.2">
      <c r="A93" s="56" t="s">
        <v>63</v>
      </c>
      <c r="B93" s="34" t="s">
        <v>29</v>
      </c>
      <c r="C93" s="34"/>
      <c r="D93" s="34"/>
      <c r="E93" s="34"/>
      <c r="F93" s="34"/>
      <c r="G93" s="34"/>
      <c r="H93" s="34"/>
      <c r="I93" s="34"/>
      <c r="J93" s="35"/>
      <c r="K93" s="35"/>
      <c r="L93" s="73"/>
      <c r="M93" s="37"/>
      <c r="N93" s="57"/>
    </row>
    <row r="94" spans="1:18" s="1" customFormat="1" x14ac:dyDescent="0.2">
      <c r="A94" s="58"/>
      <c r="B94" s="39" t="s">
        <v>30</v>
      </c>
      <c r="C94" s="39"/>
      <c r="D94" s="39"/>
      <c r="E94" s="39"/>
      <c r="F94" s="39"/>
      <c r="G94" s="39"/>
      <c r="H94" s="39"/>
      <c r="I94" s="39"/>
      <c r="J94" s="35" t="s">
        <v>8</v>
      </c>
      <c r="K94" s="44">
        <v>280</v>
      </c>
      <c r="L94" s="73"/>
      <c r="M94" s="41"/>
      <c r="N94" s="57">
        <f t="shared" ref="N94" si="49">M94*K94</f>
        <v>0</v>
      </c>
    </row>
    <row r="95" spans="1:18" s="1" customFormat="1" x14ac:dyDescent="0.2">
      <c r="A95" s="58"/>
      <c r="B95" s="42" t="s">
        <v>64</v>
      </c>
      <c r="C95" s="42"/>
      <c r="D95" s="42"/>
      <c r="E95" s="42"/>
      <c r="F95" s="42"/>
      <c r="G95" s="42"/>
      <c r="H95" s="42"/>
      <c r="I95" s="42"/>
      <c r="M95" s="109">
        <f>SUM(N71:N94)</f>
        <v>0</v>
      </c>
      <c r="N95" s="88"/>
      <c r="O95" s="35"/>
      <c r="P95" s="73"/>
      <c r="Q95" s="43">
        <f>SUM(R94:R95)</f>
        <v>0</v>
      </c>
      <c r="R95" s="38"/>
    </row>
    <row r="96" spans="1:18" s="17" customFormat="1" x14ac:dyDescent="0.2">
      <c r="A96" s="54">
        <v>3.4</v>
      </c>
      <c r="B96" s="29" t="s">
        <v>11</v>
      </c>
      <c r="C96" s="29"/>
      <c r="D96" s="29"/>
      <c r="E96" s="29"/>
      <c r="F96" s="29"/>
      <c r="G96" s="29"/>
      <c r="H96" s="29"/>
      <c r="I96" s="29"/>
      <c r="J96" s="30"/>
      <c r="K96" s="31"/>
      <c r="L96" s="32"/>
      <c r="M96" s="27"/>
      <c r="N96" s="55">
        <f>M96*K96</f>
        <v>0</v>
      </c>
    </row>
    <row r="97" spans="1:14" s="1" customFormat="1" x14ac:dyDescent="0.2">
      <c r="A97" s="56" t="s">
        <v>65</v>
      </c>
      <c r="B97" s="34" t="s">
        <v>12</v>
      </c>
      <c r="C97" s="34"/>
      <c r="D97" s="34"/>
      <c r="E97" s="34"/>
      <c r="F97" s="34"/>
      <c r="G97" s="34"/>
      <c r="H97" s="34"/>
      <c r="I97" s="34"/>
      <c r="J97" s="35"/>
      <c r="K97" s="36"/>
      <c r="L97" s="35"/>
      <c r="M97" s="37"/>
      <c r="N97" s="57"/>
    </row>
    <row r="98" spans="1:14" s="1" customFormat="1" hidden="1" outlineLevel="1" x14ac:dyDescent="0.2">
      <c r="A98" s="56"/>
      <c r="B98" s="98" t="str">
        <f>B108</f>
        <v>* Pose de faux-plafond démontable 600x600 selon CCTP</v>
      </c>
      <c r="C98" s="99" t="s">
        <v>37</v>
      </c>
      <c r="D98" s="108" t="s">
        <v>38</v>
      </c>
      <c r="E98" s="100" t="s">
        <v>39</v>
      </c>
      <c r="F98" s="108" t="s">
        <v>40</v>
      </c>
      <c r="G98" s="100" t="s">
        <v>8</v>
      </c>
      <c r="H98" s="108" t="s">
        <v>41</v>
      </c>
      <c r="I98" s="100" t="s">
        <v>43</v>
      </c>
      <c r="J98" s="35"/>
      <c r="K98" s="40"/>
      <c r="L98" s="35"/>
      <c r="M98" s="37"/>
      <c r="N98" s="57"/>
    </row>
    <row r="99" spans="1:14" s="1" customFormat="1" hidden="1" outlineLevel="1" x14ac:dyDescent="0.2">
      <c r="A99" s="96"/>
      <c r="B99" s="105" t="s">
        <v>81</v>
      </c>
      <c r="C99" s="103">
        <v>3</v>
      </c>
      <c r="D99" s="97">
        <v>11</v>
      </c>
      <c r="E99" s="104">
        <f>D99*C99</f>
        <v>33</v>
      </c>
      <c r="F99" s="97">
        <v>1</v>
      </c>
      <c r="G99" s="104">
        <f>F99*E99</f>
        <v>33</v>
      </c>
      <c r="H99" s="97"/>
      <c r="I99" s="104">
        <f t="shared" ref="I99:I106" si="50">H99*G99</f>
        <v>0</v>
      </c>
      <c r="J99" s="35"/>
      <c r="K99" s="40"/>
      <c r="L99" s="35"/>
      <c r="M99" s="37"/>
      <c r="N99" s="57"/>
    </row>
    <row r="100" spans="1:14" s="1" customFormat="1" hidden="1" outlineLevel="1" x14ac:dyDescent="0.2">
      <c r="A100" s="96"/>
      <c r="B100" s="105" t="s">
        <v>44</v>
      </c>
      <c r="C100" s="103">
        <v>1</v>
      </c>
      <c r="D100" s="97">
        <v>39.22</v>
      </c>
      <c r="E100" s="104">
        <f t="shared" ref="E100:E106" si="51">D100*C100</f>
        <v>39.22</v>
      </c>
      <c r="F100" s="97">
        <v>1</v>
      </c>
      <c r="G100" s="104">
        <f t="shared" ref="G100:G106" si="52">F100*E100</f>
        <v>39.22</v>
      </c>
      <c r="H100" s="97"/>
      <c r="I100" s="104">
        <f t="shared" si="50"/>
        <v>0</v>
      </c>
      <c r="J100" s="35"/>
      <c r="K100" s="40"/>
      <c r="L100" s="35"/>
      <c r="M100" s="37"/>
      <c r="N100" s="57"/>
    </row>
    <row r="101" spans="1:14" s="1" customFormat="1" hidden="1" outlineLevel="1" x14ac:dyDescent="0.2">
      <c r="A101" s="96"/>
      <c r="B101" s="105" t="s">
        <v>82</v>
      </c>
      <c r="C101" s="103">
        <v>1</v>
      </c>
      <c r="D101" s="97">
        <v>31.41</v>
      </c>
      <c r="E101" s="104">
        <f t="shared" si="51"/>
        <v>31.41</v>
      </c>
      <c r="F101" s="97">
        <v>1</v>
      </c>
      <c r="G101" s="104">
        <f t="shared" si="52"/>
        <v>31.41</v>
      </c>
      <c r="H101" s="97"/>
      <c r="I101" s="104">
        <f t="shared" si="50"/>
        <v>0</v>
      </c>
      <c r="J101" s="35"/>
      <c r="K101" s="40"/>
      <c r="L101" s="35"/>
      <c r="M101" s="37"/>
      <c r="N101" s="57"/>
    </row>
    <row r="102" spans="1:14" s="1" customFormat="1" hidden="1" outlineLevel="1" x14ac:dyDescent="0.2">
      <c r="A102" s="96"/>
      <c r="B102" s="105" t="s">
        <v>142</v>
      </c>
      <c r="C102" s="103">
        <v>1</v>
      </c>
      <c r="D102" s="97">
        <v>27</v>
      </c>
      <c r="E102" s="104">
        <f t="shared" si="51"/>
        <v>27</v>
      </c>
      <c r="F102" s="97">
        <v>1</v>
      </c>
      <c r="G102" s="104">
        <f t="shared" si="52"/>
        <v>27</v>
      </c>
      <c r="H102" s="97"/>
      <c r="I102" s="104">
        <f t="shared" si="50"/>
        <v>0</v>
      </c>
      <c r="J102" s="35"/>
      <c r="K102" s="40"/>
      <c r="L102" s="35"/>
      <c r="M102" s="37"/>
      <c r="N102" s="57"/>
    </row>
    <row r="103" spans="1:14" s="1" customFormat="1" hidden="1" outlineLevel="1" x14ac:dyDescent="0.2">
      <c r="A103" s="96"/>
      <c r="B103" s="105" t="s">
        <v>141</v>
      </c>
      <c r="C103" s="103">
        <v>1</v>
      </c>
      <c r="D103" s="97">
        <v>16</v>
      </c>
      <c r="E103" s="104">
        <f t="shared" ref="E103" si="53">D103*C103</f>
        <v>16</v>
      </c>
      <c r="F103" s="97">
        <v>1</v>
      </c>
      <c r="G103" s="104">
        <f t="shared" ref="G103" si="54">F103*E103</f>
        <v>16</v>
      </c>
      <c r="H103" s="97"/>
      <c r="I103" s="104">
        <f t="shared" ref="I103" si="55">H103*G103</f>
        <v>0</v>
      </c>
      <c r="J103" s="35"/>
      <c r="K103" s="40"/>
      <c r="L103" s="35"/>
      <c r="M103" s="37"/>
      <c r="N103" s="57"/>
    </row>
    <row r="104" spans="1:14" s="1" customFormat="1" hidden="1" outlineLevel="1" x14ac:dyDescent="0.2">
      <c r="A104" s="96"/>
      <c r="B104" s="105" t="s">
        <v>143</v>
      </c>
      <c r="C104" s="103">
        <v>1</v>
      </c>
      <c r="D104" s="97">
        <v>1.2</v>
      </c>
      <c r="E104" s="104">
        <f t="shared" ref="E104" si="56">D104*C104</f>
        <v>1.2</v>
      </c>
      <c r="F104" s="97">
        <v>2.2000000000000002</v>
      </c>
      <c r="G104" s="104">
        <f t="shared" ref="G104" si="57">F104*E104</f>
        <v>2.64</v>
      </c>
      <c r="H104" s="97"/>
      <c r="I104" s="104">
        <f t="shared" ref="I104" si="58">H104*G104</f>
        <v>0</v>
      </c>
      <c r="J104" s="35"/>
      <c r="K104" s="40"/>
      <c r="L104" s="35"/>
      <c r="M104" s="37"/>
      <c r="N104" s="57"/>
    </row>
    <row r="105" spans="1:14" s="1" customFormat="1" hidden="1" outlineLevel="1" x14ac:dyDescent="0.2">
      <c r="A105" s="96"/>
      <c r="B105" s="105"/>
      <c r="C105" s="103"/>
      <c r="D105" s="97"/>
      <c r="E105" s="104">
        <f t="shared" si="51"/>
        <v>0</v>
      </c>
      <c r="F105" s="97"/>
      <c r="G105" s="104">
        <f t="shared" si="52"/>
        <v>0</v>
      </c>
      <c r="H105" s="97"/>
      <c r="I105" s="104">
        <f t="shared" si="50"/>
        <v>0</v>
      </c>
      <c r="J105" s="35"/>
      <c r="K105" s="40"/>
      <c r="L105" s="35"/>
      <c r="M105" s="37"/>
      <c r="N105" s="57"/>
    </row>
    <row r="106" spans="1:14" s="1" customFormat="1" hidden="1" outlineLevel="1" x14ac:dyDescent="0.2">
      <c r="A106" s="96"/>
      <c r="B106" s="105" t="s">
        <v>45</v>
      </c>
      <c r="C106" s="103">
        <v>1</v>
      </c>
      <c r="D106" s="97">
        <v>10</v>
      </c>
      <c r="E106" s="104">
        <f t="shared" si="51"/>
        <v>10</v>
      </c>
      <c r="F106" s="97">
        <v>1</v>
      </c>
      <c r="G106" s="104">
        <f t="shared" si="52"/>
        <v>10</v>
      </c>
      <c r="H106" s="97"/>
      <c r="I106" s="104">
        <f t="shared" si="50"/>
        <v>0</v>
      </c>
      <c r="J106" s="35"/>
      <c r="K106" s="40"/>
      <c r="L106" s="35"/>
      <c r="M106" s="37"/>
      <c r="N106" s="57"/>
    </row>
    <row r="107" spans="1:14" s="1" customFormat="1" hidden="1" outlineLevel="1" x14ac:dyDescent="0.2">
      <c r="A107" s="96"/>
      <c r="B107" s="102"/>
      <c r="C107" s="101">
        <f>SUM(C99:C106)</f>
        <v>9</v>
      </c>
      <c r="D107" s="106"/>
      <c r="E107" s="101">
        <f>SUM(E99:E106)</f>
        <v>157.82999999999998</v>
      </c>
      <c r="F107" s="106"/>
      <c r="G107" s="101">
        <f>SUM(G99:G106)</f>
        <v>159.26999999999998</v>
      </c>
      <c r="H107" s="106"/>
      <c r="I107" s="101">
        <f>SUM(I99:I106)</f>
        <v>0</v>
      </c>
      <c r="J107" s="35"/>
      <c r="K107" s="40"/>
      <c r="L107" s="35"/>
      <c r="M107" s="37"/>
      <c r="N107" s="57"/>
    </row>
    <row r="108" spans="1:14" s="1" customFormat="1" collapsed="1" x14ac:dyDescent="0.2">
      <c r="A108" s="58"/>
      <c r="B108" s="39" t="s">
        <v>14</v>
      </c>
      <c r="C108" s="39"/>
      <c r="D108" s="39"/>
      <c r="E108" s="39"/>
      <c r="F108" s="39"/>
      <c r="G108" s="39"/>
      <c r="H108" s="39"/>
      <c r="I108" s="39"/>
      <c r="J108" s="35" t="s">
        <v>8</v>
      </c>
      <c r="K108" s="40">
        <f>G107</f>
        <v>159.26999999999998</v>
      </c>
      <c r="L108" s="44"/>
      <c r="M108" s="41"/>
      <c r="N108" s="57">
        <f>M108*K108</f>
        <v>0</v>
      </c>
    </row>
    <row r="109" spans="1:14" s="1" customFormat="1" x14ac:dyDescent="0.2">
      <c r="A109" s="58"/>
      <c r="B109" s="42" t="s">
        <v>66</v>
      </c>
      <c r="C109" s="42"/>
      <c r="D109" s="42"/>
      <c r="E109" s="42"/>
      <c r="F109" s="42"/>
      <c r="G109" s="42"/>
      <c r="H109" s="42"/>
      <c r="I109" s="42"/>
      <c r="J109" s="35"/>
      <c r="K109" s="36"/>
      <c r="L109" s="35"/>
      <c r="M109" s="43">
        <f>SUM(N108:N109)</f>
        <v>0</v>
      </c>
      <c r="N109" s="57"/>
    </row>
    <row r="110" spans="1:14" s="79" customFormat="1" x14ac:dyDescent="0.2">
      <c r="A110" s="74">
        <v>3.5</v>
      </c>
      <c r="B110" s="33" t="s">
        <v>31</v>
      </c>
      <c r="C110" s="33"/>
      <c r="D110" s="33"/>
      <c r="E110" s="33"/>
      <c r="F110" s="33"/>
      <c r="G110" s="33"/>
      <c r="H110" s="33"/>
      <c r="I110" s="33"/>
      <c r="J110" s="22"/>
      <c r="K110" s="75"/>
      <c r="L110" s="76"/>
      <c r="M110" s="77"/>
      <c r="N110" s="78">
        <v>0</v>
      </c>
    </row>
    <row r="111" spans="1:14" s="82" customFormat="1" x14ac:dyDescent="0.2">
      <c r="A111" s="80"/>
      <c r="B111" s="81" t="s">
        <v>32</v>
      </c>
      <c r="C111" s="81"/>
      <c r="D111" s="81"/>
      <c r="E111" s="81"/>
      <c r="F111" s="81"/>
      <c r="G111" s="81"/>
      <c r="H111" s="81"/>
      <c r="I111" s="81"/>
      <c r="J111" s="32" t="s">
        <v>33</v>
      </c>
      <c r="K111" s="75">
        <v>0</v>
      </c>
      <c r="L111" s="76"/>
      <c r="M111" s="77"/>
      <c r="N111" s="78">
        <f t="shared" ref="N111:N112" si="59">M111*K111</f>
        <v>0</v>
      </c>
    </row>
    <row r="112" spans="1:14" s="82" customFormat="1" x14ac:dyDescent="0.2">
      <c r="A112" s="80"/>
      <c r="B112" s="81" t="s">
        <v>34</v>
      </c>
      <c r="C112" s="81"/>
      <c r="D112" s="81"/>
      <c r="E112" s="81"/>
      <c r="F112" s="81"/>
      <c r="G112" s="81"/>
      <c r="H112" s="81"/>
      <c r="I112" s="81"/>
      <c r="J112" s="32" t="s">
        <v>3</v>
      </c>
      <c r="K112" s="75">
        <v>1</v>
      </c>
      <c r="L112" s="76"/>
      <c r="M112" s="77"/>
      <c r="N112" s="78">
        <f t="shared" si="59"/>
        <v>0</v>
      </c>
    </row>
    <row r="113" spans="1:14" s="1" customFormat="1" x14ac:dyDescent="0.2">
      <c r="A113" s="58"/>
      <c r="B113" s="42" t="s">
        <v>67</v>
      </c>
      <c r="C113" s="42"/>
      <c r="D113" s="42"/>
      <c r="E113" s="42"/>
      <c r="F113" s="42"/>
      <c r="G113" s="42"/>
      <c r="H113" s="42"/>
      <c r="I113" s="42"/>
      <c r="J113" s="35"/>
      <c r="K113" s="36"/>
      <c r="L113" s="35"/>
      <c r="M113" s="43">
        <f>SUM(N111:N113)</f>
        <v>0</v>
      </c>
      <c r="N113" s="57"/>
    </row>
    <row r="114" spans="1:14" s="1" customFormat="1" x14ac:dyDescent="0.2">
      <c r="A114" s="58"/>
      <c r="B114" s="42"/>
      <c r="C114" s="42"/>
      <c r="D114" s="42"/>
      <c r="E114" s="42"/>
      <c r="F114" s="42"/>
      <c r="G114" s="42"/>
      <c r="H114" s="42"/>
      <c r="I114" s="42"/>
      <c r="J114" s="35"/>
      <c r="K114" s="36"/>
      <c r="L114" s="35"/>
      <c r="M114" s="43"/>
      <c r="N114" s="57"/>
    </row>
    <row r="115" spans="1:14" s="1" customFormat="1" x14ac:dyDescent="0.2">
      <c r="A115" s="89"/>
      <c r="B115" s="90"/>
      <c r="C115" s="90"/>
      <c r="D115" s="90"/>
      <c r="E115" s="90"/>
      <c r="F115" s="90"/>
      <c r="G115" s="90"/>
      <c r="H115" s="90"/>
      <c r="I115" s="90"/>
      <c r="J115" s="91"/>
      <c r="K115" s="92"/>
      <c r="L115" s="93"/>
      <c r="M115" s="94"/>
      <c r="N115" s="95"/>
    </row>
    <row r="116" spans="1:14" s="2" customFormat="1" ht="15" customHeight="1" x14ac:dyDescent="0.2">
      <c r="A116" s="67"/>
      <c r="B116" s="68" t="s">
        <v>22</v>
      </c>
      <c r="C116" s="68"/>
      <c r="D116" s="68"/>
      <c r="E116" s="68"/>
      <c r="F116" s="68"/>
      <c r="G116" s="68"/>
      <c r="H116" s="68"/>
      <c r="I116" s="68"/>
      <c r="J116" s="69"/>
      <c r="K116" s="70"/>
      <c r="L116" s="69"/>
      <c r="M116" s="71"/>
      <c r="N116" s="72">
        <f>SUM(N3:N115)</f>
        <v>0</v>
      </c>
    </row>
    <row r="117" spans="1:14" s="2" customFormat="1" ht="15" customHeight="1" x14ac:dyDescent="0.2">
      <c r="A117" s="59"/>
      <c r="B117" s="45" t="s">
        <v>21</v>
      </c>
      <c r="C117" s="45"/>
      <c r="D117" s="45"/>
      <c r="E117" s="45"/>
      <c r="F117" s="45"/>
      <c r="G117" s="45"/>
      <c r="H117" s="45"/>
      <c r="I117" s="45"/>
      <c r="J117" s="19"/>
      <c r="K117" s="20"/>
      <c r="L117" s="19"/>
      <c r="M117" s="46"/>
      <c r="N117" s="60">
        <f>N116*0.2</f>
        <v>0</v>
      </c>
    </row>
    <row r="118" spans="1:14" s="2" customFormat="1" ht="15" customHeight="1" x14ac:dyDescent="0.2">
      <c r="A118" s="61"/>
      <c r="B118" s="62" t="s">
        <v>23</v>
      </c>
      <c r="C118" s="62"/>
      <c r="D118" s="62"/>
      <c r="E118" s="62"/>
      <c r="F118" s="62"/>
      <c r="G118" s="62"/>
      <c r="H118" s="62"/>
      <c r="I118" s="62"/>
      <c r="J118" s="63"/>
      <c r="K118" s="64"/>
      <c r="L118" s="63"/>
      <c r="M118" s="65"/>
      <c r="N118" s="66">
        <f>SUM(N116:N117)</f>
        <v>0</v>
      </c>
    </row>
    <row r="119" spans="1:14" s="4" customFormat="1" ht="52.5" customHeight="1" x14ac:dyDescent="0.2">
      <c r="A119" s="210" t="s">
        <v>18</v>
      </c>
      <c r="B119" s="211"/>
      <c r="C119" s="211"/>
      <c r="D119" s="211"/>
      <c r="E119" s="211"/>
      <c r="F119" s="211"/>
      <c r="G119" s="211"/>
      <c r="H119" s="211"/>
      <c r="I119" s="211"/>
      <c r="J119" s="211"/>
      <c r="K119" s="211"/>
      <c r="L119" s="211"/>
      <c r="M119" s="211"/>
      <c r="N119" s="212"/>
    </row>
    <row r="120" spans="1:14" s="4" customFormat="1" x14ac:dyDescent="0.2">
      <c r="A120" s="110" t="s">
        <v>19</v>
      </c>
      <c r="B120" s="5"/>
      <c r="C120" s="5"/>
      <c r="D120" s="5"/>
      <c r="E120" s="5"/>
      <c r="F120" s="5"/>
      <c r="G120" s="5"/>
      <c r="H120" s="5"/>
      <c r="I120" s="5"/>
      <c r="J120" s="6"/>
      <c r="K120" s="7"/>
      <c r="L120" s="6"/>
      <c r="M120" s="8"/>
      <c r="N120" s="111"/>
    </row>
    <row r="121" spans="1:14" s="4" customFormat="1" x14ac:dyDescent="0.2">
      <c r="A121" s="112"/>
      <c r="B121" s="9"/>
      <c r="C121" s="9"/>
      <c r="D121" s="9"/>
      <c r="E121" s="9"/>
      <c r="F121" s="9"/>
      <c r="G121" s="9"/>
      <c r="H121" s="9"/>
      <c r="I121" s="9"/>
      <c r="J121" s="10"/>
      <c r="K121" s="6"/>
      <c r="L121" s="10"/>
      <c r="M121" s="11"/>
      <c r="N121" s="113"/>
    </row>
    <row r="122" spans="1:14" s="4" customFormat="1" x14ac:dyDescent="0.2">
      <c r="A122" s="110"/>
      <c r="B122" s="5"/>
      <c r="C122" s="5"/>
      <c r="D122" s="5"/>
      <c r="E122" s="5"/>
      <c r="F122" s="5"/>
      <c r="G122" s="5"/>
      <c r="H122" s="5"/>
      <c r="I122" s="5"/>
      <c r="J122" s="6"/>
      <c r="K122" s="10"/>
      <c r="L122" s="6"/>
      <c r="M122" s="12"/>
      <c r="N122" s="114" t="s">
        <v>51</v>
      </c>
    </row>
    <row r="123" spans="1:14" s="4" customFormat="1" x14ac:dyDescent="0.2">
      <c r="A123" s="115"/>
      <c r="B123" s="13"/>
      <c r="C123" s="13"/>
      <c r="D123" s="13"/>
      <c r="E123" s="13"/>
      <c r="F123" s="13"/>
      <c r="G123" s="13"/>
      <c r="H123" s="13"/>
      <c r="I123" s="13"/>
      <c r="J123" s="14"/>
      <c r="K123" s="6"/>
      <c r="L123" s="14"/>
      <c r="M123" s="15"/>
      <c r="N123" s="113"/>
    </row>
    <row r="124" spans="1:14" s="4" customFormat="1" x14ac:dyDescent="0.2">
      <c r="A124" s="115"/>
      <c r="B124" s="13"/>
      <c r="C124" s="13"/>
      <c r="D124" s="13"/>
      <c r="E124" s="13"/>
      <c r="F124" s="13"/>
      <c r="G124" s="13"/>
      <c r="H124" s="13"/>
      <c r="I124" s="13"/>
      <c r="J124" s="14"/>
      <c r="K124" s="14"/>
      <c r="L124" s="14"/>
      <c r="M124" s="15"/>
      <c r="N124" s="116" t="s">
        <v>20</v>
      </c>
    </row>
    <row r="125" spans="1:14" x14ac:dyDescent="0.2">
      <c r="A125" s="117"/>
      <c r="B125" s="118"/>
      <c r="C125" s="118"/>
      <c r="D125" s="118"/>
      <c r="E125" s="118"/>
      <c r="F125" s="118"/>
      <c r="G125" s="118"/>
      <c r="H125" s="118"/>
      <c r="I125" s="118"/>
      <c r="J125" s="119"/>
      <c r="K125" s="120"/>
      <c r="L125" s="119"/>
      <c r="M125" s="121"/>
      <c r="N125" s="122"/>
    </row>
    <row r="126" spans="1:14" x14ac:dyDescent="0.2">
      <c r="A126" s="123"/>
      <c r="B126" s="124"/>
      <c r="C126" s="124"/>
      <c r="D126" s="124"/>
      <c r="E126" s="124"/>
      <c r="F126" s="124"/>
      <c r="G126" s="124"/>
      <c r="H126" s="124"/>
      <c r="I126" s="124"/>
      <c r="J126" s="125"/>
      <c r="K126" s="126"/>
      <c r="L126" s="125"/>
      <c r="M126" s="127"/>
      <c r="N126" s="128"/>
    </row>
  </sheetData>
  <mergeCells count="1">
    <mergeCell ref="A119:N119"/>
  </mergeCells>
  <printOptions horizontalCentered="1" gridLines="1"/>
  <pageMargins left="0.31496062992125984" right="0.35433070866141736" top="0.6692913385826772" bottom="0.59055118110236227" header="0.23622047244094491" footer="0.27559055118110237"/>
  <pageSetup paperSize="9" scale="67" fitToHeight="0" orientation="portrait" r:id="rId1"/>
  <headerFooter>
    <oddHeader xml:space="preserve">&amp;C&amp;"Arial,Normal"C.P.A.M. DE FIGEAC
RENOVATION DE L'ACCUEIL
</oddHeader>
    <oddFooter>&amp;C&amp;"Arial,Normal"Ingénierie des Energies et des Structures
Page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vt:lpstr>
      <vt:lpstr>CDPGF</vt:lpstr>
      <vt:lpstr>CDPGF!Impression_des_titres</vt:lpstr>
      <vt:lpstr>CDPGF!Zone_d_impression</vt:lpstr>
      <vt:lpstr>'Page de garde'!Zone_d_impression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Alain Malique - IES</dc:creator>
  <cp:lastModifiedBy>a.malique</cp:lastModifiedBy>
  <cp:lastPrinted>2025-03-21T17:25:20Z</cp:lastPrinted>
  <dcterms:created xsi:type="dcterms:W3CDTF">1997-10-28T13:31:04Z</dcterms:created>
  <dcterms:modified xsi:type="dcterms:W3CDTF">2025-03-21T17:26:55Z</dcterms:modified>
</cp:coreProperties>
</file>