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623"/>
  <workbookPr filterPrivacy="1" codeName="ThisWorkbook" defaultThemeVersion="124226"/>
  <xr:revisionPtr revIDLastSave="0" documentId="13_ncr:1_{35F9A4E7-C691-4F81-998E-EB24C87AF3CB}" xr6:coauthVersionLast="47" xr6:coauthVersionMax="47" xr10:uidLastSave="{00000000-0000-0000-0000-000000000000}"/>
  <bookViews>
    <workbookView xWindow="32310" yWindow="1125" windowWidth="19050" windowHeight="15075" activeTab="1" xr2:uid="{00000000-000D-0000-FFFF-FFFF00000000}"/>
  </bookViews>
  <sheets>
    <sheet name="PAGE DE GARDE" sheetId="5" r:id="rId1"/>
    <sheet name="DPGF" sheetId="1" r:id="rId2"/>
    <sheet name="RECAP" sheetId="2" r:id="rId3"/>
  </sheets>
  <definedNames>
    <definedName name="_xlnm.Print_Titles" localSheetId="1">DPGF!$1:$1</definedName>
    <definedName name="_xlnm.Print_Titles" localSheetId="2">RECAP!$1:$1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80" i="1" l="1"/>
  <c r="E70" i="1"/>
  <c r="E71" i="1"/>
  <c r="E72" i="1"/>
  <c r="E73" i="1"/>
  <c r="E74" i="1"/>
  <c r="E269" i="1"/>
  <c r="E270" i="1"/>
  <c r="E277" i="1"/>
  <c r="E286" i="1"/>
  <c r="E280" i="1"/>
  <c r="E279" i="1"/>
  <c r="E276" i="1"/>
  <c r="E275" i="1"/>
  <c r="E273" i="1"/>
  <c r="E272" i="1"/>
  <c r="E267" i="1"/>
  <c r="E268" i="1"/>
  <c r="E112" i="1"/>
  <c r="A7" i="2"/>
  <c r="E219" i="1" l="1"/>
  <c r="E221" i="1"/>
  <c r="E220" i="1"/>
  <c r="E145" i="1"/>
  <c r="E215" i="1"/>
  <c r="E187" i="1"/>
  <c r="E186" i="1"/>
  <c r="E288" i="1"/>
  <c r="E285" i="1"/>
  <c r="E284" i="1"/>
  <c r="E266" i="1"/>
  <c r="E265" i="1"/>
  <c r="E264" i="1"/>
  <c r="E283" i="1"/>
  <c r="E282" i="1"/>
  <c r="A39" i="2"/>
  <c r="E13" i="1"/>
  <c r="E111" i="1"/>
  <c r="E217" i="1"/>
  <c r="E216" i="1"/>
  <c r="E333" i="1"/>
  <c r="E332" i="1"/>
  <c r="E88" i="1"/>
  <c r="E87" i="1"/>
  <c r="A35" i="2"/>
  <c r="A33" i="2"/>
  <c r="A11" i="2"/>
  <c r="E313" i="1"/>
  <c r="E311" i="1"/>
  <c r="E316" i="1"/>
  <c r="E317" i="1"/>
  <c r="E213" i="1"/>
  <c r="E52" i="1"/>
  <c r="E239" i="1"/>
  <c r="E237" i="1"/>
  <c r="E235" i="1"/>
  <c r="E234" i="1"/>
  <c r="E233" i="1"/>
  <c r="E231" i="1"/>
  <c r="E110" i="1"/>
  <c r="E318" i="1" l="1"/>
  <c r="E334" i="1"/>
  <c r="E39" i="2" s="1"/>
  <c r="E35" i="2"/>
  <c r="E109" i="1"/>
  <c r="E106" i="1"/>
  <c r="E105" i="1"/>
  <c r="E104" i="1"/>
  <c r="E102" i="1"/>
  <c r="E56" i="1"/>
  <c r="E24" i="1"/>
  <c r="E232" i="1"/>
  <c r="E212" i="1"/>
  <c r="A30" i="2"/>
  <c r="A28" i="2"/>
  <c r="E289" i="1"/>
  <c r="E290" i="1" s="1"/>
  <c r="E253" i="1"/>
  <c r="E252" i="1"/>
  <c r="E250" i="1"/>
  <c r="E248" i="1"/>
  <c r="E162" i="1"/>
  <c r="E51" i="1"/>
  <c r="E107" i="1"/>
  <c r="E60" i="1"/>
  <c r="A32" i="2"/>
  <c r="A22" i="2"/>
  <c r="E303" i="1"/>
  <c r="E301" i="1"/>
  <c r="E323" i="1"/>
  <c r="E324" i="1"/>
  <c r="E325" i="1"/>
  <c r="E326" i="1"/>
  <c r="E214" i="1"/>
  <c r="E208" i="1"/>
  <c r="E223" i="1"/>
  <c r="E178" i="1"/>
  <c r="E179" i="1"/>
  <c r="E180" i="1"/>
  <c r="E181" i="1"/>
  <c r="E182" i="1"/>
  <c r="E183" i="1"/>
  <c r="E184" i="1"/>
  <c r="E185" i="1"/>
  <c r="E188" i="1"/>
  <c r="E165" i="1"/>
  <c r="E166" i="1"/>
  <c r="E164" i="1"/>
  <c r="E155" i="1"/>
  <c r="E156" i="1"/>
  <c r="E154" i="1"/>
  <c r="E143" i="1"/>
  <c r="E149" i="1"/>
  <c r="E153" i="1"/>
  <c r="E136" i="1"/>
  <c r="E131" i="1"/>
  <c r="E101" i="1"/>
  <c r="E45" i="1"/>
  <c r="E75" i="1"/>
  <c r="E76" i="1"/>
  <c r="E66" i="1"/>
  <c r="E67" i="1"/>
  <c r="E68" i="1"/>
  <c r="E69" i="1"/>
  <c r="E61" i="1"/>
  <c r="E62" i="1"/>
  <c r="E63" i="1"/>
  <c r="E64" i="1"/>
  <c r="E65" i="1"/>
  <c r="E48" i="1"/>
  <c r="E49" i="1"/>
  <c r="E32" i="1"/>
  <c r="A8" i="2"/>
  <c r="E15" i="1"/>
  <c r="E14" i="1"/>
  <c r="E16" i="1" l="1"/>
  <c r="E8" i="2" s="1"/>
  <c r="E254" i="1"/>
  <c r="E28" i="2"/>
  <c r="E30" i="2"/>
  <c r="E327" i="1"/>
  <c r="E240" i="1" l="1"/>
  <c r="E225" i="1"/>
  <c r="E224" i="1"/>
  <c r="E241" i="1" s="1"/>
  <c r="E57" i="1" l="1"/>
  <c r="E58" i="1"/>
  <c r="E59" i="1"/>
  <c r="E163" i="1" l="1"/>
  <c r="E160" i="1"/>
  <c r="E159" i="1"/>
  <c r="E158" i="1"/>
  <c r="E157" i="1"/>
  <c r="E152" i="1"/>
  <c r="E151" i="1"/>
  <c r="E150" i="1"/>
  <c r="E146" i="1"/>
  <c r="E139" i="1"/>
  <c r="E138" i="1"/>
  <c r="E137" i="1"/>
  <c r="E135" i="1"/>
  <c r="E167" i="1" l="1"/>
  <c r="E168" i="1" s="1"/>
  <c r="E22" i="2" l="1"/>
  <c r="E30" i="1"/>
  <c r="E195" i="1" l="1"/>
  <c r="E77" i="1" l="1"/>
  <c r="E78" i="1"/>
  <c r="E79" i="1"/>
  <c r="E55" i="1" l="1"/>
  <c r="E189" i="1" l="1"/>
  <c r="E190" i="1"/>
  <c r="E191" i="1"/>
  <c r="E193" i="1"/>
  <c r="E194" i="1"/>
  <c r="E196" i="1"/>
  <c r="E177" i="1"/>
  <c r="E118" i="1"/>
  <c r="E119" i="1"/>
  <c r="E120" i="1"/>
  <c r="E121" i="1"/>
  <c r="E103" i="1"/>
  <c r="E113" i="1"/>
  <c r="E91" i="1"/>
  <c r="E92" i="1"/>
  <c r="E93" i="1"/>
  <c r="E90" i="1"/>
  <c r="E50" i="1"/>
  <c r="E53" i="1"/>
  <c r="E54" i="1"/>
  <c r="E47" i="1"/>
  <c r="E28" i="1"/>
  <c r="E29" i="1"/>
  <c r="E22" i="1"/>
  <c r="E8" i="1"/>
  <c r="E114" i="1" l="1"/>
  <c r="E14" i="2"/>
  <c r="E34" i="1"/>
  <c r="E11" i="2" s="1"/>
  <c r="E197" i="1"/>
  <c r="E122" i="1"/>
  <c r="E94" i="1"/>
  <c r="A5" i="2"/>
  <c r="E9" i="1" l="1"/>
  <c r="E10" i="1" s="1"/>
  <c r="E5" i="2" l="1"/>
  <c r="E24" i="2"/>
  <c r="E26" i="2"/>
  <c r="E16" i="2"/>
  <c r="E18" i="2"/>
  <c r="E20" i="2"/>
  <c r="E37" i="2"/>
  <c r="A37" i="2"/>
  <c r="A26" i="2"/>
  <c r="A24" i="2"/>
  <c r="A20" i="2"/>
  <c r="A18" i="2"/>
  <c r="A16" i="2"/>
  <c r="A14" i="2"/>
  <c r="A13" i="2"/>
  <c r="A10" i="2"/>
  <c r="E42" i="2" l="1"/>
  <c r="E43" i="2" s="1"/>
  <c r="E44" i="2" s="1"/>
</calcChain>
</file>

<file path=xl/sharedStrings.xml><?xml version="1.0" encoding="utf-8"?>
<sst xmlns="http://schemas.openxmlformats.org/spreadsheetml/2006/main" count="379" uniqueCount="217">
  <si>
    <t xml:space="preserve"> DESCRIPTIONS DES OUVRAGES</t>
  </si>
  <si>
    <t xml:space="preserve">   U.</t>
  </si>
  <si>
    <t>QTE</t>
  </si>
  <si>
    <t>PRIX UNIT.</t>
  </si>
  <si>
    <t>PRIX TOTAL</t>
  </si>
  <si>
    <t>ens</t>
  </si>
  <si>
    <t>n</t>
  </si>
  <si>
    <t>m</t>
  </si>
  <si>
    <t xml:space="preserve"> </t>
  </si>
  <si>
    <t>INSTALLATION INFORMATIQUE Cat 6a - 500mHz</t>
  </si>
  <si>
    <t xml:space="preserve"> RECAPITULATIF</t>
  </si>
  <si>
    <t>Accessoires et mise en œuvre divers</t>
  </si>
  <si>
    <t xml:space="preserve"> Accessoires et mise en œuvre divers</t>
  </si>
  <si>
    <t>Appareillage conformément à la description dans le CCTP</t>
  </si>
  <si>
    <t>Réalisation des liaisons équipotentielles secondaires conformément au C.C.T.P.</t>
  </si>
  <si>
    <t>Réalisation de la validation de recette technique conformément au CCTP</t>
  </si>
  <si>
    <t>Essais et mise en service</t>
  </si>
  <si>
    <t>En cas de proposition d'équivalence, les installateurs devront préciser à l'offre  les marques et matériels chiffrés  et joindre avec l'offre la documentation permettant d'apprécier l'équivalence.</t>
  </si>
  <si>
    <t>TOTAL HT</t>
  </si>
  <si>
    <t>TOTAL TTC</t>
  </si>
  <si>
    <t xml:space="preserve">TVA </t>
  </si>
  <si>
    <t>%</t>
  </si>
  <si>
    <t xml:space="preserve">Fourniture, pose et raccordement des armoires électrique toutes équipées suivant CCTP : </t>
  </si>
  <si>
    <t>Goulotte PVC blanche 130x50 - 2 compartiments</t>
  </si>
  <si>
    <t>Eclairage intérieur</t>
  </si>
  <si>
    <t>Eclairage extérieur</t>
  </si>
  <si>
    <t>Chemin de câble type tablette perforée 100 x 24</t>
  </si>
  <si>
    <t>Conduit ICTA 3522 diamètre 50</t>
  </si>
  <si>
    <t>Réalisation des canalisations en câble de catégorie 6a SFTP 120 ohms,  posé sur chemin de câble et conduit conformément au CCTP, pour  l'alimentation des prises RJ45</t>
  </si>
  <si>
    <t>PC 2 x 16 A + T</t>
  </si>
  <si>
    <t>Prise RJ45 informatique catégorie 6a</t>
  </si>
  <si>
    <t>TOTAL € HT 1.14</t>
  </si>
  <si>
    <t>Interrupteur SA</t>
  </si>
  <si>
    <t>Appeillage de commande manuelle avec voyant lumineux LED</t>
  </si>
  <si>
    <t>Percements, saignées et rebouchages</t>
  </si>
  <si>
    <t>INSTALLATION SSI CATEGORIE A avec équipement d'alarme de type 1</t>
  </si>
  <si>
    <t>Déclencheur manuel alarme incendie</t>
  </si>
  <si>
    <t>Voyant flash d'alarme incendie conforme "PMR"</t>
  </si>
  <si>
    <t xml:space="preserve">Sirène 90dB étanche </t>
  </si>
  <si>
    <t>Documentation de fin de chantier conforme au C.C.T.P</t>
  </si>
  <si>
    <t>Essais au feu conformes à la norme et à la règle APSAD</t>
  </si>
  <si>
    <t>Etiquette de repérage du matériel</t>
  </si>
  <si>
    <t>Boucle à induction magnétique auditive (y compris inductomètre de test et casque d'écoute)</t>
  </si>
  <si>
    <t>Réalisation des canalisations comprenant les fourreaux, filerie  et câbles agréés du  fabricant, pour l'ensemble des équipements des contrôles d'accès</t>
  </si>
  <si>
    <t>Maître d’Ouvrage</t>
  </si>
  <si>
    <t>Maître d'œuvre</t>
  </si>
  <si>
    <t>BET Fluides &amp;Thermique</t>
  </si>
  <si>
    <t>TEB</t>
  </si>
  <si>
    <t>Date</t>
  </si>
  <si>
    <t>Rédacteurs</t>
  </si>
  <si>
    <t>Indice</t>
  </si>
  <si>
    <t>Modifications</t>
  </si>
  <si>
    <t>Version initiale</t>
  </si>
  <si>
    <t>Phase :</t>
  </si>
  <si>
    <t>DIAG</t>
  </si>
  <si>
    <t>ESQ</t>
  </si>
  <si>
    <t>APS</t>
  </si>
  <si>
    <t>APD</t>
  </si>
  <si>
    <t>PRO</t>
  </si>
  <si>
    <t>DCE</t>
  </si>
  <si>
    <t>MARCHÉ</t>
  </si>
  <si>
    <t>18, impasse du bois Michal
38500 SAINT CASSIEN 
04.76.35.36.55
contact@teb-betfluides.fr</t>
  </si>
  <si>
    <t>Schéma électrique et notes de calcul pour l'armoire électrique</t>
  </si>
  <si>
    <t>Chemin de câble type fil 150x50 y/c accessoires</t>
  </si>
  <si>
    <t xml:space="preserve">Fourniture, pose et raccordement de : </t>
  </si>
  <si>
    <t>Pavés LED</t>
  </si>
  <si>
    <t>Downlight LED</t>
  </si>
  <si>
    <t>Fourniture, pose et raccordement y/c ensemble des canalisations comprenant : fourreautage, filerie, main-d'œuvre, boites d'encastrements et raccordements des équipements pour la mise en œuvre des installations  suivantes, conformément au CCTP :</t>
  </si>
  <si>
    <t>Porte automatique</t>
  </si>
  <si>
    <t>Installation marque CHUBB</t>
  </si>
  <si>
    <t>Ensemble des canalisations (y/c tous les raccordements)  conformes au C.C.T.P comprenant : fourreau, filerie, goulotte en  gaines techniques, accessoires et mise en  œuvre divers pour :</t>
  </si>
  <si>
    <t>Dépose / repose / reprise de câblage de l'ensemble de l'installation de désenfumage de la zone (coffret de commande et de réarmement, prolongation des liaisons depuis les ouvrants de desf., etc.)</t>
  </si>
  <si>
    <t>Fourniture des attestations d'associativité des nouveaux équipements + réalisation du dossier SSI</t>
  </si>
  <si>
    <t>La marque existante est HOROQUARTZ</t>
  </si>
  <si>
    <t>Medaillon</t>
  </si>
  <si>
    <t>Programmation, essais et mise en service</t>
  </si>
  <si>
    <t>Reprise de câblage</t>
  </si>
  <si>
    <t>Détecteur de mouvement 360° encastré marque BEG suivant CCTP</t>
  </si>
  <si>
    <t>Bouton poussoir DALI</t>
  </si>
  <si>
    <t>Intervention du fabricant pour la programmation et la fourniture d'un PV de bon fonctionnement du SSI (3 interventions)</t>
  </si>
  <si>
    <t>Essais de l'installation de désenfumage naturel du hall</t>
  </si>
  <si>
    <t>Dépose / repose des détecteurs</t>
  </si>
  <si>
    <t>1.14 Dossier des Ouvrages Executé</t>
  </si>
  <si>
    <t>1.17 Travaux préalables de dépose et de consignation</t>
  </si>
  <si>
    <t>2.1 - Origine des installations électriques - Armoire électrique</t>
  </si>
  <si>
    <t>2.2 - Coupure générale électrique et coupure générale ventilation</t>
  </si>
  <si>
    <t>Dépose et repose des DM de coupure gnrl elec et de coupure gnrl ventil</t>
  </si>
  <si>
    <t>TOTAL € HT 2.1 - 2.2</t>
  </si>
  <si>
    <t>2.3 - Canalisations</t>
  </si>
  <si>
    <t>2.4 - Equipement éclairage et PC</t>
  </si>
  <si>
    <t>TOTAL € HT 2.3 - 2.4</t>
  </si>
  <si>
    <t xml:space="preserve">Identification / consignation des réseaux et reprises du câblage depuis les circuits existants    </t>
  </si>
  <si>
    <t>Pavés LED - DALI (suspendu ou encastré suivant plans)</t>
  </si>
  <si>
    <t>2.5 - Eclairage de sécurité</t>
  </si>
  <si>
    <t>TOTAL € HT 2.5</t>
  </si>
  <si>
    <t>2.6 - Alimentations et liaisons spécialisées</t>
  </si>
  <si>
    <t>TOTAL € HT 2.6</t>
  </si>
  <si>
    <t>Réalisation des alimentations et liaisons spécialisées conforme au C.C.T.P et y/c avec les prises ou sortie de câble quand il y en a pour :</t>
  </si>
  <si>
    <t>Borne d'orientation</t>
  </si>
  <si>
    <t>Borne RDV</t>
  </si>
  <si>
    <t>Cassette plafonnière (nouvelle alim)</t>
  </si>
  <si>
    <t>Cassette plafonnière (déplacement/prolognement alim)</t>
  </si>
  <si>
    <t>Ventilo convecteur (déplacement/prolongement alim)</t>
  </si>
  <si>
    <t>Vidéoprojecteur (x2 prises HDMI x2 RJ45)</t>
  </si>
  <si>
    <t>2.7 - Prise de terre - liaisons équipotentielles</t>
  </si>
  <si>
    <t>TOTAL € HT 2.7</t>
  </si>
  <si>
    <t xml:space="preserve">2.8 - Alarme incendie type 1 </t>
  </si>
  <si>
    <t>Fourniture, pose et raccordement conformément au C.C.T.P., de : (nouveaux équipements)</t>
  </si>
  <si>
    <t xml:space="preserve">Reprise de l'alimentation du coffret SADAP de désenfumage </t>
  </si>
  <si>
    <t>Reprise des liaisons, équipements et asservissements pour la coupure de la sonorisation depuis le SSI (y compris relais)</t>
  </si>
  <si>
    <t>Désenfumage</t>
  </si>
  <si>
    <t>Déplacement de la cmde (DM) de desf. (y/c reprise du câblage)</t>
  </si>
  <si>
    <t>TOTAL € HT 2.8</t>
  </si>
  <si>
    <t>2.9 - Câblage informatique</t>
  </si>
  <si>
    <t>TOTAL € HT 2.9</t>
  </si>
  <si>
    <t>Fourniture, pose et raccordement de : (nouveaux équipements)</t>
  </si>
  <si>
    <r>
      <t xml:space="preserve">Dépose des prises RJ45 existantes, </t>
    </r>
    <r>
      <rPr>
        <b/>
        <sz val="10"/>
        <rFont val="Arial"/>
        <family val="2"/>
      </rPr>
      <t>mise en attentes des liaisons filaires pour réutilisation des liaisons</t>
    </r>
    <r>
      <rPr>
        <sz val="10"/>
        <rFont val="Arial"/>
        <family val="2"/>
      </rPr>
      <t xml:space="preserve"> vers les nouvelles prises RJ45 </t>
    </r>
    <r>
      <rPr>
        <b/>
        <sz val="10"/>
        <rFont val="Arial"/>
        <family val="2"/>
      </rPr>
      <t>(comprant la nouvelle prise RJ45)</t>
    </r>
  </si>
  <si>
    <t>TOTAL € HT 2.10</t>
  </si>
  <si>
    <t>2.10 - Contrôle d'accès - Vidéophonie</t>
  </si>
  <si>
    <t>Contrôle d'accès</t>
  </si>
  <si>
    <t>Vidéophonie</t>
  </si>
  <si>
    <t>Alimentation de la ventouse</t>
  </si>
  <si>
    <t>Dépose/repose des 2 lecteurs de badges</t>
  </si>
  <si>
    <t>Platine de rue vidéophone sur le portillon (y/c accessoires complémentaires pour une pose en saillie)</t>
  </si>
  <si>
    <t xml:space="preserve">Moniteur vidéophone </t>
  </si>
  <si>
    <t>Dépose / déplacement et prolongation des liaisons / repose des luminaires en façades</t>
  </si>
  <si>
    <t>UTL supplémentaire</t>
  </si>
  <si>
    <t>Unité de contrôle de porte GPI supplémentaire</t>
  </si>
  <si>
    <t>2.11 - Alarme intrusion</t>
  </si>
  <si>
    <t>TOTAL € HT 2.11</t>
  </si>
  <si>
    <t>TOTAL € HT 2.12</t>
  </si>
  <si>
    <t xml:space="preserve">2.13 - Vidéo-surveillance </t>
  </si>
  <si>
    <t>Dépose / repose : hors lot</t>
  </si>
  <si>
    <t>PM</t>
  </si>
  <si>
    <t xml:space="preserve">Reprise de câblage : hors lot </t>
  </si>
  <si>
    <t>2.14 - Système d’alarme RAMSES (appel police) + SMART VOX</t>
  </si>
  <si>
    <t xml:space="preserve">2.15 - Sonorisation </t>
  </si>
  <si>
    <t>Dépose / repose / remise en service des équipements (hauts parleurs) existants sur l'ensemble de la zone de travaux</t>
  </si>
  <si>
    <t>L'installation concerne x27 hauts parleurs de sonorisation à déposer et à reposer en fin de chantier</t>
  </si>
  <si>
    <t xml:space="preserve">Reprise de câblage depuis l'amplificateur installé en baie info dans le cadre du repositionnement des hauts parleurs </t>
  </si>
  <si>
    <t>L'installation concerne x20 détecteurs intrusions à déposer et à reposer en fin de chantier</t>
  </si>
  <si>
    <t>TOTAL € HT 2.16</t>
  </si>
  <si>
    <t>TOTAL € HT 2.15</t>
  </si>
  <si>
    <t>2.16 - Installation de chantier</t>
  </si>
  <si>
    <t xml:space="preserve">De nombreux équipements doivent être déposés au démarrage des travaux et reposés en fin de chantier afin d'être réutilisés et remis en service. 
Le présent lot devra prendre en charge le conditionnement, l'évacuation et le stockage en atelier des équipements à conserver. </t>
  </si>
  <si>
    <t>Dépose / repose / remise en service des équipements existants sur l'ensemble de la zone de travaux (voir quantité du matériel déployé et des fonctions associés au SSI situés dans la zone de travaux dans le CCTP)</t>
  </si>
  <si>
    <t>TOTAL € HT 2.17</t>
  </si>
  <si>
    <t>2.17 - Forfait 2 jours de mains d’œuvre</t>
  </si>
  <si>
    <t>Forfait de 2 jours: 2x8h (Une équipe de 2 personnes disponible sur de 2 jours)</t>
  </si>
  <si>
    <t>Ensemble du câblage et canalisations IRL et chemins de câbles (intérieures et extérieures) + percements vers et depuis les garages</t>
  </si>
  <si>
    <t>Alimentation des gâches (48V)</t>
  </si>
  <si>
    <t>Portique de sécurité (y/c liaison RJ45) + conduit flexible de type "LISTO"</t>
  </si>
  <si>
    <t>Interrupteur d'extinction générale de l'éclairage (dépose et remplacement du BP de "relance" et reprise de câblage sur le nouveau projet)</t>
  </si>
  <si>
    <t>Buzzer d'ouverture de porte</t>
  </si>
  <si>
    <r>
      <t xml:space="preserve">Déclencheur manuel vert </t>
    </r>
    <r>
      <rPr>
        <b/>
        <sz val="10"/>
        <rFont val="Arial"/>
        <family val="2"/>
      </rPr>
      <t>avec buzzer sonore intégré</t>
    </r>
    <r>
      <rPr>
        <sz val="10"/>
        <rFont val="Arial"/>
        <family val="2"/>
      </rPr>
      <t xml:space="preserve"> "OUVERTURE PORTE" </t>
    </r>
  </si>
  <si>
    <t>Code de consultation : 2025CAF38L04A</t>
  </si>
  <si>
    <t>Percements, saignées et rebouchages (espace PLURIEL notament!!)</t>
  </si>
  <si>
    <t>1.16 Phasage de chantier et travaux en site occupé</t>
  </si>
  <si>
    <t>TOTAL € HT 1.16 - 1.17</t>
  </si>
  <si>
    <t>Neutralisation des installations existantes / identifications des circuits à laisser en attentes (y/c reprise des câbles et des liaisons)</t>
  </si>
  <si>
    <t>Modification armoire TGBT (reprise de câblage, dépose/repose, équipements et protections suplémentaires, réaménagement des circuits, etc.)</t>
  </si>
  <si>
    <t>Percements et rebouchages</t>
  </si>
  <si>
    <t>Coffret de commande d'éclairage équipé des cmde des circuits d'éclairage des 2 zones d'attentes : 2 circuits (voir plan)</t>
  </si>
  <si>
    <t>Dépose / stockage / repose des luminaires existants (pavés LED)</t>
  </si>
  <si>
    <t>Nouveaux : Blocs d'éclairage de sécurité à LED - IP43 - IK07 - autonomie 1 h minimum - 45 lumens - non permanent - à  mise au repos télécommandée (évacuation)</t>
  </si>
  <si>
    <t>Dépose / stockage / repose de x8 BAES (reprise de câblage à prévoir)</t>
  </si>
  <si>
    <t>Dépose / stockage / repose de x6 blocs d'ambiance (reprise de câblage à prévoir)</t>
  </si>
  <si>
    <t>Store électrique intérieur (dépose et évacuation des alim)</t>
  </si>
  <si>
    <t>Store électrique extérieur (à conserver)</t>
  </si>
  <si>
    <t>pm</t>
  </si>
  <si>
    <t>Contact (DIC/DAC) pour décondamnation des portes automatiques DAS</t>
  </si>
  <si>
    <t>Liaison coffret SADAP / ouvrant de desf. à déposer</t>
  </si>
  <si>
    <t>Essais et remises en service (SSI + DESF)</t>
  </si>
  <si>
    <t>Prise RJ45 informatique catégorie 6a - borne d'orientation</t>
  </si>
  <si>
    <t>Prise RJ45 informatique catégorie 6a - portique de sécurité</t>
  </si>
  <si>
    <t>Dépose / repose des lecteurs de badges et des GPI existantes et reprise de câblage depuis les UTL correspondantes</t>
  </si>
  <si>
    <t>Lecteur de badge - intérieur</t>
  </si>
  <si>
    <t>Lecteur de badge - extérieur</t>
  </si>
  <si>
    <t>Alimentation des portes ventouses IS des portes DAS depuis le SSI</t>
  </si>
  <si>
    <t xml:space="preserve">Alimentation des bandeau ventouses </t>
  </si>
  <si>
    <t>Bouton de déverouillage</t>
  </si>
  <si>
    <t>Essais, programmation et mise en service (nbr d'intervention sous traitant suivant les besoins)</t>
  </si>
  <si>
    <t>Voyant d'état de porte "verrouillée fermée" ou "déverouillée 2 couleur (rouge et vert) y/c câblage conformément au CCTP</t>
  </si>
  <si>
    <t>Bouton de déverouillage de porte déporté</t>
  </si>
  <si>
    <t>Interrupteur de deverouillage de porte de bureau à distance (2 positions : "porte verrouillée" et "porte déverouillée"</t>
  </si>
  <si>
    <t>Essais, programmation et mise en service par le fabricant ou le préstataire (x2 interventions)</t>
  </si>
  <si>
    <t>Prise HDMI "optique" vers emplacement de TV (avec 2m de mou à chaque extrémité)</t>
  </si>
  <si>
    <t>Marque TELEVIC AQURA (ou techniquement équivalent)</t>
  </si>
  <si>
    <t>Station de charge de médaillons</t>
  </si>
  <si>
    <t>Switch POE</t>
  </si>
  <si>
    <t xml:space="preserve">Intervention fabricant </t>
  </si>
  <si>
    <t>Cordon de brassage catégorie 6a - 4m</t>
  </si>
  <si>
    <t>Cordons de brassage de 4m</t>
  </si>
  <si>
    <t>Logiciel de gestion</t>
  </si>
  <si>
    <t>Cette liste est non exhaustive et ce chapitre doit être chiffré suivant les besoins de fonctionnement attendus dans le CCTP</t>
  </si>
  <si>
    <t>Ensemble du câblage conformément aux préconisations et attentes du fabricant suivant les technologies déployées et comprant également l'ensemble des alimentations 230V nécessaires au bon fonctionnement de l'installation</t>
  </si>
  <si>
    <t>Formation utilisateur 1x2h</t>
  </si>
  <si>
    <t xml:space="preserve">Gyrophare d'alerte (y/c câblage) </t>
  </si>
  <si>
    <t>Sirène sonore d'alerte 45dB (y/c câblage)</t>
  </si>
  <si>
    <t>Borne « HUB » communicateur (y/c câblage)</t>
  </si>
  <si>
    <t>Borne « HUB » répétiteur (y/c câblage)</t>
  </si>
  <si>
    <t>Prise RJ45 informatique catégorie 6a - issues du switch POE pour bornes HUB de localisation</t>
  </si>
  <si>
    <t>Passerelle SIP pour renvois DECT (y/c câblage et mise en service)</t>
  </si>
  <si>
    <t>2.12 - Alerte anti-agression</t>
  </si>
  <si>
    <t>TOTAL € HT 2.13 - 2.14</t>
  </si>
  <si>
    <t>Réalisation de l'installation de chantier, conformément au C.C.T.P.  et au PGC</t>
  </si>
  <si>
    <t>Projet d’aménagement de l’accueil et l’entrée du personnel 
du siège de la CAF de l’Isère
38100 – GRENOBLE</t>
  </si>
  <si>
    <t>DECOMPOSITION DU PRIX GLOBAL ET FORFAITAIRE
LOT 09 ELECTRICITE - COURANTS FAIBLES</t>
  </si>
  <si>
    <t>EOLE</t>
  </si>
  <si>
    <t>CAF</t>
  </si>
  <si>
    <t>3 rue des Alliés
TSA 38429
38051 GRENOBLE cédex 9</t>
  </si>
  <si>
    <t>49 rue Aimé Bouchayer
38170 SEYSSINET-PARISET
04.76.44.67.35</t>
  </si>
  <si>
    <t>L.REMY</t>
  </si>
  <si>
    <t>Bouton d'alerte + bouton acquittement de bureau</t>
  </si>
  <si>
    <t>Téléphone pupitre IP</t>
  </si>
  <si>
    <t>Scanner de code</t>
  </si>
  <si>
    <t>Ligne lumineuses Direct/indirect - DALI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</si>
</sst>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F_-;\-* #,##0.00\ _F_-;_-* &quot;-&quot;??\ _F_-;_-@_-"/>
    <numFmt numFmtId="165" formatCode="_-* #,##0\ _F_-;\-* #,##0\ _F_-;_-* &quot;-&quot;??\ _F_-;_-@_-"/>
    <numFmt numFmtId="166" formatCode="#,##0.00\ &quot;€&quot;"/>
  </numFmts>
  <fonts count="24" x14ac:knownFonts="1">
    <font>
      <sz val="11"/>
      <color theme="1"/>
      <name val="Calibri"/>
      <family val="2"/>
      <scheme val="minor"/>
    </font>
    <font>
      <sz val="10"/>
      <name val="Arial"/>
      <family val="2"/>
    </font>
    <font>
      <b/>
      <i/>
      <sz val="10"/>
      <name val="Arial"/>
      <family val="2"/>
    </font>
    <font>
      <i/>
      <sz val="10"/>
      <name val="Arial"/>
      <family val="2"/>
    </font>
    <font>
      <u/>
      <sz val="10"/>
      <color indexed="12"/>
      <name val="Arial"/>
      <family val="2"/>
    </font>
    <font>
      <b/>
      <sz val="10"/>
      <name val="Arial"/>
      <family val="2"/>
    </font>
    <font>
      <sz val="10"/>
      <color theme="1"/>
      <name val="Arial"/>
      <family val="2"/>
    </font>
    <font>
      <u/>
      <sz val="10"/>
      <name val="Arial"/>
      <family val="2"/>
    </font>
    <font>
      <b/>
      <u/>
      <sz val="10"/>
      <name val="Arial"/>
      <family val="2"/>
    </font>
    <font>
      <b/>
      <sz val="10"/>
      <color theme="1"/>
      <name val="Arial"/>
      <family val="2"/>
    </font>
    <font>
      <sz val="11"/>
      <color theme="1"/>
      <name val="Arial"/>
      <family val="2"/>
    </font>
    <font>
      <sz val="10"/>
      <color indexed="8"/>
      <name val="Arial"/>
      <family val="2"/>
    </font>
    <font>
      <sz val="8"/>
      <color theme="1"/>
      <name val="Arial"/>
      <family val="2"/>
    </font>
    <font>
      <sz val="12"/>
      <color theme="1"/>
      <name val="Arial"/>
      <family val="2"/>
    </font>
    <font>
      <b/>
      <i/>
      <sz val="12"/>
      <color rgb="FFAEAAAA"/>
      <name val="Arial"/>
      <family val="2"/>
    </font>
    <font>
      <b/>
      <i/>
      <sz val="12"/>
      <color rgb="FFA6A6A6"/>
      <name val="Arial"/>
      <family val="2"/>
    </font>
    <font>
      <b/>
      <i/>
      <sz val="14"/>
      <color theme="1"/>
      <name val="Arial"/>
      <family val="2"/>
    </font>
    <font>
      <b/>
      <sz val="18"/>
      <color theme="1"/>
      <name val="Arial"/>
      <family val="2"/>
    </font>
    <font>
      <b/>
      <i/>
      <sz val="22"/>
      <color theme="1"/>
      <name val="Arial"/>
      <family val="2"/>
    </font>
    <font>
      <sz val="14"/>
      <color theme="1"/>
      <name val="Arial"/>
      <family val="2"/>
    </font>
    <font>
      <b/>
      <i/>
      <sz val="12"/>
      <color theme="1"/>
      <name val="Arial"/>
      <family val="2"/>
    </font>
    <font>
      <b/>
      <i/>
      <sz val="10"/>
      <color theme="1"/>
      <name val="Arial"/>
      <family val="2"/>
    </font>
    <font>
      <sz val="9"/>
      <color theme="1"/>
      <name val="Arial"/>
      <family val="2"/>
    </font>
    <font>
      <sz val="8"/>
      <name val="Calibri"/>
      <family val="2"/>
      <scheme val="minor"/>
    </font>
  </fonts>
  <fills count="4">
    <fill>
      <patternFill patternType="none"/>
    </fill>
    <fill>
      <patternFill patternType="gray125"/>
    </fill>
    <fill>
      <patternFill patternType="solid">
        <fgColor indexed="41"/>
        <bgColor indexed="64"/>
      </patternFill>
    </fill>
    <fill>
      <patternFill patternType="solid">
        <fgColor rgb="FFFFFF00"/>
        <bgColor indexed="64"/>
      </patternFill>
    </fill>
  </fills>
  <borders count="11">
    <border>
      <left/>
      <right/>
      <top/>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rgb="FF00B0F0"/>
      </left>
      <right style="thin">
        <color rgb="FF00B0F0"/>
      </right>
      <top style="thin">
        <color rgb="FF00B0F0"/>
      </top>
      <bottom style="thin">
        <color rgb="FF00B0F0"/>
      </bottom>
      <diagonal/>
    </border>
    <border>
      <left/>
      <right/>
      <top style="thin">
        <color rgb="FF00B0F0"/>
      </top>
      <bottom style="thin">
        <color rgb="FF00B0F0"/>
      </bottom>
      <diagonal/>
    </border>
    <border>
      <left/>
      <right/>
      <top style="thin">
        <color rgb="FF00B0F0"/>
      </top>
      <bottom/>
      <diagonal/>
    </border>
    <border>
      <left/>
      <right/>
      <top/>
      <bottom style="double">
        <color rgb="FF00B0F0"/>
      </bottom>
      <diagonal/>
    </border>
    <border>
      <left/>
      <right/>
      <top style="double">
        <color rgb="FF00B0F0"/>
      </top>
      <bottom style="double">
        <color rgb="FF00B0F0"/>
      </bottom>
      <diagonal/>
    </border>
  </borders>
  <cellStyleXfs count="4">
    <xf numFmtId="0" fontId="0" fillId="0" borderId="0"/>
    <xf numFmtId="0" fontId="1" fillId="0" borderId="0"/>
    <xf numFmtId="0" fontId="4" fillId="0" borderId="0" applyNumberFormat="0" applyFill="0" applyBorder="0" applyAlignment="0" applyProtection="0">
      <alignment vertical="top"/>
      <protection locked="0"/>
    </xf>
    <xf numFmtId="164" fontId="1" fillId="0" borderId="0" applyFont="0" applyFill="0" applyBorder="0" applyAlignment="0" applyProtection="0"/>
  </cellStyleXfs>
  <cellXfs count="122">
    <xf numFmtId="0" fontId="0" fillId="0" borderId="0" xfId="0"/>
    <xf numFmtId="0" fontId="1" fillId="0" borderId="0" xfId="1" applyAlignment="1" applyProtection="1">
      <alignment horizontal="left" vertical="center" wrapText="1"/>
      <protection locked="0"/>
    </xf>
    <xf numFmtId="0" fontId="1" fillId="0" borderId="0" xfId="0" applyFont="1" applyAlignment="1" applyProtection="1">
      <alignment horizontal="center" vertical="center" wrapText="1"/>
      <protection locked="0"/>
    </xf>
    <xf numFmtId="0" fontId="6" fillId="0" borderId="0" xfId="0" applyFont="1" applyAlignment="1" applyProtection="1">
      <alignment horizontal="center" vertical="center" wrapText="1"/>
      <protection locked="0"/>
    </xf>
    <xf numFmtId="0" fontId="6" fillId="0" borderId="1" xfId="0" applyFont="1" applyBorder="1" applyAlignment="1" applyProtection="1">
      <alignment vertical="center" wrapText="1"/>
      <protection locked="0"/>
    </xf>
    <xf numFmtId="0" fontId="6" fillId="0" borderId="1" xfId="0" applyFont="1" applyBorder="1" applyAlignment="1" applyProtection="1">
      <alignment horizontal="center" vertical="center" wrapText="1"/>
      <protection locked="0"/>
    </xf>
    <xf numFmtId="0" fontId="6" fillId="2" borderId="5" xfId="0" applyFont="1" applyFill="1" applyBorder="1" applyAlignment="1">
      <alignment vertical="center" wrapText="1"/>
    </xf>
    <xf numFmtId="0" fontId="6" fillId="2" borderId="5" xfId="0" applyFont="1" applyFill="1" applyBorder="1" applyAlignment="1">
      <alignment horizontal="center" vertical="center" wrapText="1"/>
    </xf>
    <xf numFmtId="0" fontId="6" fillId="0" borderId="1" xfId="0" applyFont="1" applyBorder="1" applyAlignment="1">
      <alignment vertical="center" wrapText="1"/>
    </xf>
    <xf numFmtId="0" fontId="6" fillId="0" borderId="1" xfId="0" applyFont="1" applyBorder="1" applyAlignment="1">
      <alignment horizontal="center" vertical="center" wrapText="1"/>
    </xf>
    <xf numFmtId="0" fontId="9" fillId="0" borderId="0" xfId="0" applyFont="1" applyAlignment="1">
      <alignment horizontal="left" vertical="center" wrapText="1"/>
    </xf>
    <xf numFmtId="0" fontId="9" fillId="0" borderId="0" xfId="0" applyFont="1" applyAlignment="1">
      <alignment horizontal="right" vertical="center" wrapText="1"/>
    </xf>
    <xf numFmtId="0" fontId="2" fillId="0" borderId="0" xfId="1" applyFont="1" applyAlignment="1" applyProtection="1">
      <alignment horizontal="center" vertical="center" wrapText="1"/>
      <protection locked="0"/>
    </xf>
    <xf numFmtId="3" fontId="2" fillId="0" borderId="0" xfId="1" applyNumberFormat="1" applyFont="1" applyAlignment="1" applyProtection="1">
      <alignment horizontal="center" vertical="center" wrapText="1"/>
      <protection locked="0"/>
    </xf>
    <xf numFmtId="3" fontId="1" fillId="0" borderId="0" xfId="1" applyNumberFormat="1" applyAlignment="1" applyProtection="1">
      <alignment horizontal="center" vertical="center" wrapText="1"/>
      <protection locked="0"/>
    </xf>
    <xf numFmtId="0" fontId="9" fillId="0" borderId="0" xfId="0" applyFont="1" applyAlignment="1" applyProtection="1">
      <alignment horizontal="right" vertical="center" wrapText="1"/>
      <protection locked="0"/>
    </xf>
    <xf numFmtId="166" fontId="1" fillId="0" borderId="0" xfId="1" applyNumberFormat="1" applyAlignment="1">
      <alignment horizontal="right" vertical="center" wrapText="1"/>
    </xf>
    <xf numFmtId="166" fontId="1" fillId="3" borderId="0" xfId="3" applyNumberFormat="1" applyFont="1" applyFill="1" applyBorder="1" applyAlignment="1" applyProtection="1">
      <alignment horizontal="right" vertical="center" wrapText="1"/>
    </xf>
    <xf numFmtId="0" fontId="6" fillId="2" borderId="3" xfId="0" applyFont="1" applyFill="1" applyBorder="1" applyAlignment="1">
      <alignment vertical="center" wrapText="1"/>
    </xf>
    <xf numFmtId="0" fontId="6" fillId="2" borderId="2" xfId="0" applyFont="1" applyFill="1" applyBorder="1" applyAlignment="1">
      <alignment horizontal="center" vertical="center" wrapText="1"/>
    </xf>
    <xf numFmtId="166" fontId="6" fillId="2" borderId="2" xfId="0" applyNumberFormat="1" applyFont="1" applyFill="1" applyBorder="1" applyAlignment="1">
      <alignment horizontal="center" vertical="center" wrapText="1"/>
    </xf>
    <xf numFmtId="166" fontId="6" fillId="0" borderId="1" xfId="0" applyNumberFormat="1" applyFont="1" applyBorder="1" applyAlignment="1" applyProtection="1">
      <alignment horizontal="right" vertical="center" wrapText="1"/>
      <protection locked="0"/>
    </xf>
    <xf numFmtId="166" fontId="2" fillId="0" borderId="0" xfId="1" applyNumberFormat="1" applyFont="1" applyAlignment="1" applyProtection="1">
      <alignment horizontal="right" vertical="center" wrapText="1"/>
      <protection locked="0"/>
    </xf>
    <xf numFmtId="166" fontId="4" fillId="0" borderId="0" xfId="2" applyNumberFormat="1" applyBorder="1" applyAlignment="1" applyProtection="1">
      <alignment horizontal="right" vertical="center" wrapText="1"/>
      <protection locked="0"/>
    </xf>
    <xf numFmtId="166" fontId="1" fillId="0" borderId="0" xfId="2" applyNumberFormat="1" applyFont="1" applyBorder="1" applyAlignment="1" applyProtection="1">
      <alignment horizontal="right" vertical="center" wrapText="1"/>
      <protection locked="0" hidden="1"/>
    </xf>
    <xf numFmtId="166" fontId="1" fillId="0" borderId="0" xfId="3" applyNumberFormat="1" applyFont="1" applyBorder="1" applyAlignment="1" applyProtection="1">
      <alignment horizontal="right" vertical="center" wrapText="1"/>
      <protection locked="0"/>
    </xf>
    <xf numFmtId="166" fontId="1" fillId="0" borderId="0" xfId="3" applyNumberFormat="1" applyFont="1" applyFill="1" applyBorder="1" applyAlignment="1" applyProtection="1">
      <alignment horizontal="right" vertical="center" wrapText="1"/>
      <protection locked="0"/>
    </xf>
    <xf numFmtId="166" fontId="5" fillId="0" borderId="0" xfId="3" applyNumberFormat="1" applyFont="1" applyFill="1" applyBorder="1" applyAlignment="1" applyProtection="1">
      <alignment horizontal="right" vertical="center" wrapText="1"/>
      <protection locked="0"/>
    </xf>
    <xf numFmtId="166" fontId="6" fillId="0" borderId="0" xfId="0" applyNumberFormat="1" applyFont="1" applyAlignment="1" applyProtection="1">
      <alignment horizontal="right" vertical="center" wrapText="1"/>
      <protection locked="0"/>
    </xf>
    <xf numFmtId="0" fontId="1" fillId="0" borderId="0" xfId="1" applyAlignment="1" applyProtection="1">
      <alignment horizontal="center" vertical="center" wrapText="1"/>
      <protection locked="0"/>
    </xf>
    <xf numFmtId="0" fontId="1" fillId="0" borderId="0" xfId="1" applyAlignment="1">
      <alignment horizontal="center" vertical="center" wrapText="1"/>
    </xf>
    <xf numFmtId="0" fontId="11" fillId="0" borderId="0" xfId="0" applyFont="1" applyAlignment="1">
      <alignment horizontal="center" vertical="center" wrapText="1"/>
    </xf>
    <xf numFmtId="0" fontId="1" fillId="0" borderId="0" xfId="0" applyFont="1" applyAlignment="1" applyProtection="1">
      <alignment vertical="center" wrapText="1"/>
      <protection locked="0"/>
    </xf>
    <xf numFmtId="0" fontId="1" fillId="0" borderId="0" xfId="0" applyFont="1" applyAlignment="1">
      <alignment horizontal="center" vertical="center" wrapText="1"/>
    </xf>
    <xf numFmtId="0" fontId="7" fillId="0" borderId="0" xfId="0" applyFont="1" applyAlignment="1" applyProtection="1">
      <alignment vertical="center" wrapText="1"/>
      <protection locked="0"/>
    </xf>
    <xf numFmtId="166" fontId="1" fillId="0" borderId="0" xfId="1" applyNumberFormat="1" applyAlignment="1">
      <alignment vertical="center" wrapText="1"/>
    </xf>
    <xf numFmtId="0" fontId="6" fillId="0" borderId="0" xfId="0" applyFont="1" applyAlignment="1" applyProtection="1">
      <alignment vertical="center" wrapText="1"/>
      <protection locked="0"/>
    </xf>
    <xf numFmtId="166" fontId="1" fillId="0" borderId="0" xfId="1" applyNumberFormat="1" applyAlignment="1">
      <alignment horizontal="right" vertical="center"/>
    </xf>
    <xf numFmtId="166" fontId="1" fillId="0" borderId="0" xfId="3" applyNumberFormat="1" applyFont="1" applyFill="1" applyBorder="1" applyAlignment="1">
      <alignment horizontal="center" vertical="center" wrapText="1"/>
    </xf>
    <xf numFmtId="166" fontId="5" fillId="0" borderId="0" xfId="3" applyNumberFormat="1" applyFont="1" applyFill="1" applyBorder="1" applyAlignment="1">
      <alignment horizontal="right" vertical="center" wrapText="1"/>
    </xf>
    <xf numFmtId="0" fontId="6" fillId="0" borderId="0" xfId="0" applyFont="1" applyAlignment="1">
      <alignment horizontal="center" vertical="center" wrapText="1"/>
    </xf>
    <xf numFmtId="166" fontId="6" fillId="0" borderId="0" xfId="0" applyNumberFormat="1" applyFont="1" applyAlignment="1">
      <alignment vertical="center" wrapText="1"/>
    </xf>
    <xf numFmtId="166" fontId="6" fillId="0" borderId="0" xfId="0" applyNumberFormat="1" applyFont="1" applyAlignment="1">
      <alignment horizontal="right" vertical="center" wrapText="1"/>
    </xf>
    <xf numFmtId="0" fontId="6" fillId="0" borderId="0" xfId="0" applyFont="1" applyAlignment="1">
      <alignment vertical="center" wrapText="1"/>
    </xf>
    <xf numFmtId="0" fontId="10" fillId="0" borderId="0" xfId="0" applyFont="1"/>
    <xf numFmtId="0" fontId="12" fillId="0" borderId="6" xfId="0" applyFont="1" applyBorder="1" applyAlignment="1">
      <alignment horizontal="justify" vertical="center" wrapText="1"/>
    </xf>
    <xf numFmtId="0" fontId="12" fillId="0" borderId="6" xfId="0" applyFont="1" applyBorder="1" applyAlignment="1">
      <alignment horizontal="center" vertical="center" wrapText="1"/>
    </xf>
    <xf numFmtId="14" fontId="12" fillId="0" borderId="6" xfId="0" applyNumberFormat="1" applyFont="1" applyBorder="1" applyAlignment="1">
      <alignment horizontal="justify" vertical="center" wrapText="1"/>
    </xf>
    <xf numFmtId="0" fontId="12" fillId="0" borderId="6" xfId="0" applyFont="1" applyBorder="1" applyAlignment="1">
      <alignment vertical="center" wrapText="1"/>
    </xf>
    <xf numFmtId="0" fontId="12" fillId="0" borderId="0" xfId="0" applyFont="1" applyAlignment="1">
      <alignment horizontal="center" vertical="center" wrapText="1"/>
    </xf>
    <xf numFmtId="0" fontId="12" fillId="0" borderId="0" xfId="0" applyFont="1" applyAlignment="1">
      <alignment horizontal="left" vertical="center" wrapText="1"/>
    </xf>
    <xf numFmtId="0" fontId="12" fillId="0" borderId="8" xfId="0" applyFont="1" applyBorder="1" applyAlignment="1">
      <alignment horizontal="center" vertical="center" wrapText="1"/>
    </xf>
    <xf numFmtId="0" fontId="12" fillId="0" borderId="8" xfId="0" applyFont="1" applyBorder="1" applyAlignment="1">
      <alignment horizontal="left" vertical="center" wrapText="1"/>
    </xf>
    <xf numFmtId="0" fontId="12" fillId="0" borderId="7" xfId="0" applyFont="1" applyBorder="1" applyAlignment="1">
      <alignment horizontal="center" vertical="center" wrapText="1"/>
    </xf>
    <xf numFmtId="0" fontId="12" fillId="0" borderId="7" xfId="0" applyFont="1" applyBorder="1" applyAlignment="1">
      <alignment horizontal="left" vertical="center" wrapText="1"/>
    </xf>
    <xf numFmtId="0" fontId="14" fillId="0" borderId="6" xfId="0" applyFont="1" applyBorder="1" applyAlignment="1">
      <alignment horizontal="center" vertical="center" wrapText="1"/>
    </xf>
    <xf numFmtId="0" fontId="15" fillId="0" borderId="6" xfId="0" applyFont="1" applyBorder="1" applyAlignment="1">
      <alignment horizontal="center" vertical="center" wrapText="1"/>
    </xf>
    <xf numFmtId="0" fontId="10" fillId="0" borderId="9" xfId="0" applyFont="1" applyBorder="1"/>
    <xf numFmtId="0" fontId="13" fillId="0" borderId="0" xfId="0" applyFont="1" applyAlignment="1">
      <alignment horizontal="justify" vertical="center"/>
    </xf>
    <xf numFmtId="0" fontId="13" fillId="0" borderId="6" xfId="0" applyFont="1" applyBorder="1" applyAlignment="1">
      <alignment vertical="center" wrapText="1"/>
    </xf>
    <xf numFmtId="0" fontId="20" fillId="0" borderId="6" xfId="0" applyFont="1" applyBorder="1" applyAlignment="1">
      <alignment horizontal="center" vertical="center" wrapText="1"/>
    </xf>
    <xf numFmtId="0" fontId="6" fillId="0" borderId="0" xfId="0" applyFont="1" applyAlignment="1" applyProtection="1">
      <alignment horizontal="left" vertical="center" wrapText="1"/>
      <protection locked="0"/>
    </xf>
    <xf numFmtId="0" fontId="5" fillId="0" borderId="2" xfId="0" applyFont="1" applyBorder="1" applyAlignment="1">
      <alignment horizontal="center" vertical="center" wrapText="1"/>
    </xf>
    <xf numFmtId="0" fontId="1" fillId="0" borderId="0" xfId="1" applyAlignment="1" applyProtection="1">
      <alignment vertical="center" wrapText="1"/>
      <protection locked="0"/>
    </xf>
    <xf numFmtId="0" fontId="6" fillId="2" borderId="4" xfId="0" applyFont="1" applyFill="1" applyBorder="1" applyAlignment="1">
      <alignment horizontal="center" vertical="center" wrapText="1"/>
    </xf>
    <xf numFmtId="0" fontId="2" fillId="0" borderId="0" xfId="0" applyFont="1" applyAlignment="1" applyProtection="1">
      <alignment horizontal="left" vertical="center" wrapText="1"/>
      <protection locked="0"/>
    </xf>
    <xf numFmtId="0" fontId="2" fillId="0" borderId="0" xfId="1" applyFont="1" applyAlignment="1" applyProtection="1">
      <alignment vertical="center" wrapText="1"/>
      <protection locked="0"/>
    </xf>
    <xf numFmtId="0" fontId="1" fillId="0" borderId="0" xfId="0" applyFont="1" applyAlignment="1" applyProtection="1">
      <alignment horizontal="left" vertical="center" wrapText="1"/>
      <protection locked="0"/>
    </xf>
    <xf numFmtId="0" fontId="5" fillId="0" borderId="0" xfId="0" applyFont="1" applyAlignment="1" applyProtection="1">
      <alignment horizontal="left" vertical="center" wrapText="1"/>
      <protection locked="0"/>
    </xf>
    <xf numFmtId="0" fontId="5" fillId="0" borderId="0" xfId="1" applyFont="1" applyAlignment="1" applyProtection="1">
      <alignment vertical="center" wrapText="1"/>
      <protection locked="0"/>
    </xf>
    <xf numFmtId="165" fontId="1" fillId="0" borderId="0" xfId="3" applyNumberFormat="1" applyFont="1" applyBorder="1" applyAlignment="1" applyProtection="1">
      <alignment horizontal="center" vertical="center" wrapText="1"/>
      <protection locked="0"/>
    </xf>
    <xf numFmtId="0" fontId="7" fillId="0" borderId="0" xfId="1" applyFont="1" applyAlignment="1" applyProtection="1">
      <alignment vertical="center" wrapText="1"/>
      <protection locked="0"/>
    </xf>
    <xf numFmtId="0" fontId="3" fillId="0" borderId="0" xfId="1" applyFont="1" applyAlignment="1" applyProtection="1">
      <alignment vertical="center" wrapText="1"/>
      <protection locked="0"/>
    </xf>
    <xf numFmtId="0" fontId="5" fillId="0" borderId="0" xfId="1" applyFont="1" applyAlignment="1" applyProtection="1">
      <alignment horizontal="center" vertical="center" wrapText="1"/>
      <protection locked="0"/>
    </xf>
    <xf numFmtId="0" fontId="5" fillId="0" borderId="0" xfId="1" applyFont="1" applyAlignment="1" applyProtection="1">
      <alignment horizontal="left" vertical="center" wrapText="1"/>
      <protection locked="0"/>
    </xf>
    <xf numFmtId="0" fontId="8" fillId="0" borderId="0" xfId="0" applyFont="1" applyAlignment="1" applyProtection="1">
      <alignment vertical="center" wrapText="1"/>
      <protection locked="0"/>
    </xf>
    <xf numFmtId="165" fontId="1" fillId="0" borderId="0" xfId="3" applyNumberFormat="1" applyFont="1" applyFill="1" applyBorder="1" applyAlignment="1" applyProtection="1">
      <alignment horizontal="center" vertical="center" wrapText="1"/>
      <protection locked="0"/>
    </xf>
    <xf numFmtId="165" fontId="5" fillId="0" borderId="0" xfId="3" applyNumberFormat="1" applyFont="1" applyFill="1" applyBorder="1" applyAlignment="1" applyProtection="1">
      <alignment horizontal="center" vertical="center" wrapText="1"/>
      <protection locked="0"/>
    </xf>
    <xf numFmtId="0" fontId="1" fillId="0" borderId="0" xfId="1" applyAlignment="1">
      <alignment vertical="center" wrapText="1"/>
    </xf>
    <xf numFmtId="0" fontId="5" fillId="0" borderId="0" xfId="0" applyFont="1" applyAlignment="1">
      <alignment vertical="center" wrapText="1"/>
    </xf>
    <xf numFmtId="0" fontId="1" fillId="0" borderId="0" xfId="0" applyFont="1" applyAlignment="1">
      <alignment vertical="center" wrapText="1"/>
    </xf>
    <xf numFmtId="0" fontId="5" fillId="0" borderId="0" xfId="1" applyFont="1" applyAlignment="1">
      <alignment vertical="center" wrapText="1"/>
    </xf>
    <xf numFmtId="0" fontId="11" fillId="0" borderId="0" xfId="0" applyFont="1" applyAlignment="1">
      <alignment vertical="center" wrapText="1"/>
    </xf>
    <xf numFmtId="0" fontId="5" fillId="0" borderId="0" xfId="0" applyFont="1" applyAlignment="1" applyProtection="1">
      <alignment vertical="center" wrapText="1"/>
      <protection locked="0"/>
    </xf>
    <xf numFmtId="49" fontId="5" fillId="0" borderId="0" xfId="0" applyNumberFormat="1" applyFont="1" applyAlignment="1" applyProtection="1">
      <alignment vertical="center" wrapText="1"/>
      <protection locked="0"/>
    </xf>
    <xf numFmtId="0" fontId="2" fillId="0" borderId="0" xfId="0" applyFont="1" applyAlignment="1" applyProtection="1">
      <alignment vertical="center" wrapText="1"/>
      <protection locked="0"/>
    </xf>
    <xf numFmtId="166" fontId="6" fillId="2" borderId="5" xfId="0" applyNumberFormat="1" applyFont="1" applyFill="1" applyBorder="1" applyAlignment="1">
      <alignment horizontal="center" vertical="center" wrapText="1"/>
    </xf>
    <xf numFmtId="0" fontId="6" fillId="0" borderId="0" xfId="0" applyFont="1" applyAlignment="1">
      <alignment vertical="center"/>
    </xf>
    <xf numFmtId="166" fontId="6" fillId="0" borderId="1" xfId="0" applyNumberFormat="1" applyFont="1" applyBorder="1" applyAlignment="1">
      <alignment horizontal="center" vertical="center" wrapText="1"/>
    </xf>
    <xf numFmtId="0" fontId="2" fillId="0" borderId="0" xfId="1" applyFont="1" applyAlignment="1">
      <alignment horizontal="center" vertical="center" wrapText="1"/>
    </xf>
    <xf numFmtId="0" fontId="2" fillId="0" borderId="0" xfId="1" applyFont="1" applyAlignment="1">
      <alignment vertical="center" wrapText="1"/>
    </xf>
    <xf numFmtId="166" fontId="2" fillId="0" borderId="0" xfId="1" applyNumberFormat="1" applyFont="1" applyAlignment="1">
      <alignment vertical="center" wrapText="1"/>
    </xf>
    <xf numFmtId="0" fontId="1" fillId="0" borderId="0" xfId="0" applyFont="1" applyAlignment="1">
      <alignment horizontal="left" vertical="center" wrapText="1"/>
    </xf>
    <xf numFmtId="0" fontId="4" fillId="0" borderId="0" xfId="2" applyBorder="1" applyAlignment="1" applyProtection="1">
      <alignment vertical="center" wrapText="1"/>
    </xf>
    <xf numFmtId="0" fontId="5" fillId="0" borderId="0" xfId="1" applyFont="1" applyAlignment="1">
      <alignment horizontal="left" vertical="center" wrapText="1"/>
    </xf>
    <xf numFmtId="0" fontId="5" fillId="0" borderId="0" xfId="1" applyFont="1" applyAlignment="1">
      <alignment horizontal="center" vertical="center" wrapText="1"/>
    </xf>
    <xf numFmtId="165" fontId="1" fillId="0" borderId="0" xfId="3" applyNumberFormat="1" applyFont="1" applyBorder="1" applyAlignment="1">
      <alignment horizontal="center" vertical="center" wrapText="1"/>
    </xf>
    <xf numFmtId="166" fontId="1" fillId="0" borderId="0" xfId="3" applyNumberFormat="1" applyFont="1" applyBorder="1" applyAlignment="1">
      <alignment horizontal="center" vertical="center" wrapText="1"/>
    </xf>
    <xf numFmtId="49" fontId="5" fillId="0" borderId="0" xfId="1" applyNumberFormat="1" applyFont="1" applyAlignment="1">
      <alignment horizontal="left" vertical="center" wrapText="1"/>
    </xf>
    <xf numFmtId="0" fontId="5" fillId="0" borderId="0" xfId="1" applyFont="1" applyAlignment="1">
      <alignment horizontal="right" vertical="center" wrapText="1"/>
    </xf>
    <xf numFmtId="166" fontId="1" fillId="3" borderId="0" xfId="3" applyNumberFormat="1" applyFont="1" applyFill="1" applyBorder="1" applyAlignment="1">
      <alignment horizontal="center" vertical="center" wrapText="1"/>
    </xf>
    <xf numFmtId="0" fontId="5" fillId="3" borderId="0" xfId="1" applyFont="1" applyFill="1" applyAlignment="1">
      <alignment horizontal="center" vertical="center" wrapText="1"/>
    </xf>
    <xf numFmtId="49" fontId="9" fillId="0" borderId="0" xfId="0" applyNumberFormat="1" applyFont="1" applyAlignment="1">
      <alignment horizontal="left" vertical="center" wrapText="1"/>
    </xf>
    <xf numFmtId="0" fontId="22" fillId="0" borderId="0" xfId="0" applyFont="1" applyAlignment="1">
      <alignment vertical="center"/>
    </xf>
    <xf numFmtId="0" fontId="12" fillId="0" borderId="0" xfId="0" applyFont="1"/>
    <xf numFmtId="0" fontId="21" fillId="0" borderId="0" xfId="0" applyFont="1" applyAlignment="1" applyProtection="1">
      <alignment horizontal="left" vertical="center" wrapText="1"/>
      <protection locked="0"/>
    </xf>
    <xf numFmtId="0" fontId="3" fillId="0" borderId="0" xfId="0" applyFont="1" applyAlignment="1" applyProtection="1">
      <alignment vertical="center" wrapText="1"/>
      <protection locked="0"/>
    </xf>
    <xf numFmtId="0" fontId="12" fillId="0" borderId="6" xfId="0" applyFont="1" applyBorder="1" applyAlignment="1">
      <alignment horizontal="left" vertical="center" wrapText="1"/>
    </xf>
    <xf numFmtId="0" fontId="17" fillId="0" borderId="9" xfId="0" applyFont="1" applyBorder="1" applyAlignment="1">
      <alignment horizontal="center" vertical="center" wrapText="1"/>
    </xf>
    <xf numFmtId="0" fontId="18" fillId="0" borderId="10" xfId="0" applyFont="1" applyBorder="1" applyAlignment="1">
      <alignment horizontal="center" vertical="center" wrapText="1"/>
    </xf>
    <xf numFmtId="0" fontId="10" fillId="0" borderId="10" xfId="0" applyFont="1" applyBorder="1"/>
    <xf numFmtId="0" fontId="16" fillId="0" borderId="10" xfId="0" applyFont="1" applyBorder="1" applyAlignment="1">
      <alignment horizontal="center" vertical="center" wrapText="1"/>
    </xf>
    <xf numFmtId="0" fontId="19" fillId="0" borderId="10" xfId="0" applyFont="1" applyBorder="1"/>
    <xf numFmtId="0" fontId="12" fillId="0" borderId="0" xfId="0" applyFont="1" applyAlignment="1">
      <alignment horizontal="center" vertical="center" wrapText="1"/>
    </xf>
    <xf numFmtId="0" fontId="12" fillId="0" borderId="0" xfId="0" applyFont="1" applyAlignment="1">
      <alignment horizontal="left" vertical="center" wrapText="1"/>
    </xf>
    <xf numFmtId="0" fontId="12" fillId="0" borderId="0" xfId="0" applyFont="1" applyAlignment="1">
      <alignment horizontal="left" vertical="center"/>
    </xf>
    <xf numFmtId="0" fontId="12" fillId="0" borderId="8" xfId="0" applyFont="1" applyBorder="1" applyAlignment="1">
      <alignment horizontal="center" vertical="center" wrapText="1"/>
    </xf>
    <xf numFmtId="0" fontId="12" fillId="0" borderId="8" xfId="0" applyFont="1" applyBorder="1" applyAlignment="1">
      <alignment horizontal="left" vertical="center" wrapText="1"/>
    </xf>
    <xf numFmtId="0" fontId="12" fillId="0" borderId="8" xfId="0" applyFont="1" applyBorder="1" applyAlignment="1">
      <alignment horizontal="left" vertical="center"/>
    </xf>
    <xf numFmtId="0" fontId="12" fillId="0" borderId="7" xfId="0" applyFont="1" applyBorder="1" applyAlignment="1">
      <alignment horizontal="center" vertical="center" wrapText="1"/>
    </xf>
    <xf numFmtId="0" fontId="12" fillId="0" borderId="7" xfId="0" applyFont="1" applyBorder="1" applyAlignment="1">
      <alignment horizontal="left" vertical="center" wrapText="1"/>
    </xf>
    <xf numFmtId="0" fontId="12" fillId="0" borderId="7" xfId="0" applyFont="1" applyBorder="1" applyAlignment="1">
      <alignment horizontal="left" vertical="center"/>
    </xf>
  </cellXfs>
  <cellStyles count="4">
    <cellStyle name="Lien hypertexte" xfId="2" builtinId="8"/>
    <cellStyle name="Milliers 2" xfId="3" xr:uid="{00000000-0005-0000-0000-000001000000}"/>
    <cellStyle name="Normal" xfId="0" builtinId="0"/>
    <cellStyle name="Normal 2" xfId="1" xr:uid="{00000000-0005-0000-0000-000003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0</xdr:col>
      <xdr:colOff>93608</xdr:colOff>
      <xdr:row>7</xdr:row>
      <xdr:rowOff>203638</xdr:rowOff>
    </xdr:from>
    <xdr:to>
      <xdr:col>0</xdr:col>
      <xdr:colOff>767685</xdr:colOff>
      <xdr:row>7</xdr:row>
      <xdr:rowOff>455226</xdr:rowOff>
    </xdr:to>
    <xdr:pic>
      <xdr:nvPicPr>
        <xdr:cNvPr id="3" name="Image 2">
          <a:extLst>
            <a:ext uri="{FF2B5EF4-FFF2-40B4-BE49-F238E27FC236}">
              <a16:creationId xmlns:a16="http://schemas.microsoft.com/office/drawing/2014/main" id="{2AFFD0F8-FED4-4E6D-9E58-91FEE8DC52A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r="-8502"/>
        <a:stretch>
          <a:fillRect/>
        </a:stretch>
      </xdr:blipFill>
      <xdr:spPr bwMode="auto">
        <a:xfrm>
          <a:off x="93608" y="6966388"/>
          <a:ext cx="674077" cy="2515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228600</xdr:colOff>
      <xdr:row>3</xdr:row>
      <xdr:rowOff>190500</xdr:rowOff>
    </xdr:from>
    <xdr:to>
      <xdr:col>5</xdr:col>
      <xdr:colOff>400050</xdr:colOff>
      <xdr:row>3</xdr:row>
      <xdr:rowOff>2133600</xdr:rowOff>
    </xdr:to>
    <xdr:pic>
      <xdr:nvPicPr>
        <xdr:cNvPr id="4" name="Image 1">
          <a:extLst>
            <a:ext uri="{FF2B5EF4-FFF2-40B4-BE49-F238E27FC236}">
              <a16:creationId xmlns:a16="http://schemas.microsoft.com/office/drawing/2014/main" id="{7CA8680B-2CA6-21AC-2C3C-5EDA986DB66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866900" y="2409825"/>
          <a:ext cx="2495550" cy="1943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295276</xdr:colOff>
      <xdr:row>5</xdr:row>
      <xdr:rowOff>100826</xdr:rowOff>
    </xdr:from>
    <xdr:to>
      <xdr:col>0</xdr:col>
      <xdr:colOff>542926</xdr:colOff>
      <xdr:row>5</xdr:row>
      <xdr:rowOff>457200</xdr:rowOff>
    </xdr:to>
    <xdr:pic>
      <xdr:nvPicPr>
        <xdr:cNvPr id="5" name="Image 2">
          <a:extLst>
            <a:ext uri="{FF2B5EF4-FFF2-40B4-BE49-F238E27FC236}">
              <a16:creationId xmlns:a16="http://schemas.microsoft.com/office/drawing/2014/main" id="{4578196B-4D77-4E06-9A6E-7A9CD5B6B7A8}"/>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95276" y="5872976"/>
          <a:ext cx="247650" cy="3563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152400</xdr:colOff>
      <xdr:row>6</xdr:row>
      <xdr:rowOff>113226</xdr:rowOff>
    </xdr:from>
    <xdr:to>
      <xdr:col>0</xdr:col>
      <xdr:colOff>695325</xdr:colOff>
      <xdr:row>6</xdr:row>
      <xdr:rowOff>419099</xdr:rowOff>
    </xdr:to>
    <xdr:pic>
      <xdr:nvPicPr>
        <xdr:cNvPr id="6" name="Image 1">
          <a:extLst>
            <a:ext uri="{FF2B5EF4-FFF2-40B4-BE49-F238E27FC236}">
              <a16:creationId xmlns:a16="http://schemas.microsoft.com/office/drawing/2014/main" id="{D202D84B-7C27-0769-99AA-54B135451C58}"/>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2400" y="6380676"/>
          <a:ext cx="542925" cy="30587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H17"/>
  <sheetViews>
    <sheetView view="pageLayout" topLeftCell="A7" zoomScaleNormal="145" zoomScaleSheetLayoutView="100" workbookViewId="0">
      <selection activeCell="C14" sqref="C14"/>
    </sheetView>
  </sheetViews>
  <sheetFormatPr baseColWidth="10" defaultRowHeight="14.25" x14ac:dyDescent="0.2"/>
  <cols>
    <col min="1" max="4" width="11.42578125" style="44"/>
    <col min="5" max="5" width="9.5703125" style="44" customWidth="1"/>
    <col min="6" max="6" width="8.28515625" style="44" customWidth="1"/>
    <col min="7" max="7" width="9.85546875" style="44" customWidth="1"/>
    <col min="8" max="8" width="12.85546875" style="44" customWidth="1"/>
    <col min="9" max="16384" width="11.42578125" style="44"/>
  </cols>
  <sheetData>
    <row r="2" spans="1:8" ht="15" thickBot="1" x14ac:dyDescent="0.25">
      <c r="A2" s="57"/>
      <c r="B2" s="57"/>
      <c r="C2" s="57"/>
      <c r="D2" s="57"/>
      <c r="E2" s="57"/>
      <c r="F2" s="57"/>
      <c r="G2" s="57"/>
      <c r="H2" s="57"/>
    </row>
    <row r="3" spans="1:8" ht="145.5" customHeight="1" thickTop="1" thickBot="1" x14ac:dyDescent="0.25">
      <c r="A3" s="108" t="s">
        <v>206</v>
      </c>
      <c r="B3" s="108"/>
      <c r="C3" s="108"/>
      <c r="D3" s="108"/>
      <c r="E3" s="108"/>
      <c r="F3" s="108"/>
      <c r="G3" s="108"/>
      <c r="H3" s="108"/>
    </row>
    <row r="4" spans="1:8" ht="186" customHeight="1" thickTop="1" thickBot="1" x14ac:dyDescent="0.25">
      <c r="A4" s="109"/>
      <c r="B4" s="109"/>
      <c r="C4" s="109"/>
      <c r="D4" s="109"/>
      <c r="E4" s="110"/>
      <c r="F4" s="110"/>
      <c r="G4" s="110"/>
      <c r="H4" s="110"/>
    </row>
    <row r="5" spans="1:8" ht="93.75" customHeight="1" thickTop="1" thickBot="1" x14ac:dyDescent="0.3">
      <c r="A5" s="111" t="s">
        <v>207</v>
      </c>
      <c r="B5" s="111"/>
      <c r="C5" s="111"/>
      <c r="D5" s="111"/>
      <c r="E5" s="112"/>
      <c r="F5" s="112"/>
      <c r="G5" s="112"/>
      <c r="H5" s="112"/>
    </row>
    <row r="6" spans="1:8" ht="39" customHeight="1" thickTop="1" x14ac:dyDescent="0.2">
      <c r="A6" s="49"/>
      <c r="B6" s="50" t="s">
        <v>44</v>
      </c>
      <c r="C6" s="113" t="s">
        <v>209</v>
      </c>
      <c r="D6" s="113"/>
      <c r="E6" s="114" t="s">
        <v>210</v>
      </c>
      <c r="F6" s="115"/>
      <c r="G6" s="115"/>
      <c r="H6" s="115"/>
    </row>
    <row r="7" spans="1:8" ht="39" customHeight="1" x14ac:dyDescent="0.2">
      <c r="A7" s="51"/>
      <c r="B7" s="52" t="s">
        <v>45</v>
      </c>
      <c r="C7" s="116" t="s">
        <v>208</v>
      </c>
      <c r="D7" s="116"/>
      <c r="E7" s="117" t="s">
        <v>211</v>
      </c>
      <c r="F7" s="118"/>
      <c r="G7" s="118"/>
      <c r="H7" s="118"/>
    </row>
    <row r="8" spans="1:8" ht="50.25" customHeight="1" x14ac:dyDescent="0.2">
      <c r="A8" s="53"/>
      <c r="B8" s="54" t="s">
        <v>46</v>
      </c>
      <c r="C8" s="119" t="s">
        <v>47</v>
      </c>
      <c r="D8" s="119"/>
      <c r="E8" s="120" t="s">
        <v>61</v>
      </c>
      <c r="F8" s="121"/>
      <c r="G8" s="121"/>
      <c r="H8" s="121"/>
    </row>
    <row r="9" spans="1:8" ht="15" x14ac:dyDescent="0.2">
      <c r="A9" s="58"/>
    </row>
    <row r="10" spans="1:8" x14ac:dyDescent="0.2">
      <c r="A10" s="103"/>
    </row>
    <row r="11" spans="1:8" x14ac:dyDescent="0.2">
      <c r="A11" s="45" t="s">
        <v>48</v>
      </c>
      <c r="B11" s="45" t="s">
        <v>49</v>
      </c>
      <c r="C11" s="46" t="s">
        <v>50</v>
      </c>
      <c r="D11" s="107" t="s">
        <v>51</v>
      </c>
      <c r="E11" s="107"/>
      <c r="F11" s="107"/>
      <c r="G11" s="107"/>
      <c r="H11" s="107"/>
    </row>
    <row r="12" spans="1:8" x14ac:dyDescent="0.2">
      <c r="A12" s="47">
        <v>45771</v>
      </c>
      <c r="B12" s="48" t="s">
        <v>212</v>
      </c>
      <c r="C12" s="46">
        <v>1</v>
      </c>
      <c r="D12" s="107" t="s">
        <v>52</v>
      </c>
      <c r="E12" s="107"/>
      <c r="F12" s="107"/>
      <c r="G12" s="107"/>
      <c r="H12" s="107"/>
    </row>
    <row r="13" spans="1:8" x14ac:dyDescent="0.2">
      <c r="A13" s="47">
        <v>45775</v>
      </c>
      <c r="B13" s="48" t="s">
        <v>212</v>
      </c>
      <c r="C13" s="46">
        <v>2</v>
      </c>
      <c r="D13" s="107" t="s">
        <v>52</v>
      </c>
      <c r="E13" s="107"/>
      <c r="F13" s="107"/>
      <c r="G13" s="107"/>
      <c r="H13" s="107"/>
    </row>
    <row r="14" spans="1:8" ht="15" x14ac:dyDescent="0.2">
      <c r="A14" s="58"/>
    </row>
    <row r="15" spans="1:8" ht="21.75" customHeight="1" x14ac:dyDescent="0.2">
      <c r="A15" s="59" t="s">
        <v>53</v>
      </c>
      <c r="B15" s="55" t="s">
        <v>54</v>
      </c>
      <c r="C15" s="56" t="s">
        <v>55</v>
      </c>
      <c r="D15" s="56" t="s">
        <v>56</v>
      </c>
      <c r="E15" s="56" t="s">
        <v>57</v>
      </c>
      <c r="F15" s="56" t="s">
        <v>58</v>
      </c>
      <c r="G15" s="60" t="s">
        <v>59</v>
      </c>
      <c r="H15" s="55" t="s">
        <v>60</v>
      </c>
    </row>
    <row r="17" spans="1:1" x14ac:dyDescent="0.2">
      <c r="A17" s="104" t="s">
        <v>155</v>
      </c>
    </row>
  </sheetData>
  <mergeCells count="12">
    <mergeCell ref="D13:H13"/>
    <mergeCell ref="D11:H11"/>
    <mergeCell ref="A3:H3"/>
    <mergeCell ref="A4:H4"/>
    <mergeCell ref="A5:H5"/>
    <mergeCell ref="C6:D6"/>
    <mergeCell ref="E6:H6"/>
    <mergeCell ref="C7:D7"/>
    <mergeCell ref="E7:H7"/>
    <mergeCell ref="C8:D8"/>
    <mergeCell ref="E8:H8"/>
    <mergeCell ref="D12:H12"/>
  </mergeCells>
  <pageMargins left="0.7" right="0.7" top="0.75" bottom="0.75" header="0.3" footer="0.3"/>
  <pageSetup paperSize="9" orientation="portrait" r:id="rId1"/>
  <headerFooter>
    <oddHeader>&amp;CT.E.B – 2024.024 Réaménagement de l’accueil de la CAF de l’Isère – à Grenoble - DPGF lot Electricité – Courants Faibles</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pageSetUpPr fitToPage="1"/>
  </sheetPr>
  <dimension ref="A1:G334"/>
  <sheetViews>
    <sheetView showZeros="0" tabSelected="1" topLeftCell="A25" zoomScaleNormal="100" workbookViewId="0">
      <selection activeCell="C70" sqref="C70"/>
    </sheetView>
  </sheetViews>
  <sheetFormatPr baseColWidth="10" defaultColWidth="9.140625" defaultRowHeight="12.75" x14ac:dyDescent="0.25"/>
  <cols>
    <col min="1" max="1" width="53.7109375" style="36" customWidth="1"/>
    <col min="2" max="3" width="5.7109375" style="3" customWidth="1"/>
    <col min="4" max="4" width="12.7109375" style="28" customWidth="1"/>
    <col min="5" max="5" width="16.7109375" style="36" customWidth="1"/>
    <col min="6" max="16384" width="9.140625" style="36"/>
  </cols>
  <sheetData>
    <row r="1" spans="1:5" x14ac:dyDescent="0.25">
      <c r="A1" s="18" t="s">
        <v>0</v>
      </c>
      <c r="B1" s="19" t="s">
        <v>1</v>
      </c>
      <c r="C1" s="19" t="s">
        <v>2</v>
      </c>
      <c r="D1" s="20" t="s">
        <v>3</v>
      </c>
      <c r="E1" s="64" t="s">
        <v>4</v>
      </c>
    </row>
    <row r="2" spans="1:5" x14ac:dyDescent="0.25">
      <c r="A2" s="4"/>
      <c r="B2" s="5"/>
      <c r="C2" s="5"/>
      <c r="D2" s="21"/>
      <c r="E2" s="5"/>
    </row>
    <row r="3" spans="1:5" ht="51" x14ac:dyDescent="0.25">
      <c r="A3" s="65" t="s">
        <v>17</v>
      </c>
      <c r="B3" s="12"/>
      <c r="C3" s="12"/>
      <c r="D3" s="22"/>
      <c r="E3" s="66"/>
    </row>
    <row r="4" spans="1:5" x14ac:dyDescent="0.25">
      <c r="A4" s="67"/>
      <c r="B4" s="29"/>
      <c r="C4" s="29"/>
      <c r="D4" s="23"/>
      <c r="E4" s="63"/>
    </row>
    <row r="5" spans="1:5" ht="76.5" x14ac:dyDescent="0.25">
      <c r="A5" s="65" t="s">
        <v>144</v>
      </c>
      <c r="B5" s="29"/>
      <c r="C5" s="29"/>
      <c r="D5" s="23"/>
      <c r="E5" s="63"/>
    </row>
    <row r="6" spans="1:5" x14ac:dyDescent="0.25">
      <c r="A6" s="67"/>
      <c r="B6" s="29"/>
      <c r="C6" s="29"/>
      <c r="D6" s="23"/>
      <c r="E6" s="63"/>
    </row>
    <row r="7" spans="1:5" x14ac:dyDescent="0.25">
      <c r="A7" s="67"/>
      <c r="B7" s="29"/>
      <c r="C7" s="29"/>
      <c r="D7" s="23"/>
      <c r="E7" s="16"/>
    </row>
    <row r="8" spans="1:5" x14ac:dyDescent="0.25">
      <c r="A8" s="68" t="s">
        <v>82</v>
      </c>
      <c r="B8" s="29" t="s">
        <v>5</v>
      </c>
      <c r="C8" s="29">
        <v>1</v>
      </c>
      <c r="D8" s="24"/>
      <c r="E8" s="16">
        <f>C8*D8</f>
        <v>0</v>
      </c>
    </row>
    <row r="9" spans="1:5" x14ac:dyDescent="0.25">
      <c r="A9" s="67"/>
      <c r="B9" s="29"/>
      <c r="C9" s="29"/>
      <c r="D9" s="23"/>
      <c r="E9" s="16" t="str">
        <f>IF(D9=0,"",C9*D9)</f>
        <v/>
      </c>
    </row>
    <row r="10" spans="1:5" x14ac:dyDescent="0.25">
      <c r="A10" s="15" t="s">
        <v>31</v>
      </c>
      <c r="B10" s="29"/>
      <c r="C10" s="29"/>
      <c r="D10" s="23"/>
      <c r="E10" s="17">
        <f>SUM(E8:E9)</f>
        <v>0</v>
      </c>
    </row>
    <row r="11" spans="1:5" x14ac:dyDescent="0.25">
      <c r="A11" s="67"/>
      <c r="B11" s="29"/>
      <c r="C11" s="29"/>
      <c r="D11" s="23"/>
      <c r="E11" s="63"/>
    </row>
    <row r="12" spans="1:5" x14ac:dyDescent="0.25">
      <c r="A12" s="67"/>
      <c r="B12" s="29"/>
      <c r="C12" s="29"/>
      <c r="D12" s="23"/>
      <c r="E12" s="63"/>
    </row>
    <row r="13" spans="1:5" x14ac:dyDescent="0.25">
      <c r="A13" s="68" t="s">
        <v>157</v>
      </c>
      <c r="B13" s="29" t="s">
        <v>5</v>
      </c>
      <c r="C13" s="29">
        <v>1</v>
      </c>
      <c r="D13" s="24"/>
      <c r="E13" s="16">
        <f>C13*D13</f>
        <v>0</v>
      </c>
    </row>
    <row r="14" spans="1:5" x14ac:dyDescent="0.25">
      <c r="A14" s="68" t="s">
        <v>83</v>
      </c>
      <c r="B14" s="29" t="s">
        <v>5</v>
      </c>
      <c r="C14" s="29">
        <v>1</v>
      </c>
      <c r="D14" s="24"/>
      <c r="E14" s="16">
        <f>C14*D14</f>
        <v>0</v>
      </c>
    </row>
    <row r="15" spans="1:5" x14ac:dyDescent="0.25">
      <c r="A15" s="67"/>
      <c r="B15" s="29"/>
      <c r="C15" s="29"/>
      <c r="D15" s="23"/>
      <c r="E15" s="16" t="str">
        <f>IF(D15=0,"",C15*D15)</f>
        <v/>
      </c>
    </row>
    <row r="16" spans="1:5" x14ac:dyDescent="0.25">
      <c r="A16" s="15" t="s">
        <v>158</v>
      </c>
      <c r="B16" s="29"/>
      <c r="C16" s="29"/>
      <c r="D16" s="23"/>
      <c r="E16" s="17">
        <f>SUM(E13:E15)</f>
        <v>0</v>
      </c>
    </row>
    <row r="17" spans="1:5" x14ac:dyDescent="0.25">
      <c r="A17" s="67"/>
      <c r="B17" s="29"/>
      <c r="C17" s="29"/>
      <c r="D17" s="23"/>
      <c r="E17" s="63"/>
    </row>
    <row r="18" spans="1:5" x14ac:dyDescent="0.25">
      <c r="A18" s="67"/>
      <c r="B18" s="29"/>
      <c r="C18" s="29"/>
      <c r="D18" s="23"/>
      <c r="E18" s="63"/>
    </row>
    <row r="19" spans="1:5" ht="25.5" x14ac:dyDescent="0.25">
      <c r="A19" s="69" t="s">
        <v>84</v>
      </c>
      <c r="B19" s="29"/>
      <c r="C19" s="29"/>
      <c r="D19" s="25"/>
      <c r="E19" s="70"/>
    </row>
    <row r="20" spans="1:5" ht="25.5" x14ac:dyDescent="0.25">
      <c r="A20" s="69" t="s">
        <v>85</v>
      </c>
      <c r="B20" s="29"/>
      <c r="C20" s="29"/>
      <c r="D20" s="25"/>
      <c r="E20" s="70"/>
    </row>
    <row r="21" spans="1:5" x14ac:dyDescent="0.25">
      <c r="A21" s="69"/>
      <c r="B21" s="29"/>
      <c r="C21" s="29"/>
      <c r="D21" s="25"/>
      <c r="E21" s="70"/>
    </row>
    <row r="22" spans="1:5" ht="38.25" x14ac:dyDescent="0.25">
      <c r="A22" s="63" t="s">
        <v>159</v>
      </c>
      <c r="B22" s="29" t="s">
        <v>5</v>
      </c>
      <c r="C22" s="29">
        <v>1</v>
      </c>
      <c r="D22" s="25"/>
      <c r="E22" s="16">
        <f>C22*D22</f>
        <v>0</v>
      </c>
    </row>
    <row r="23" spans="1:5" x14ac:dyDescent="0.25">
      <c r="A23" s="69"/>
      <c r="B23" s="29"/>
      <c r="C23" s="29"/>
      <c r="D23" s="25"/>
      <c r="E23" s="70"/>
    </row>
    <row r="24" spans="1:5" ht="25.5" x14ac:dyDescent="0.25">
      <c r="A24" s="63" t="s">
        <v>86</v>
      </c>
      <c r="B24" s="29" t="s">
        <v>5</v>
      </c>
      <c r="C24" s="29">
        <v>1</v>
      </c>
      <c r="D24" s="25"/>
      <c r="E24" s="16">
        <f>C24*D24</f>
        <v>0</v>
      </c>
    </row>
    <row r="25" spans="1:5" x14ac:dyDescent="0.25">
      <c r="A25" s="69"/>
      <c r="B25" s="29"/>
      <c r="C25" s="29"/>
      <c r="D25" s="25"/>
      <c r="E25" s="70"/>
    </row>
    <row r="26" spans="1:5" ht="25.5" x14ac:dyDescent="0.25">
      <c r="A26" s="71" t="s">
        <v>22</v>
      </c>
      <c r="B26" s="29"/>
      <c r="C26" s="29"/>
      <c r="D26" s="25"/>
      <c r="E26" s="70"/>
    </row>
    <row r="27" spans="1:5" x14ac:dyDescent="0.25">
      <c r="A27" s="63"/>
      <c r="B27" s="29"/>
      <c r="C27" s="29"/>
      <c r="D27" s="25"/>
      <c r="E27" s="70"/>
    </row>
    <row r="28" spans="1:5" ht="38.25" x14ac:dyDescent="0.25">
      <c r="A28" s="63" t="s">
        <v>160</v>
      </c>
      <c r="B28" s="29" t="s">
        <v>5</v>
      </c>
      <c r="C28" s="29">
        <v>1</v>
      </c>
      <c r="D28" s="25"/>
      <c r="E28" s="16">
        <f>C28*D28</f>
        <v>0</v>
      </c>
    </row>
    <row r="29" spans="1:5" x14ac:dyDescent="0.25">
      <c r="A29" s="63"/>
      <c r="B29" s="29"/>
      <c r="C29" s="29"/>
      <c r="D29" s="25"/>
      <c r="E29" s="16">
        <f>C29*D29</f>
        <v>0</v>
      </c>
    </row>
    <row r="30" spans="1:5" x14ac:dyDescent="0.25">
      <c r="A30" s="63" t="s">
        <v>62</v>
      </c>
      <c r="B30" s="29" t="s">
        <v>5</v>
      </c>
      <c r="C30" s="29">
        <v>1</v>
      </c>
      <c r="D30" s="25"/>
      <c r="E30" s="16">
        <f>C30*D30</f>
        <v>0</v>
      </c>
    </row>
    <row r="31" spans="1:5" x14ac:dyDescent="0.25">
      <c r="A31" s="63"/>
      <c r="B31" s="29"/>
      <c r="C31" s="29"/>
      <c r="D31" s="25"/>
      <c r="E31" s="70"/>
    </row>
    <row r="32" spans="1:5" x14ac:dyDescent="0.25">
      <c r="A32" s="63" t="s">
        <v>161</v>
      </c>
      <c r="B32" s="29" t="s">
        <v>5</v>
      </c>
      <c r="C32" s="29">
        <v>1</v>
      </c>
      <c r="D32" s="25"/>
      <c r="E32" s="16">
        <f>C32*D32</f>
        <v>0</v>
      </c>
    </row>
    <row r="33" spans="1:5" x14ac:dyDescent="0.25">
      <c r="A33" s="63"/>
      <c r="B33" s="29"/>
      <c r="C33" s="29"/>
      <c r="D33" s="25"/>
      <c r="E33" s="70"/>
    </row>
    <row r="34" spans="1:5" x14ac:dyDescent="0.25">
      <c r="A34" s="15" t="s">
        <v>87</v>
      </c>
      <c r="B34" s="29"/>
      <c r="C34" s="29"/>
      <c r="D34" s="25"/>
      <c r="E34" s="17">
        <f>SUM(E22:E33)</f>
        <v>0</v>
      </c>
    </row>
    <row r="35" spans="1:5" x14ac:dyDescent="0.25">
      <c r="A35" s="63"/>
      <c r="B35" s="29"/>
      <c r="C35" s="29"/>
      <c r="D35" s="25"/>
      <c r="E35" s="70"/>
    </row>
    <row r="36" spans="1:5" x14ac:dyDescent="0.25">
      <c r="A36" s="69"/>
      <c r="B36" s="29"/>
      <c r="C36" s="29"/>
      <c r="D36" s="25"/>
      <c r="E36" s="70"/>
    </row>
    <row r="37" spans="1:5" x14ac:dyDescent="0.25">
      <c r="A37" s="69" t="s">
        <v>88</v>
      </c>
      <c r="B37" s="29"/>
      <c r="C37" s="29"/>
      <c r="D37" s="25"/>
      <c r="E37" s="70"/>
    </row>
    <row r="38" spans="1:5" x14ac:dyDescent="0.25">
      <c r="A38" s="69" t="s">
        <v>89</v>
      </c>
      <c r="B38" s="29"/>
      <c r="C38" s="29"/>
      <c r="D38" s="25"/>
      <c r="E38" s="70"/>
    </row>
    <row r="39" spans="1:5" x14ac:dyDescent="0.25">
      <c r="A39" s="63"/>
      <c r="B39" s="29"/>
      <c r="C39" s="29"/>
      <c r="D39" s="25"/>
      <c r="E39" s="70"/>
    </row>
    <row r="40" spans="1:5" x14ac:dyDescent="0.25">
      <c r="A40" s="72" t="s">
        <v>13</v>
      </c>
      <c r="B40" s="29"/>
      <c r="C40" s="29"/>
      <c r="D40" s="25"/>
      <c r="E40" s="70"/>
    </row>
    <row r="41" spans="1:5" x14ac:dyDescent="0.25">
      <c r="A41" s="72" t="s">
        <v>33</v>
      </c>
      <c r="B41" s="29"/>
      <c r="C41" s="29"/>
      <c r="D41" s="25"/>
      <c r="E41" s="70"/>
    </row>
    <row r="42" spans="1:5" x14ac:dyDescent="0.25">
      <c r="A42" s="72"/>
      <c r="B42" s="29"/>
      <c r="C42" s="29"/>
      <c r="D42" s="25"/>
      <c r="E42" s="70"/>
    </row>
    <row r="43" spans="1:5" ht="63.75" x14ac:dyDescent="0.25">
      <c r="A43" s="71" t="s">
        <v>67</v>
      </c>
      <c r="B43" s="29"/>
      <c r="C43" s="29"/>
      <c r="D43" s="25"/>
      <c r="E43" s="70"/>
    </row>
    <row r="44" spans="1:5" x14ac:dyDescent="0.25">
      <c r="A44" s="63"/>
      <c r="B44" s="29"/>
      <c r="C44" s="29"/>
      <c r="D44" s="25"/>
      <c r="E44" s="70"/>
    </row>
    <row r="45" spans="1:5" ht="25.5" x14ac:dyDescent="0.25">
      <c r="A45" s="63" t="s">
        <v>91</v>
      </c>
      <c r="B45" s="29" t="s">
        <v>5</v>
      </c>
      <c r="C45" s="29">
        <v>1</v>
      </c>
      <c r="D45" s="25"/>
      <c r="E45" s="16">
        <f>C45*D45</f>
        <v>0</v>
      </c>
    </row>
    <row r="46" spans="1:5" x14ac:dyDescent="0.25">
      <c r="A46" s="63"/>
      <c r="B46" s="29"/>
      <c r="C46" s="29"/>
      <c r="D46" s="25"/>
      <c r="E46" s="16"/>
    </row>
    <row r="47" spans="1:5" x14ac:dyDescent="0.25">
      <c r="A47" s="63" t="s">
        <v>63</v>
      </c>
      <c r="B47" s="29" t="s">
        <v>7</v>
      </c>
      <c r="C47" s="29">
        <v>60</v>
      </c>
      <c r="D47" s="25"/>
      <c r="E47" s="16">
        <f t="shared" ref="E47:E79" si="0">C47*D47</f>
        <v>0</v>
      </c>
    </row>
    <row r="48" spans="1:5" x14ac:dyDescent="0.25">
      <c r="A48" s="63" t="s">
        <v>23</v>
      </c>
      <c r="B48" s="29" t="s">
        <v>7</v>
      </c>
      <c r="C48" s="29">
        <v>130</v>
      </c>
      <c r="D48" s="25"/>
      <c r="E48" s="16">
        <f t="shared" si="0"/>
        <v>0</v>
      </c>
    </row>
    <row r="49" spans="1:5" x14ac:dyDescent="0.25">
      <c r="A49" s="63"/>
      <c r="B49" s="29"/>
      <c r="C49" s="29"/>
      <c r="D49" s="25"/>
      <c r="E49" s="16">
        <f t="shared" si="0"/>
        <v>0</v>
      </c>
    </row>
    <row r="50" spans="1:5" x14ac:dyDescent="0.25">
      <c r="A50" s="63" t="s">
        <v>32</v>
      </c>
      <c r="B50" s="29" t="s">
        <v>6</v>
      </c>
      <c r="C50" s="29">
        <v>3</v>
      </c>
      <c r="D50" s="25"/>
      <c r="E50" s="16">
        <f t="shared" si="0"/>
        <v>0</v>
      </c>
    </row>
    <row r="51" spans="1:5" x14ac:dyDescent="0.25">
      <c r="A51" s="63" t="s">
        <v>78</v>
      </c>
      <c r="B51" s="29" t="s">
        <v>6</v>
      </c>
      <c r="C51" s="29">
        <v>19</v>
      </c>
      <c r="D51" s="25"/>
      <c r="E51" s="16">
        <f t="shared" si="0"/>
        <v>0</v>
      </c>
    </row>
    <row r="52" spans="1:5" ht="38.25" x14ac:dyDescent="0.25">
      <c r="A52" s="63" t="s">
        <v>152</v>
      </c>
      <c r="B52" s="29" t="s">
        <v>5</v>
      </c>
      <c r="C52" s="29">
        <v>1</v>
      </c>
      <c r="D52" s="25"/>
      <c r="E52" s="16">
        <f t="shared" si="0"/>
        <v>0</v>
      </c>
    </row>
    <row r="53" spans="1:5" x14ac:dyDescent="0.25">
      <c r="A53" s="63"/>
      <c r="B53" s="29"/>
      <c r="C53" s="29"/>
      <c r="D53" s="25"/>
      <c r="E53" s="16">
        <f t="shared" si="0"/>
        <v>0</v>
      </c>
    </row>
    <row r="54" spans="1:5" x14ac:dyDescent="0.25">
      <c r="A54" s="63" t="s">
        <v>29</v>
      </c>
      <c r="B54" s="29" t="s">
        <v>6</v>
      </c>
      <c r="C54" s="29">
        <v>195</v>
      </c>
      <c r="D54" s="25"/>
      <c r="E54" s="16">
        <f t="shared" si="0"/>
        <v>0</v>
      </c>
    </row>
    <row r="55" spans="1:5" x14ac:dyDescent="0.25">
      <c r="A55" s="32"/>
      <c r="B55" s="29"/>
      <c r="C55" s="29"/>
      <c r="D55" s="25"/>
      <c r="E55" s="16">
        <f t="shared" si="0"/>
        <v>0</v>
      </c>
    </row>
    <row r="56" spans="1:5" ht="25.5" x14ac:dyDescent="0.25">
      <c r="A56" s="63" t="s">
        <v>42</v>
      </c>
      <c r="B56" s="29" t="s">
        <v>5</v>
      </c>
      <c r="C56" s="29">
        <v>2</v>
      </c>
      <c r="D56" s="25"/>
      <c r="E56" s="16">
        <f t="shared" si="0"/>
        <v>0</v>
      </c>
    </row>
    <row r="57" spans="1:5" x14ac:dyDescent="0.25">
      <c r="A57" s="63"/>
      <c r="B57" s="29"/>
      <c r="C57" s="29"/>
      <c r="D57" s="25"/>
      <c r="E57" s="16">
        <f t="shared" si="0"/>
        <v>0</v>
      </c>
    </row>
    <row r="58" spans="1:5" ht="38.25" x14ac:dyDescent="0.25">
      <c r="A58" s="63" t="s">
        <v>162</v>
      </c>
      <c r="B58" s="29" t="s">
        <v>6</v>
      </c>
      <c r="C58" s="29">
        <v>1</v>
      </c>
      <c r="D58" s="25"/>
      <c r="E58" s="16">
        <f t="shared" si="0"/>
        <v>0</v>
      </c>
    </row>
    <row r="59" spans="1:5" x14ac:dyDescent="0.25">
      <c r="A59" s="63"/>
      <c r="B59" s="29"/>
      <c r="C59" s="29"/>
      <c r="D59" s="25"/>
      <c r="E59" s="16">
        <f t="shared" si="0"/>
        <v>0</v>
      </c>
    </row>
    <row r="60" spans="1:5" ht="25.5" x14ac:dyDescent="0.25">
      <c r="A60" s="63" t="s">
        <v>77</v>
      </c>
      <c r="B60" s="29" t="s">
        <v>6</v>
      </c>
      <c r="C60" s="29">
        <v>20</v>
      </c>
      <c r="D60" s="25"/>
      <c r="E60" s="16">
        <f t="shared" si="0"/>
        <v>0</v>
      </c>
    </row>
    <row r="61" spans="1:5" x14ac:dyDescent="0.25">
      <c r="A61" s="63"/>
      <c r="B61" s="29"/>
      <c r="C61" s="29"/>
      <c r="D61" s="25"/>
      <c r="E61" s="16">
        <f t="shared" si="0"/>
        <v>0</v>
      </c>
    </row>
    <row r="62" spans="1:5" x14ac:dyDescent="0.25">
      <c r="A62" s="63"/>
      <c r="B62" s="29"/>
      <c r="C62" s="29"/>
      <c r="D62" s="25"/>
      <c r="E62" s="16">
        <f t="shared" si="0"/>
        <v>0</v>
      </c>
    </row>
    <row r="63" spans="1:5" x14ac:dyDescent="0.25">
      <c r="A63" s="73" t="s">
        <v>24</v>
      </c>
      <c r="B63" s="29"/>
      <c r="C63" s="29"/>
      <c r="D63" s="25"/>
      <c r="E63" s="16">
        <f t="shared" si="0"/>
        <v>0</v>
      </c>
    </row>
    <row r="64" spans="1:5" x14ac:dyDescent="0.25">
      <c r="A64" s="63"/>
      <c r="B64" s="29"/>
      <c r="C64" s="29"/>
      <c r="D64" s="25"/>
      <c r="E64" s="16">
        <f t="shared" si="0"/>
        <v>0</v>
      </c>
    </row>
    <row r="65" spans="1:7" ht="25.5" x14ac:dyDescent="0.25">
      <c r="A65" s="63" t="s">
        <v>163</v>
      </c>
      <c r="B65" s="29" t="s">
        <v>5</v>
      </c>
      <c r="C65" s="29">
        <v>118</v>
      </c>
      <c r="D65" s="25"/>
      <c r="E65" s="16">
        <f t="shared" si="0"/>
        <v>0</v>
      </c>
    </row>
    <row r="66" spans="1:7" x14ac:dyDescent="0.25">
      <c r="A66" s="63"/>
      <c r="B66" s="29"/>
      <c r="C66" s="29"/>
      <c r="D66" s="25"/>
      <c r="E66" s="16">
        <f t="shared" si="0"/>
        <v>0</v>
      </c>
    </row>
    <row r="67" spans="1:7" x14ac:dyDescent="0.25">
      <c r="A67" s="71" t="s">
        <v>64</v>
      </c>
      <c r="B67" s="29"/>
      <c r="C67" s="29"/>
      <c r="D67" s="25"/>
      <c r="E67" s="16">
        <f t="shared" si="0"/>
        <v>0</v>
      </c>
    </row>
    <row r="68" spans="1:7" x14ac:dyDescent="0.25">
      <c r="A68" s="63"/>
      <c r="B68" s="29"/>
      <c r="C68" s="29"/>
      <c r="D68" s="25"/>
      <c r="E68" s="16">
        <f t="shared" si="0"/>
        <v>0</v>
      </c>
    </row>
    <row r="69" spans="1:7" x14ac:dyDescent="0.25">
      <c r="A69" s="63" t="s">
        <v>65</v>
      </c>
      <c r="B69" s="29" t="s">
        <v>6</v>
      </c>
      <c r="C69" s="29">
        <v>10</v>
      </c>
      <c r="D69" s="25"/>
      <c r="E69" s="16">
        <f t="shared" si="0"/>
        <v>0</v>
      </c>
    </row>
    <row r="70" spans="1:7" x14ac:dyDescent="0.25">
      <c r="A70" s="63" t="s">
        <v>92</v>
      </c>
      <c r="B70" s="29" t="s">
        <v>6</v>
      </c>
      <c r="C70" s="29">
        <v>11</v>
      </c>
      <c r="D70" s="25"/>
      <c r="E70" s="16">
        <f t="shared" si="0"/>
        <v>0</v>
      </c>
    </row>
    <row r="71" spans="1:7" x14ac:dyDescent="0.25">
      <c r="A71" s="63" t="s">
        <v>216</v>
      </c>
      <c r="B71" s="29" t="s">
        <v>6</v>
      </c>
      <c r="C71" s="29">
        <v>18</v>
      </c>
      <c r="D71" s="25"/>
      <c r="E71" s="16">
        <f t="shared" si="0"/>
        <v>0</v>
      </c>
      <c r="F71" s="3"/>
      <c r="G71" s="61"/>
    </row>
    <row r="72" spans="1:7" x14ac:dyDescent="0.25">
      <c r="A72" s="63" t="s">
        <v>66</v>
      </c>
      <c r="B72" s="29" t="s">
        <v>6</v>
      </c>
      <c r="C72" s="29">
        <v>16</v>
      </c>
      <c r="D72" s="25"/>
      <c r="E72" s="16">
        <f t="shared" si="0"/>
        <v>0</v>
      </c>
    </row>
    <row r="73" spans="1:7" x14ac:dyDescent="0.25">
      <c r="A73" s="63"/>
      <c r="B73" s="29"/>
      <c r="C73" s="29"/>
      <c r="D73" s="25"/>
      <c r="E73" s="16">
        <f t="shared" si="0"/>
        <v>0</v>
      </c>
    </row>
    <row r="74" spans="1:7" x14ac:dyDescent="0.25">
      <c r="A74" s="73" t="s">
        <v>25</v>
      </c>
      <c r="B74" s="29"/>
      <c r="C74" s="29"/>
      <c r="D74" s="25"/>
      <c r="E74" s="16">
        <f t="shared" si="0"/>
        <v>0</v>
      </c>
    </row>
    <row r="75" spans="1:7" x14ac:dyDescent="0.25">
      <c r="A75" s="63"/>
      <c r="B75" s="29"/>
      <c r="C75" s="29"/>
      <c r="D75" s="25"/>
      <c r="E75" s="16">
        <f t="shared" si="0"/>
        <v>0</v>
      </c>
    </row>
    <row r="76" spans="1:7" ht="25.5" x14ac:dyDescent="0.25">
      <c r="A76" s="63" t="s">
        <v>125</v>
      </c>
      <c r="B76" s="29" t="s">
        <v>5</v>
      </c>
      <c r="C76" s="29">
        <v>1</v>
      </c>
      <c r="D76" s="25"/>
      <c r="E76" s="16">
        <f t="shared" si="0"/>
        <v>0</v>
      </c>
    </row>
    <row r="77" spans="1:7" x14ac:dyDescent="0.25">
      <c r="D77" s="25"/>
      <c r="E77" s="16">
        <f t="shared" si="0"/>
        <v>0</v>
      </c>
    </row>
    <row r="78" spans="1:7" ht="25.5" x14ac:dyDescent="0.25">
      <c r="A78" s="63" t="s">
        <v>156</v>
      </c>
      <c r="B78" s="29" t="s">
        <v>5</v>
      </c>
      <c r="C78" s="29">
        <v>1</v>
      </c>
      <c r="D78" s="25"/>
      <c r="E78" s="16">
        <f t="shared" si="0"/>
        <v>0</v>
      </c>
    </row>
    <row r="79" spans="1:7" x14ac:dyDescent="0.25">
      <c r="A79" s="63"/>
      <c r="B79" s="29"/>
      <c r="C79" s="29"/>
      <c r="D79" s="25"/>
      <c r="E79" s="16">
        <f t="shared" si="0"/>
        <v>0</v>
      </c>
    </row>
    <row r="80" spans="1:7" x14ac:dyDescent="0.25">
      <c r="A80" s="15" t="s">
        <v>90</v>
      </c>
      <c r="B80" s="29"/>
      <c r="C80" s="29"/>
      <c r="D80" s="25"/>
      <c r="E80" s="17">
        <f>SUM(E44:E79)</f>
        <v>0</v>
      </c>
    </row>
    <row r="81" spans="1:5" x14ac:dyDescent="0.25">
      <c r="A81" s="63"/>
      <c r="B81" s="29"/>
      <c r="C81" s="29"/>
      <c r="D81" s="25"/>
      <c r="E81" s="70"/>
    </row>
    <row r="82" spans="1:5" x14ac:dyDescent="0.25">
      <c r="A82" s="63"/>
      <c r="B82" s="29"/>
      <c r="C82" s="29"/>
      <c r="D82" s="25"/>
      <c r="E82" s="70"/>
    </row>
    <row r="83" spans="1:5" x14ac:dyDescent="0.25">
      <c r="A83" s="69" t="s">
        <v>93</v>
      </c>
      <c r="B83" s="29"/>
      <c r="C83" s="29"/>
      <c r="D83" s="25"/>
      <c r="E83" s="70"/>
    </row>
    <row r="84" spans="1:5" x14ac:dyDescent="0.25">
      <c r="A84" s="69"/>
      <c r="B84" s="29"/>
      <c r="C84" s="29"/>
      <c r="D84" s="25"/>
      <c r="E84" s="70"/>
    </row>
    <row r="85" spans="1:5" ht="63.75" x14ac:dyDescent="0.25">
      <c r="A85" s="71" t="s">
        <v>67</v>
      </c>
      <c r="B85" s="29"/>
      <c r="C85" s="29"/>
      <c r="D85" s="25"/>
      <c r="E85" s="70"/>
    </row>
    <row r="86" spans="1:5" x14ac:dyDescent="0.25">
      <c r="A86" s="63"/>
      <c r="B86" s="29"/>
      <c r="C86" s="29"/>
      <c r="D86" s="25"/>
      <c r="E86" s="70"/>
    </row>
    <row r="87" spans="1:5" ht="25.5" x14ac:dyDescent="0.25">
      <c r="A87" s="63" t="s">
        <v>165</v>
      </c>
      <c r="B87" s="29" t="s">
        <v>5</v>
      </c>
      <c r="C87" s="29">
        <v>1</v>
      </c>
      <c r="D87" s="25"/>
      <c r="E87" s="16">
        <f>C87*D87</f>
        <v>0</v>
      </c>
    </row>
    <row r="88" spans="1:5" ht="25.5" x14ac:dyDescent="0.25">
      <c r="A88" s="63" t="s">
        <v>166</v>
      </c>
      <c r="B88" s="29" t="s">
        <v>5</v>
      </c>
      <c r="C88" s="29">
        <v>1</v>
      </c>
      <c r="D88" s="25"/>
      <c r="E88" s="16">
        <f>C88*D88</f>
        <v>0</v>
      </c>
    </row>
    <row r="89" spans="1:5" x14ac:dyDescent="0.25">
      <c r="A89" s="63"/>
      <c r="B89" s="29"/>
      <c r="C89" s="29"/>
      <c r="D89" s="25"/>
      <c r="E89" s="70"/>
    </row>
    <row r="90" spans="1:5" ht="38.25" x14ac:dyDescent="0.25">
      <c r="A90" s="63" t="s">
        <v>164</v>
      </c>
      <c r="B90" s="29" t="s">
        <v>6</v>
      </c>
      <c r="C90" s="29">
        <v>14</v>
      </c>
      <c r="D90" s="25"/>
      <c r="E90" s="16">
        <f>C90*D90</f>
        <v>0</v>
      </c>
    </row>
    <row r="91" spans="1:5" x14ac:dyDescent="0.25">
      <c r="A91" s="63"/>
      <c r="B91" s="29"/>
      <c r="C91" s="29"/>
      <c r="D91" s="25"/>
      <c r="E91" s="16">
        <f>C91*D91</f>
        <v>0</v>
      </c>
    </row>
    <row r="92" spans="1:5" x14ac:dyDescent="0.25">
      <c r="A92" s="63" t="s">
        <v>11</v>
      </c>
      <c r="B92" s="29" t="s">
        <v>5</v>
      </c>
      <c r="C92" s="29">
        <v>1</v>
      </c>
      <c r="D92" s="25"/>
      <c r="E92" s="16">
        <f>C92*D92</f>
        <v>0</v>
      </c>
    </row>
    <row r="93" spans="1:5" x14ac:dyDescent="0.25">
      <c r="A93" s="63"/>
      <c r="B93" s="29"/>
      <c r="C93" s="29"/>
      <c r="D93" s="25"/>
      <c r="E93" s="16">
        <f>C93*D93</f>
        <v>0</v>
      </c>
    </row>
    <row r="94" spans="1:5" x14ac:dyDescent="0.25">
      <c r="A94" s="15" t="s">
        <v>94</v>
      </c>
      <c r="B94" s="29"/>
      <c r="C94" s="29"/>
      <c r="D94" s="25"/>
      <c r="E94" s="17">
        <f>SUM(E87:E93)</f>
        <v>0</v>
      </c>
    </row>
    <row r="95" spans="1:5" x14ac:dyDescent="0.25">
      <c r="A95" s="63"/>
      <c r="B95" s="29"/>
      <c r="C95" s="29"/>
      <c r="D95" s="25"/>
      <c r="E95" s="16"/>
    </row>
    <row r="96" spans="1:5" x14ac:dyDescent="0.25">
      <c r="D96" s="25"/>
      <c r="E96" s="70"/>
    </row>
    <row r="97" spans="1:5" x14ac:dyDescent="0.25">
      <c r="A97" s="74" t="s">
        <v>95</v>
      </c>
      <c r="B97" s="29"/>
      <c r="C97" s="29"/>
      <c r="D97" s="25"/>
      <c r="E97" s="70"/>
    </row>
    <row r="98" spans="1:5" x14ac:dyDescent="0.25">
      <c r="A98" s="1"/>
      <c r="B98" s="29"/>
      <c r="C98" s="29"/>
      <c r="D98" s="25"/>
      <c r="E98" s="70"/>
    </row>
    <row r="99" spans="1:5" ht="38.25" x14ac:dyDescent="0.25">
      <c r="A99" s="75" t="s">
        <v>97</v>
      </c>
      <c r="B99" s="29"/>
      <c r="C99" s="29"/>
      <c r="D99" s="26"/>
      <c r="E99" s="76"/>
    </row>
    <row r="100" spans="1:5" ht="14.25" customHeight="1" x14ac:dyDescent="0.25">
      <c r="A100" s="63"/>
      <c r="B100" s="29"/>
      <c r="C100" s="29"/>
      <c r="D100" s="25"/>
      <c r="E100" s="16"/>
    </row>
    <row r="101" spans="1:5" x14ac:dyDescent="0.25">
      <c r="A101" s="63" t="s">
        <v>98</v>
      </c>
      <c r="B101" s="29" t="s">
        <v>5</v>
      </c>
      <c r="C101" s="29">
        <v>1</v>
      </c>
      <c r="D101" s="26"/>
      <c r="E101" s="16">
        <f t="shared" ref="E101:E107" si="1">C101*D101</f>
        <v>0</v>
      </c>
    </row>
    <row r="102" spans="1:5" x14ac:dyDescent="0.25">
      <c r="A102" s="63" t="s">
        <v>99</v>
      </c>
      <c r="B102" s="29" t="s">
        <v>5</v>
      </c>
      <c r="C102" s="29">
        <v>1</v>
      </c>
      <c r="D102" s="26"/>
      <c r="E102" s="16">
        <f t="shared" si="1"/>
        <v>0</v>
      </c>
    </row>
    <row r="103" spans="1:5" x14ac:dyDescent="0.25">
      <c r="A103" s="63" t="s">
        <v>68</v>
      </c>
      <c r="B103" s="29" t="s">
        <v>5</v>
      </c>
      <c r="C103" s="29">
        <v>5</v>
      </c>
      <c r="D103" s="26"/>
      <c r="E103" s="16">
        <f t="shared" si="1"/>
        <v>0</v>
      </c>
    </row>
    <row r="104" spans="1:5" ht="25.5" x14ac:dyDescent="0.25">
      <c r="A104" s="63" t="s">
        <v>151</v>
      </c>
      <c r="B104" s="29" t="s">
        <v>5</v>
      </c>
      <c r="C104" s="29">
        <v>1</v>
      </c>
      <c r="D104" s="26"/>
      <c r="E104" s="16">
        <f t="shared" si="1"/>
        <v>0</v>
      </c>
    </row>
    <row r="105" spans="1:5" x14ac:dyDescent="0.25">
      <c r="A105" s="63" t="s">
        <v>100</v>
      </c>
      <c r="B105" s="29" t="s">
        <v>5</v>
      </c>
      <c r="C105" s="29">
        <v>8</v>
      </c>
      <c r="D105" s="26"/>
      <c r="E105" s="16">
        <f t="shared" si="1"/>
        <v>0</v>
      </c>
    </row>
    <row r="106" spans="1:5" x14ac:dyDescent="0.25">
      <c r="A106" s="63" t="s">
        <v>101</v>
      </c>
      <c r="B106" s="29" t="s">
        <v>5</v>
      </c>
      <c r="C106" s="29">
        <v>11</v>
      </c>
      <c r="D106" s="26"/>
      <c r="E106" s="16">
        <f t="shared" si="1"/>
        <v>0</v>
      </c>
    </row>
    <row r="107" spans="1:5" x14ac:dyDescent="0.25">
      <c r="A107" s="63" t="s">
        <v>102</v>
      </c>
      <c r="B107" s="29" t="s">
        <v>5</v>
      </c>
      <c r="C107" s="29">
        <v>2</v>
      </c>
      <c r="D107" s="26"/>
      <c r="E107" s="16">
        <f t="shared" si="1"/>
        <v>0</v>
      </c>
    </row>
    <row r="108" spans="1:5" x14ac:dyDescent="0.25">
      <c r="A108" s="63" t="s">
        <v>168</v>
      </c>
      <c r="B108" s="29" t="s">
        <v>5</v>
      </c>
      <c r="C108" s="29" t="s">
        <v>169</v>
      </c>
      <c r="D108" s="26"/>
      <c r="E108" s="16" t="s">
        <v>169</v>
      </c>
    </row>
    <row r="109" spans="1:5" x14ac:dyDescent="0.25">
      <c r="A109" s="63" t="s">
        <v>167</v>
      </c>
      <c r="B109" s="29" t="s">
        <v>5</v>
      </c>
      <c r="C109" s="29">
        <v>1</v>
      </c>
      <c r="D109" s="26"/>
      <c r="E109" s="16">
        <f>C109*D109</f>
        <v>0</v>
      </c>
    </row>
    <row r="110" spans="1:5" x14ac:dyDescent="0.25">
      <c r="A110" s="63" t="s">
        <v>103</v>
      </c>
      <c r="B110" s="29" t="s">
        <v>5</v>
      </c>
      <c r="C110" s="29">
        <v>1</v>
      </c>
      <c r="D110" s="26"/>
      <c r="E110" s="16">
        <f>C110*D110</f>
        <v>0</v>
      </c>
    </row>
    <row r="111" spans="1:5" x14ac:dyDescent="0.25">
      <c r="A111" s="63" t="s">
        <v>153</v>
      </c>
      <c r="B111" s="29" t="s">
        <v>5</v>
      </c>
      <c r="C111" s="29">
        <v>1</v>
      </c>
      <c r="D111" s="26"/>
      <c r="E111" s="16">
        <f>C111*D111</f>
        <v>0</v>
      </c>
    </row>
    <row r="112" spans="1:5" ht="25.5" x14ac:dyDescent="0.25">
      <c r="A112" s="63" t="s">
        <v>186</v>
      </c>
      <c r="B112" s="29" t="s">
        <v>5</v>
      </c>
      <c r="C112" s="29">
        <v>9</v>
      </c>
      <c r="D112" s="26"/>
      <c r="E112" s="16">
        <f>C112*D112</f>
        <v>0</v>
      </c>
    </row>
    <row r="113" spans="1:5" x14ac:dyDescent="0.25">
      <c r="D113" s="26"/>
      <c r="E113" s="16">
        <f>C113*D113</f>
        <v>0</v>
      </c>
    </row>
    <row r="114" spans="1:5" x14ac:dyDescent="0.25">
      <c r="A114" s="15" t="s">
        <v>96</v>
      </c>
      <c r="B114" s="29"/>
      <c r="C114" s="29"/>
      <c r="D114" s="27"/>
      <c r="E114" s="17">
        <f>SUM(E100:E113)</f>
        <v>0</v>
      </c>
    </row>
    <row r="115" spans="1:5" x14ac:dyDescent="0.25">
      <c r="A115" s="63"/>
      <c r="B115" s="29"/>
      <c r="C115" s="29"/>
      <c r="D115" s="27"/>
      <c r="E115" s="77"/>
    </row>
    <row r="116" spans="1:5" x14ac:dyDescent="0.25">
      <c r="A116" s="69" t="s">
        <v>104</v>
      </c>
      <c r="B116" s="29"/>
      <c r="C116" s="29"/>
      <c r="D116" s="27"/>
      <c r="E116" s="77"/>
    </row>
    <row r="117" spans="1:5" x14ac:dyDescent="0.25">
      <c r="A117" s="63"/>
      <c r="B117" s="29"/>
      <c r="C117" s="29"/>
      <c r="D117" s="27"/>
      <c r="E117" s="77"/>
    </row>
    <row r="118" spans="1:5" ht="25.5" x14ac:dyDescent="0.25">
      <c r="A118" s="63" t="s">
        <v>14</v>
      </c>
      <c r="B118" s="29" t="s">
        <v>5</v>
      </c>
      <c r="C118" s="29">
        <v>1</v>
      </c>
      <c r="D118" s="26"/>
      <c r="E118" s="16">
        <f>C118*D118</f>
        <v>0</v>
      </c>
    </row>
    <row r="119" spans="1:5" x14ac:dyDescent="0.25">
      <c r="A119" s="63"/>
      <c r="B119" s="29"/>
      <c r="C119" s="29"/>
      <c r="D119" s="26"/>
      <c r="E119" s="16">
        <f>C119*D119</f>
        <v>0</v>
      </c>
    </row>
    <row r="120" spans="1:5" x14ac:dyDescent="0.25">
      <c r="A120" s="63" t="s">
        <v>11</v>
      </c>
      <c r="B120" s="29" t="s">
        <v>5</v>
      </c>
      <c r="C120" s="29">
        <v>1</v>
      </c>
      <c r="D120" s="26"/>
      <c r="E120" s="16">
        <f>C120*D120</f>
        <v>0</v>
      </c>
    </row>
    <row r="121" spans="1:5" x14ac:dyDescent="0.25">
      <c r="A121" s="63"/>
      <c r="B121" s="29"/>
      <c r="C121" s="29"/>
      <c r="D121" s="27"/>
      <c r="E121" s="16">
        <f>C121*D121</f>
        <v>0</v>
      </c>
    </row>
    <row r="122" spans="1:5" x14ac:dyDescent="0.25">
      <c r="A122" s="15" t="s">
        <v>105</v>
      </c>
      <c r="B122" s="29"/>
      <c r="C122" s="29"/>
      <c r="D122" s="27"/>
      <c r="E122" s="17">
        <f>SUM(E118:E121)</f>
        <v>0</v>
      </c>
    </row>
    <row r="123" spans="1:5" x14ac:dyDescent="0.25">
      <c r="A123" s="63"/>
      <c r="B123" s="29"/>
      <c r="C123" s="29"/>
      <c r="D123" s="27"/>
      <c r="E123" s="77"/>
    </row>
    <row r="124" spans="1:5" x14ac:dyDescent="0.25">
      <c r="A124" s="63"/>
      <c r="B124" s="29"/>
      <c r="C124" s="29"/>
      <c r="D124" s="27"/>
      <c r="E124" s="77"/>
    </row>
    <row r="125" spans="1:5" x14ac:dyDescent="0.25">
      <c r="A125" s="69" t="s">
        <v>106</v>
      </c>
      <c r="B125" s="29"/>
      <c r="C125" s="29"/>
      <c r="D125" s="27"/>
      <c r="E125" s="77"/>
    </row>
    <row r="126" spans="1:5" s="43" customFormat="1" x14ac:dyDescent="0.25">
      <c r="A126" s="78"/>
      <c r="B126" s="30"/>
      <c r="C126" s="30"/>
      <c r="D126" s="38"/>
      <c r="E126" s="39"/>
    </row>
    <row r="127" spans="1:5" s="43" customFormat="1" ht="25.5" x14ac:dyDescent="0.25">
      <c r="A127" s="79" t="s">
        <v>35</v>
      </c>
      <c r="B127" s="40"/>
      <c r="C127" s="40"/>
      <c r="D127" s="41"/>
      <c r="E127" s="42"/>
    </row>
    <row r="128" spans="1:5" s="43" customFormat="1" x14ac:dyDescent="0.25">
      <c r="A128" s="80"/>
      <c r="B128" s="40"/>
      <c r="C128" s="40"/>
      <c r="D128" s="41"/>
      <c r="E128" s="42"/>
    </row>
    <row r="129" spans="1:5" s="43" customFormat="1" x14ac:dyDescent="0.25">
      <c r="A129" s="81" t="s">
        <v>69</v>
      </c>
      <c r="B129" s="31"/>
      <c r="C129" s="31"/>
      <c r="D129" s="41"/>
      <c r="E129" s="42"/>
    </row>
    <row r="130" spans="1:5" s="43" customFormat="1" x14ac:dyDescent="0.25">
      <c r="A130" s="32"/>
      <c r="B130" s="31"/>
      <c r="C130" s="31"/>
      <c r="D130" s="41"/>
      <c r="E130" s="42"/>
    </row>
    <row r="131" spans="1:5" s="43" customFormat="1" ht="51" x14ac:dyDescent="0.25">
      <c r="A131" s="32" t="s">
        <v>145</v>
      </c>
      <c r="B131" s="33" t="s">
        <v>5</v>
      </c>
      <c r="C131" s="31">
        <v>1</v>
      </c>
      <c r="D131" s="41"/>
      <c r="E131" s="16">
        <f>C131*D131</f>
        <v>0</v>
      </c>
    </row>
    <row r="132" spans="1:5" s="43" customFormat="1" x14ac:dyDescent="0.25">
      <c r="A132" s="32"/>
      <c r="B132" s="31"/>
      <c r="C132" s="31"/>
      <c r="D132" s="41"/>
      <c r="E132" s="42"/>
    </row>
    <row r="133" spans="1:5" s="43" customFormat="1" ht="25.5" x14ac:dyDescent="0.25">
      <c r="A133" s="34" t="s">
        <v>107</v>
      </c>
      <c r="B133" s="31"/>
      <c r="C133" s="31"/>
      <c r="D133" s="41"/>
      <c r="E133" s="42"/>
    </row>
    <row r="134" spans="1:5" s="43" customFormat="1" x14ac:dyDescent="0.25">
      <c r="A134" s="32"/>
      <c r="B134" s="31"/>
      <c r="C134" s="31"/>
      <c r="D134" s="41"/>
      <c r="E134" s="42"/>
    </row>
    <row r="135" spans="1:5" s="43" customFormat="1" x14ac:dyDescent="0.25">
      <c r="A135" s="32" t="s">
        <v>36</v>
      </c>
      <c r="B135" s="31" t="s">
        <v>6</v>
      </c>
      <c r="C135" s="31">
        <v>6</v>
      </c>
      <c r="D135" s="41"/>
      <c r="E135" s="16">
        <f>C135*D135</f>
        <v>0</v>
      </c>
    </row>
    <row r="136" spans="1:5" s="43" customFormat="1" ht="25.5" x14ac:dyDescent="0.25">
      <c r="A136" s="32" t="s">
        <v>154</v>
      </c>
      <c r="B136" s="33" t="s">
        <v>6</v>
      </c>
      <c r="C136" s="31">
        <v>8</v>
      </c>
      <c r="D136" s="41"/>
      <c r="E136" s="16">
        <f>C136*D136</f>
        <v>0</v>
      </c>
    </row>
    <row r="137" spans="1:5" s="43" customFormat="1" ht="25.5" x14ac:dyDescent="0.25">
      <c r="A137" s="32" t="s">
        <v>170</v>
      </c>
      <c r="B137" s="31" t="s">
        <v>5</v>
      </c>
      <c r="C137" s="31">
        <v>7</v>
      </c>
      <c r="D137" s="41"/>
      <c r="E137" s="16">
        <f>C137*D137</f>
        <v>0</v>
      </c>
    </row>
    <row r="138" spans="1:5" s="43" customFormat="1" x14ac:dyDescent="0.25">
      <c r="A138" s="32" t="s">
        <v>37</v>
      </c>
      <c r="B138" s="33" t="s">
        <v>6</v>
      </c>
      <c r="C138" s="31">
        <v>4</v>
      </c>
      <c r="D138" s="41"/>
      <c r="E138" s="16">
        <f>C138*D138</f>
        <v>0</v>
      </c>
    </row>
    <row r="139" spans="1:5" s="43" customFormat="1" x14ac:dyDescent="0.25">
      <c r="A139" s="32" t="s">
        <v>38</v>
      </c>
      <c r="B139" s="31" t="s">
        <v>6</v>
      </c>
      <c r="C139" s="31">
        <v>6</v>
      </c>
      <c r="D139" s="41"/>
      <c r="E139" s="16">
        <f>C139*D139</f>
        <v>0</v>
      </c>
    </row>
    <row r="140" spans="1:5" s="43" customFormat="1" x14ac:dyDescent="0.25">
      <c r="A140" s="32"/>
      <c r="B140" s="33"/>
      <c r="C140" s="31"/>
      <c r="D140" s="41"/>
      <c r="E140" s="16"/>
    </row>
    <row r="141" spans="1:5" s="43" customFormat="1" ht="51" x14ac:dyDescent="0.25">
      <c r="A141" s="34" t="s">
        <v>70</v>
      </c>
      <c r="B141" s="33"/>
      <c r="C141" s="31"/>
      <c r="D141" s="41"/>
      <c r="E141" s="16"/>
    </row>
    <row r="142" spans="1:5" s="43" customFormat="1" x14ac:dyDescent="0.25">
      <c r="A142" s="32"/>
      <c r="B142" s="31"/>
      <c r="C142" s="31"/>
      <c r="D142" s="41"/>
      <c r="E142" s="16"/>
    </row>
    <row r="143" spans="1:5" s="43" customFormat="1" ht="25.5" x14ac:dyDescent="0.25">
      <c r="A143" s="80" t="s">
        <v>109</v>
      </c>
      <c r="B143" s="33" t="s">
        <v>5</v>
      </c>
      <c r="C143" s="33">
        <v>1</v>
      </c>
      <c r="D143" s="41"/>
      <c r="E143" s="16">
        <f>C143*D143</f>
        <v>0</v>
      </c>
    </row>
    <row r="144" spans="1:5" s="43" customFormat="1" x14ac:dyDescent="0.25">
      <c r="A144" s="80"/>
      <c r="B144" s="33"/>
      <c r="C144" s="33"/>
      <c r="D144" s="41"/>
      <c r="E144" s="16"/>
    </row>
    <row r="145" spans="1:5" s="43" customFormat="1" ht="25.5" x14ac:dyDescent="0.25">
      <c r="A145" s="80" t="s">
        <v>178</v>
      </c>
      <c r="B145" s="33" t="s">
        <v>5</v>
      </c>
      <c r="C145" s="33">
        <v>7</v>
      </c>
      <c r="D145" s="41"/>
      <c r="E145" s="16">
        <f>C145*D145</f>
        <v>0</v>
      </c>
    </row>
    <row r="146" spans="1:5" s="43" customFormat="1" x14ac:dyDescent="0.25">
      <c r="A146" s="32"/>
      <c r="B146" s="33"/>
      <c r="C146" s="33"/>
      <c r="D146" s="41"/>
      <c r="E146" s="16">
        <f>C146*D146</f>
        <v>0</v>
      </c>
    </row>
    <row r="147" spans="1:5" s="43" customFormat="1" x14ac:dyDescent="0.25">
      <c r="A147" s="83" t="s">
        <v>110</v>
      </c>
      <c r="B147" s="33"/>
      <c r="C147" s="33"/>
      <c r="D147" s="41"/>
      <c r="E147" s="16"/>
    </row>
    <row r="148" spans="1:5" s="43" customFormat="1" x14ac:dyDescent="0.25">
      <c r="A148" s="32"/>
      <c r="B148" s="33"/>
      <c r="C148" s="33"/>
      <c r="D148" s="41"/>
      <c r="E148" s="16"/>
    </row>
    <row r="149" spans="1:5" s="43" customFormat="1" ht="51" x14ac:dyDescent="0.25">
      <c r="A149" s="32" t="s">
        <v>71</v>
      </c>
      <c r="B149" s="33" t="s">
        <v>5</v>
      </c>
      <c r="C149" s="33">
        <v>1</v>
      </c>
      <c r="D149" s="41"/>
      <c r="E149" s="16">
        <f t="shared" ref="E149:E160" si="2">C149*D149</f>
        <v>0</v>
      </c>
    </row>
    <row r="150" spans="1:5" s="43" customFormat="1" x14ac:dyDescent="0.25">
      <c r="A150" s="32" t="s">
        <v>108</v>
      </c>
      <c r="B150" s="33" t="s">
        <v>5</v>
      </c>
      <c r="C150" s="33">
        <v>1</v>
      </c>
      <c r="D150" s="41"/>
      <c r="E150" s="16">
        <f t="shared" si="2"/>
        <v>0</v>
      </c>
    </row>
    <row r="151" spans="1:5" s="43" customFormat="1" x14ac:dyDescent="0.25">
      <c r="A151" s="32" t="s">
        <v>171</v>
      </c>
      <c r="B151" s="33" t="s">
        <v>5</v>
      </c>
      <c r="C151" s="33">
        <v>1</v>
      </c>
      <c r="D151" s="41"/>
      <c r="E151" s="16">
        <f t="shared" si="2"/>
        <v>0</v>
      </c>
    </row>
    <row r="152" spans="1:5" s="43" customFormat="1" ht="25.5" x14ac:dyDescent="0.25">
      <c r="A152" s="32" t="s">
        <v>111</v>
      </c>
      <c r="B152" s="33" t="s">
        <v>5</v>
      </c>
      <c r="C152" s="33">
        <v>1</v>
      </c>
      <c r="D152" s="41"/>
      <c r="E152" s="16">
        <f t="shared" si="2"/>
        <v>0</v>
      </c>
    </row>
    <row r="153" spans="1:5" s="43" customFormat="1" x14ac:dyDescent="0.25">
      <c r="A153" s="32"/>
      <c r="B153" s="33"/>
      <c r="C153" s="33"/>
      <c r="D153" s="41"/>
      <c r="E153" s="16">
        <f t="shared" si="2"/>
        <v>0</v>
      </c>
    </row>
    <row r="154" spans="1:5" s="43" customFormat="1" x14ac:dyDescent="0.25">
      <c r="A154" s="32" t="s">
        <v>172</v>
      </c>
      <c r="B154" s="33" t="s">
        <v>5</v>
      </c>
      <c r="C154" s="33">
        <v>1</v>
      </c>
      <c r="D154" s="41"/>
      <c r="E154" s="16">
        <f t="shared" si="2"/>
        <v>0</v>
      </c>
    </row>
    <row r="155" spans="1:5" s="43" customFormat="1" x14ac:dyDescent="0.25">
      <c r="A155" s="80"/>
      <c r="B155" s="33"/>
      <c r="C155" s="31"/>
      <c r="D155" s="41"/>
      <c r="E155" s="16">
        <f t="shared" si="2"/>
        <v>0</v>
      </c>
    </row>
    <row r="156" spans="1:5" s="43" customFormat="1" x14ac:dyDescent="0.25">
      <c r="A156" s="80" t="s">
        <v>39</v>
      </c>
      <c r="B156" s="31" t="s">
        <v>5</v>
      </c>
      <c r="C156" s="31">
        <v>1</v>
      </c>
      <c r="D156" s="41"/>
      <c r="E156" s="16">
        <f t="shared" si="2"/>
        <v>0</v>
      </c>
    </row>
    <row r="157" spans="1:5" s="43" customFormat="1" x14ac:dyDescent="0.25">
      <c r="A157" s="79"/>
      <c r="B157" s="31"/>
      <c r="C157" s="31"/>
      <c r="D157" s="41"/>
      <c r="E157" s="16">
        <f t="shared" si="2"/>
        <v>0</v>
      </c>
    </row>
    <row r="158" spans="1:5" s="43" customFormat="1" x14ac:dyDescent="0.25">
      <c r="A158" s="80" t="s">
        <v>40</v>
      </c>
      <c r="B158" s="31" t="s">
        <v>5</v>
      </c>
      <c r="C158" s="31">
        <v>1</v>
      </c>
      <c r="D158" s="41"/>
      <c r="E158" s="16">
        <f t="shared" si="2"/>
        <v>0</v>
      </c>
    </row>
    <row r="159" spans="1:5" s="43" customFormat="1" x14ac:dyDescent="0.25">
      <c r="A159" s="82"/>
      <c r="B159" s="31"/>
      <c r="C159" s="31"/>
      <c r="D159" s="41"/>
      <c r="E159" s="16">
        <f t="shared" si="2"/>
        <v>0</v>
      </c>
    </row>
    <row r="160" spans="1:5" s="43" customFormat="1" ht="25.5" x14ac:dyDescent="0.25">
      <c r="A160" s="80" t="s">
        <v>79</v>
      </c>
      <c r="B160" s="33" t="s">
        <v>5</v>
      </c>
      <c r="C160" s="31">
        <v>1</v>
      </c>
      <c r="D160" s="41"/>
      <c r="E160" s="16">
        <f t="shared" si="2"/>
        <v>0</v>
      </c>
    </row>
    <row r="161" spans="1:5" s="43" customFormat="1" x14ac:dyDescent="0.25">
      <c r="A161" s="80"/>
      <c r="B161" s="33"/>
      <c r="C161" s="31"/>
      <c r="D161" s="41"/>
      <c r="E161" s="16"/>
    </row>
    <row r="162" spans="1:5" s="43" customFormat="1" x14ac:dyDescent="0.25">
      <c r="A162" s="80" t="s">
        <v>80</v>
      </c>
      <c r="B162" s="33" t="s">
        <v>5</v>
      </c>
      <c r="C162" s="31">
        <v>1</v>
      </c>
      <c r="D162" s="41"/>
      <c r="E162" s="16">
        <f t="shared" ref="E162:E167" si="3">C162*D162</f>
        <v>0</v>
      </c>
    </row>
    <row r="163" spans="1:5" s="43" customFormat="1" x14ac:dyDescent="0.25">
      <c r="A163" s="79"/>
      <c r="B163" s="31"/>
      <c r="C163" s="31"/>
      <c r="D163" s="41"/>
      <c r="E163" s="16">
        <f t="shared" si="3"/>
        <v>0</v>
      </c>
    </row>
    <row r="164" spans="1:5" s="43" customFormat="1" ht="25.5" x14ac:dyDescent="0.25">
      <c r="A164" s="80" t="s">
        <v>72</v>
      </c>
      <c r="B164" s="33" t="s">
        <v>5</v>
      </c>
      <c r="C164" s="31">
        <v>1</v>
      </c>
      <c r="D164" s="41"/>
      <c r="E164" s="16">
        <f t="shared" si="3"/>
        <v>0</v>
      </c>
    </row>
    <row r="165" spans="1:5" s="43" customFormat="1" x14ac:dyDescent="0.25">
      <c r="A165" s="78"/>
      <c r="B165" s="30"/>
      <c r="C165" s="30"/>
      <c r="D165" s="35"/>
      <c r="E165" s="16">
        <f t="shared" si="3"/>
        <v>0</v>
      </c>
    </row>
    <row r="166" spans="1:5" s="43" customFormat="1" x14ac:dyDescent="0.25">
      <c r="A166" s="80" t="s">
        <v>41</v>
      </c>
      <c r="B166" s="33" t="s">
        <v>5</v>
      </c>
      <c r="C166" s="31">
        <v>1</v>
      </c>
      <c r="D166" s="41"/>
      <c r="E166" s="16">
        <f t="shared" si="3"/>
        <v>0</v>
      </c>
    </row>
    <row r="167" spans="1:5" x14ac:dyDescent="0.25">
      <c r="A167" s="63"/>
      <c r="B167" s="29"/>
      <c r="C167" s="29"/>
      <c r="D167" s="27"/>
      <c r="E167" s="16">
        <f t="shared" si="3"/>
        <v>0</v>
      </c>
    </row>
    <row r="168" spans="1:5" x14ac:dyDescent="0.25">
      <c r="A168" s="15" t="s">
        <v>112</v>
      </c>
      <c r="B168" s="29"/>
      <c r="C168" s="29"/>
      <c r="D168" s="27"/>
      <c r="E168" s="17">
        <f>SUM(E131:E167)</f>
        <v>0</v>
      </c>
    </row>
    <row r="169" spans="1:5" x14ac:dyDescent="0.25">
      <c r="A169" s="63"/>
      <c r="B169" s="29"/>
      <c r="C169" s="29"/>
      <c r="D169" s="25"/>
      <c r="E169" s="70"/>
    </row>
    <row r="170" spans="1:5" x14ac:dyDescent="0.25">
      <c r="A170" s="63"/>
      <c r="B170" s="29"/>
      <c r="C170" s="29"/>
      <c r="D170" s="25"/>
      <c r="E170" s="70"/>
    </row>
    <row r="171" spans="1:5" x14ac:dyDescent="0.25">
      <c r="A171" s="69" t="s">
        <v>113</v>
      </c>
      <c r="B171" s="29"/>
      <c r="C171" s="29"/>
      <c r="D171" s="25"/>
      <c r="E171" s="70"/>
    </row>
    <row r="172" spans="1:5" x14ac:dyDescent="0.25">
      <c r="A172" s="69"/>
      <c r="B172" s="29"/>
      <c r="C172" s="29"/>
      <c r="D172" s="25"/>
      <c r="E172" s="70"/>
    </row>
    <row r="173" spans="1:5" x14ac:dyDescent="0.25">
      <c r="A173" s="72" t="s">
        <v>9</v>
      </c>
      <c r="B173" s="29"/>
      <c r="C173" s="29"/>
      <c r="D173" s="25"/>
      <c r="E173" s="70"/>
    </row>
    <row r="174" spans="1:5" x14ac:dyDescent="0.25">
      <c r="A174" s="63"/>
      <c r="B174" s="29"/>
      <c r="C174" s="29"/>
      <c r="D174" s="25"/>
      <c r="E174" s="70"/>
    </row>
    <row r="175" spans="1:5" ht="63.75" x14ac:dyDescent="0.25">
      <c r="A175" s="71" t="s">
        <v>67</v>
      </c>
      <c r="B175" s="29"/>
      <c r="C175" s="29"/>
      <c r="D175" s="25"/>
      <c r="E175" s="70"/>
    </row>
    <row r="176" spans="1:5" x14ac:dyDescent="0.25">
      <c r="A176" s="63"/>
      <c r="B176" s="29"/>
      <c r="C176" s="29"/>
      <c r="D176" s="25"/>
      <c r="E176" s="70"/>
    </row>
    <row r="177" spans="1:5" x14ac:dyDescent="0.25">
      <c r="A177" s="63" t="s">
        <v>26</v>
      </c>
      <c r="B177" s="29" t="s">
        <v>7</v>
      </c>
      <c r="C177" s="29">
        <v>40</v>
      </c>
      <c r="D177" s="25"/>
      <c r="E177" s="16">
        <f t="shared" ref="E177:E191" si="4">C177*D177</f>
        <v>0</v>
      </c>
    </row>
    <row r="178" spans="1:5" x14ac:dyDescent="0.25">
      <c r="A178" s="63"/>
      <c r="B178" s="29"/>
      <c r="C178" s="29"/>
      <c r="D178" s="25"/>
      <c r="E178" s="16">
        <f t="shared" si="4"/>
        <v>0</v>
      </c>
    </row>
    <row r="179" spans="1:5" x14ac:dyDescent="0.25">
      <c r="A179" s="63" t="s">
        <v>27</v>
      </c>
      <c r="B179" s="29" t="s">
        <v>7</v>
      </c>
      <c r="C179" s="29">
        <v>10</v>
      </c>
      <c r="D179" s="25"/>
      <c r="E179" s="16">
        <f t="shared" si="4"/>
        <v>0</v>
      </c>
    </row>
    <row r="180" spans="1:5" x14ac:dyDescent="0.25">
      <c r="D180" s="25"/>
      <c r="E180" s="16">
        <f t="shared" si="4"/>
        <v>0</v>
      </c>
    </row>
    <row r="181" spans="1:5" ht="38.25" x14ac:dyDescent="0.25">
      <c r="A181" s="63" t="s">
        <v>116</v>
      </c>
      <c r="B181" s="29" t="s">
        <v>6</v>
      </c>
      <c r="C181" s="29">
        <v>40</v>
      </c>
      <c r="D181" s="25"/>
      <c r="E181" s="16">
        <f t="shared" si="4"/>
        <v>0</v>
      </c>
    </row>
    <row r="182" spans="1:5" x14ac:dyDescent="0.25">
      <c r="A182" s="63"/>
      <c r="B182" s="29"/>
      <c r="C182" s="29"/>
      <c r="D182" s="25"/>
      <c r="E182" s="16">
        <f t="shared" si="4"/>
        <v>0</v>
      </c>
    </row>
    <row r="183" spans="1:5" ht="25.5" x14ac:dyDescent="0.25">
      <c r="A183" s="71" t="s">
        <v>115</v>
      </c>
      <c r="B183" s="29"/>
      <c r="C183" s="29"/>
      <c r="D183" s="25"/>
      <c r="E183" s="16">
        <f t="shared" si="4"/>
        <v>0</v>
      </c>
    </row>
    <row r="184" spans="1:5" x14ac:dyDescent="0.25">
      <c r="A184" s="63"/>
      <c r="B184" s="29"/>
      <c r="C184" s="29"/>
      <c r="D184" s="25"/>
      <c r="E184" s="16">
        <f t="shared" si="4"/>
        <v>0</v>
      </c>
    </row>
    <row r="185" spans="1:5" x14ac:dyDescent="0.25">
      <c r="A185" s="63" t="s">
        <v>30</v>
      </c>
      <c r="B185" s="29" t="s">
        <v>6</v>
      </c>
      <c r="C185" s="29">
        <v>44</v>
      </c>
      <c r="D185" s="25"/>
      <c r="E185" s="16">
        <f t="shared" si="4"/>
        <v>0</v>
      </c>
    </row>
    <row r="186" spans="1:5" x14ac:dyDescent="0.25">
      <c r="A186" s="63" t="s">
        <v>173</v>
      </c>
      <c r="B186" s="29" t="s">
        <v>6</v>
      </c>
      <c r="C186" s="29">
        <v>2</v>
      </c>
      <c r="D186" s="25"/>
      <c r="E186" s="16">
        <f t="shared" si="4"/>
        <v>0</v>
      </c>
    </row>
    <row r="187" spans="1:5" x14ac:dyDescent="0.25">
      <c r="A187" s="63" t="s">
        <v>174</v>
      </c>
      <c r="B187" s="29" t="s">
        <v>6</v>
      </c>
      <c r="C187" s="29">
        <v>1</v>
      </c>
      <c r="D187" s="25"/>
      <c r="E187" s="16">
        <f t="shared" si="4"/>
        <v>0</v>
      </c>
    </row>
    <row r="188" spans="1:5" x14ac:dyDescent="0.25">
      <c r="A188" s="63"/>
      <c r="B188" s="29"/>
      <c r="C188" s="29"/>
      <c r="D188" s="25"/>
      <c r="E188" s="16">
        <f t="shared" si="4"/>
        <v>0</v>
      </c>
    </row>
    <row r="189" spans="1:5" ht="38.25" x14ac:dyDescent="0.25">
      <c r="A189" s="63" t="s">
        <v>28</v>
      </c>
      <c r="B189" s="29" t="s">
        <v>5</v>
      </c>
      <c r="C189" s="29">
        <v>1</v>
      </c>
      <c r="D189" s="25"/>
      <c r="E189" s="16">
        <f t="shared" si="4"/>
        <v>0</v>
      </c>
    </row>
    <row r="190" spans="1:5" x14ac:dyDescent="0.25">
      <c r="A190" s="63"/>
      <c r="B190" s="29"/>
      <c r="C190" s="29"/>
      <c r="D190" s="25"/>
      <c r="E190" s="16">
        <f t="shared" si="4"/>
        <v>0</v>
      </c>
    </row>
    <row r="191" spans="1:5" x14ac:dyDescent="0.25">
      <c r="A191" s="63" t="s">
        <v>191</v>
      </c>
      <c r="B191" s="29" t="s">
        <v>6</v>
      </c>
      <c r="C191" s="29">
        <v>90</v>
      </c>
      <c r="D191" s="25"/>
      <c r="E191" s="16">
        <f t="shared" si="4"/>
        <v>0</v>
      </c>
    </row>
    <row r="192" spans="1:5" x14ac:dyDescent="0.25">
      <c r="A192" s="63"/>
      <c r="B192" s="29"/>
      <c r="C192" s="29"/>
      <c r="D192" s="25"/>
      <c r="E192" s="16"/>
    </row>
    <row r="193" spans="1:5" ht="25.5" x14ac:dyDescent="0.25">
      <c r="A193" s="63" t="s">
        <v>15</v>
      </c>
      <c r="B193" s="29" t="s">
        <v>5</v>
      </c>
      <c r="C193" s="29">
        <v>1</v>
      </c>
      <c r="D193" s="25"/>
      <c r="E193" s="16">
        <f>C193*D193</f>
        <v>0</v>
      </c>
    </row>
    <row r="194" spans="1:5" x14ac:dyDescent="0.25">
      <c r="A194" s="63"/>
      <c r="B194" s="29"/>
      <c r="C194" s="29"/>
      <c r="D194" s="25"/>
      <c r="E194" s="16">
        <f>C194*D194</f>
        <v>0</v>
      </c>
    </row>
    <row r="195" spans="1:5" x14ac:dyDescent="0.25">
      <c r="A195" s="63" t="s">
        <v>34</v>
      </c>
      <c r="B195" s="29" t="s">
        <v>5</v>
      </c>
      <c r="C195" s="29">
        <v>1</v>
      </c>
      <c r="D195" s="25"/>
      <c r="E195" s="16">
        <f>C195*D195</f>
        <v>0</v>
      </c>
    </row>
    <row r="196" spans="1:5" x14ac:dyDescent="0.25">
      <c r="A196" s="63"/>
      <c r="B196" s="29"/>
      <c r="C196" s="29"/>
      <c r="D196" s="25"/>
      <c r="E196" s="16">
        <f>C196*D196</f>
        <v>0</v>
      </c>
    </row>
    <row r="197" spans="1:5" x14ac:dyDescent="0.25">
      <c r="A197" s="15" t="s">
        <v>114</v>
      </c>
      <c r="B197" s="29"/>
      <c r="C197" s="29"/>
      <c r="D197" s="25"/>
      <c r="E197" s="17">
        <f>SUM(E177:E196)</f>
        <v>0</v>
      </c>
    </row>
    <row r="198" spans="1:5" x14ac:dyDescent="0.25">
      <c r="A198" s="63"/>
      <c r="B198" s="29"/>
      <c r="C198" s="29"/>
      <c r="D198" s="25"/>
      <c r="E198" s="70"/>
    </row>
    <row r="199" spans="1:5" x14ac:dyDescent="0.25">
      <c r="A199" s="63"/>
      <c r="B199" s="29"/>
      <c r="C199" s="29"/>
      <c r="D199" s="25"/>
      <c r="E199" s="70"/>
    </row>
    <row r="200" spans="1:5" x14ac:dyDescent="0.25">
      <c r="A200" s="83" t="s">
        <v>118</v>
      </c>
      <c r="D200" s="25"/>
      <c r="E200" s="70"/>
    </row>
    <row r="201" spans="1:5" x14ac:dyDescent="0.25">
      <c r="A201" s="32" t="s">
        <v>8</v>
      </c>
      <c r="D201" s="25"/>
      <c r="E201" s="70"/>
    </row>
    <row r="202" spans="1:5" x14ac:dyDescent="0.25">
      <c r="A202" s="83" t="s">
        <v>119</v>
      </c>
      <c r="D202" s="25"/>
      <c r="E202" s="70"/>
    </row>
    <row r="203" spans="1:5" x14ac:dyDescent="0.25">
      <c r="A203" s="32"/>
      <c r="D203" s="25"/>
      <c r="E203" s="70"/>
    </row>
    <row r="204" spans="1:5" x14ac:dyDescent="0.25">
      <c r="A204" s="65" t="s">
        <v>73</v>
      </c>
      <c r="D204" s="25"/>
      <c r="E204" s="70"/>
    </row>
    <row r="205" spans="1:5" x14ac:dyDescent="0.25">
      <c r="A205" s="32" t="s">
        <v>8</v>
      </c>
      <c r="D205" s="25"/>
      <c r="E205" s="70"/>
    </row>
    <row r="206" spans="1:5" ht="63.75" x14ac:dyDescent="0.25">
      <c r="A206" s="71" t="s">
        <v>67</v>
      </c>
      <c r="D206" s="25"/>
      <c r="E206" s="70"/>
    </row>
    <row r="207" spans="1:5" x14ac:dyDescent="0.25">
      <c r="A207" s="32"/>
      <c r="D207" s="25"/>
      <c r="E207" s="70"/>
    </row>
    <row r="208" spans="1:5" ht="38.25" x14ac:dyDescent="0.25">
      <c r="A208" s="32" t="s">
        <v>175</v>
      </c>
      <c r="B208" s="3" t="s">
        <v>5</v>
      </c>
      <c r="C208" s="3">
        <v>1</v>
      </c>
      <c r="D208" s="37"/>
      <c r="E208" s="16">
        <f>C208*D208</f>
        <v>0</v>
      </c>
    </row>
    <row r="209" spans="1:5" x14ac:dyDescent="0.25">
      <c r="A209" s="32"/>
      <c r="D209" s="37"/>
      <c r="E209" s="16"/>
    </row>
    <row r="210" spans="1:5" x14ac:dyDescent="0.25">
      <c r="A210" s="34" t="s">
        <v>64</v>
      </c>
      <c r="D210" s="37"/>
      <c r="E210" s="16"/>
    </row>
    <row r="211" spans="1:5" x14ac:dyDescent="0.25">
      <c r="A211" s="32"/>
      <c r="D211" s="37"/>
      <c r="E211" s="16"/>
    </row>
    <row r="212" spans="1:5" x14ac:dyDescent="0.25">
      <c r="A212" s="32" t="s">
        <v>126</v>
      </c>
      <c r="B212" s="3" t="s">
        <v>5</v>
      </c>
      <c r="C212" s="3">
        <v>1</v>
      </c>
      <c r="D212" s="37"/>
      <c r="E212" s="16">
        <f t="shared" ref="E212:E217" si="5">C212*D212</f>
        <v>0</v>
      </c>
    </row>
    <row r="213" spans="1:5" x14ac:dyDescent="0.25">
      <c r="A213" s="32" t="s">
        <v>127</v>
      </c>
      <c r="B213" s="3" t="s">
        <v>5</v>
      </c>
      <c r="C213" s="3">
        <v>16</v>
      </c>
      <c r="D213" s="37"/>
      <c r="E213" s="16">
        <f t="shared" si="5"/>
        <v>0</v>
      </c>
    </row>
    <row r="214" spans="1:5" x14ac:dyDescent="0.25">
      <c r="A214" s="32" t="s">
        <v>176</v>
      </c>
      <c r="B214" s="3" t="s">
        <v>5</v>
      </c>
      <c r="C214" s="3">
        <v>15</v>
      </c>
      <c r="D214" s="37"/>
      <c r="E214" s="16">
        <f t="shared" si="5"/>
        <v>0</v>
      </c>
    </row>
    <row r="215" spans="1:5" x14ac:dyDescent="0.25">
      <c r="A215" s="32" t="s">
        <v>177</v>
      </c>
      <c r="B215" s="3" t="s">
        <v>5</v>
      </c>
      <c r="C215" s="3">
        <v>1</v>
      </c>
      <c r="D215" s="37"/>
      <c r="E215" s="16">
        <f t="shared" si="5"/>
        <v>0</v>
      </c>
    </row>
    <row r="216" spans="1:5" x14ac:dyDescent="0.25">
      <c r="A216" s="32" t="s">
        <v>179</v>
      </c>
      <c r="B216" s="3" t="s">
        <v>5</v>
      </c>
      <c r="C216" s="3">
        <v>8</v>
      </c>
      <c r="D216" s="37"/>
      <c r="E216" s="16">
        <f t="shared" si="5"/>
        <v>0</v>
      </c>
    </row>
    <row r="217" spans="1:5" x14ac:dyDescent="0.25">
      <c r="A217" s="32" t="s">
        <v>150</v>
      </c>
      <c r="B217" s="3" t="s">
        <v>5</v>
      </c>
      <c r="C217" s="3">
        <v>6</v>
      </c>
      <c r="D217" s="37"/>
      <c r="E217" s="16">
        <f t="shared" si="5"/>
        <v>0</v>
      </c>
    </row>
    <row r="218" spans="1:5" x14ac:dyDescent="0.25">
      <c r="A218" s="32"/>
      <c r="D218" s="37"/>
      <c r="E218" s="16"/>
    </row>
    <row r="219" spans="1:5" x14ac:dyDescent="0.25">
      <c r="A219" s="32" t="s">
        <v>183</v>
      </c>
      <c r="B219" s="3" t="s">
        <v>5</v>
      </c>
      <c r="C219" s="3">
        <v>9</v>
      </c>
      <c r="D219" s="37"/>
      <c r="E219" s="16">
        <f>C219*D219</f>
        <v>0</v>
      </c>
    </row>
    <row r="220" spans="1:5" ht="25.5" x14ac:dyDescent="0.25">
      <c r="A220" s="32" t="s">
        <v>184</v>
      </c>
      <c r="B220" s="3" t="s">
        <v>5</v>
      </c>
      <c r="C220" s="3">
        <v>6</v>
      </c>
      <c r="D220" s="37"/>
      <c r="E220" s="16">
        <f>C220*D220</f>
        <v>0</v>
      </c>
    </row>
    <row r="221" spans="1:5" ht="25.5" x14ac:dyDescent="0.25">
      <c r="A221" s="32" t="s">
        <v>182</v>
      </c>
      <c r="B221" s="3" t="s">
        <v>5</v>
      </c>
      <c r="C221" s="3">
        <v>6</v>
      </c>
      <c r="D221" s="37"/>
      <c r="E221" s="16">
        <f>C221*D221</f>
        <v>0</v>
      </c>
    </row>
    <row r="222" spans="1:5" x14ac:dyDescent="0.25">
      <c r="D222" s="37"/>
      <c r="E222" s="16"/>
    </row>
    <row r="223" spans="1:5" ht="38.25" x14ac:dyDescent="0.25">
      <c r="A223" s="32" t="s">
        <v>43</v>
      </c>
      <c r="B223" s="3" t="s">
        <v>5</v>
      </c>
      <c r="C223" s="3">
        <v>1</v>
      </c>
      <c r="D223" s="37"/>
      <c r="E223" s="16">
        <f>C223*D223</f>
        <v>0</v>
      </c>
    </row>
    <row r="224" spans="1:5" x14ac:dyDescent="0.25">
      <c r="A224" s="36" t="s">
        <v>8</v>
      </c>
      <c r="E224" s="16">
        <f>C224*D224</f>
        <v>0</v>
      </c>
    </row>
    <row r="225" spans="1:5" ht="25.5" x14ac:dyDescent="0.25">
      <c r="A225" s="32" t="s">
        <v>185</v>
      </c>
      <c r="B225" s="3" t="s">
        <v>5</v>
      </c>
      <c r="C225" s="3">
        <v>2</v>
      </c>
      <c r="D225" s="37"/>
      <c r="E225" s="16">
        <f>C225*D225</f>
        <v>0</v>
      </c>
    </row>
    <row r="226" spans="1:5" x14ac:dyDescent="0.25">
      <c r="A226" s="32"/>
      <c r="D226" s="37"/>
      <c r="E226" s="16"/>
    </row>
    <row r="227" spans="1:5" x14ac:dyDescent="0.25">
      <c r="A227" s="83" t="s">
        <v>120</v>
      </c>
      <c r="D227" s="25"/>
      <c r="E227" s="70"/>
    </row>
    <row r="228" spans="1:5" x14ac:dyDescent="0.25">
      <c r="A228" s="32"/>
      <c r="D228" s="37"/>
      <c r="E228" s="16"/>
    </row>
    <row r="229" spans="1:5" ht="63.75" x14ac:dyDescent="0.25">
      <c r="A229" s="71" t="s">
        <v>67</v>
      </c>
      <c r="D229" s="37"/>
      <c r="E229" s="16"/>
    </row>
    <row r="230" spans="1:5" x14ac:dyDescent="0.25">
      <c r="A230" s="71"/>
      <c r="D230" s="37"/>
      <c r="E230" s="16"/>
    </row>
    <row r="231" spans="1:5" ht="25.5" x14ac:dyDescent="0.25">
      <c r="A231" s="63" t="s">
        <v>123</v>
      </c>
      <c r="B231" s="3" t="s">
        <v>5</v>
      </c>
      <c r="C231" s="3">
        <v>1</v>
      </c>
      <c r="D231" s="37"/>
      <c r="E231" s="16">
        <f>C231*D231</f>
        <v>0</v>
      </c>
    </row>
    <row r="232" spans="1:5" x14ac:dyDescent="0.25">
      <c r="A232" s="32" t="s">
        <v>124</v>
      </c>
      <c r="B232" s="3" t="s">
        <v>5</v>
      </c>
      <c r="C232" s="3">
        <v>1</v>
      </c>
      <c r="D232" s="37"/>
      <c r="E232" s="16">
        <f>C232*D232</f>
        <v>0</v>
      </c>
    </row>
    <row r="233" spans="1:5" x14ac:dyDescent="0.25">
      <c r="A233" s="32" t="s">
        <v>180</v>
      </c>
      <c r="B233" s="3" t="s">
        <v>5</v>
      </c>
      <c r="C233" s="3">
        <v>1</v>
      </c>
      <c r="D233" s="37"/>
      <c r="E233" s="16">
        <f>C233*D233</f>
        <v>0</v>
      </c>
    </row>
    <row r="234" spans="1:5" x14ac:dyDescent="0.25">
      <c r="A234" s="32" t="s">
        <v>121</v>
      </c>
      <c r="B234" s="3" t="s">
        <v>5</v>
      </c>
      <c r="C234" s="3">
        <v>1</v>
      </c>
      <c r="D234" s="37"/>
      <c r="E234" s="16">
        <f>C234*D234</f>
        <v>0</v>
      </c>
    </row>
    <row r="235" spans="1:5" x14ac:dyDescent="0.25">
      <c r="A235" s="32" t="s">
        <v>122</v>
      </c>
      <c r="B235" s="3" t="s">
        <v>5</v>
      </c>
      <c r="C235" s="3">
        <v>1</v>
      </c>
      <c r="D235" s="37"/>
      <c r="E235" s="16">
        <f>C235*D235</f>
        <v>0</v>
      </c>
    </row>
    <row r="236" spans="1:5" x14ac:dyDescent="0.25">
      <c r="A236" s="32"/>
      <c r="D236" s="37"/>
      <c r="E236" s="16"/>
    </row>
    <row r="237" spans="1:5" ht="38.25" x14ac:dyDescent="0.25">
      <c r="A237" s="32" t="s">
        <v>149</v>
      </c>
      <c r="B237" s="3" t="s">
        <v>5</v>
      </c>
      <c r="C237" s="3">
        <v>1</v>
      </c>
      <c r="D237" s="37"/>
      <c r="E237" s="16">
        <f>C237*D237</f>
        <v>0</v>
      </c>
    </row>
    <row r="238" spans="1:5" x14ac:dyDescent="0.25">
      <c r="A238" s="32"/>
      <c r="D238" s="37"/>
      <c r="E238" s="16"/>
    </row>
    <row r="239" spans="1:5" x14ac:dyDescent="0.25">
      <c r="A239" s="32" t="s">
        <v>16</v>
      </c>
      <c r="B239" s="3" t="s">
        <v>5</v>
      </c>
      <c r="C239" s="3">
        <v>1</v>
      </c>
      <c r="D239" s="37"/>
      <c r="E239" s="16">
        <f>C239*D239</f>
        <v>0</v>
      </c>
    </row>
    <row r="240" spans="1:5" x14ac:dyDescent="0.25">
      <c r="A240" s="32"/>
      <c r="B240" s="2"/>
      <c r="E240" s="16">
        <f>C240*D240</f>
        <v>0</v>
      </c>
    </row>
    <row r="241" spans="1:5" x14ac:dyDescent="0.25">
      <c r="A241" s="15" t="s">
        <v>117</v>
      </c>
      <c r="B241" s="29"/>
      <c r="C241" s="29"/>
      <c r="D241" s="25"/>
      <c r="E241" s="17">
        <f>SUM(E208:E240)</f>
        <v>0</v>
      </c>
    </row>
    <row r="242" spans="1:5" x14ac:dyDescent="0.25">
      <c r="A242" s="63"/>
      <c r="B242" s="29"/>
      <c r="C242" s="29"/>
      <c r="D242" s="25"/>
      <c r="E242" s="70"/>
    </row>
    <row r="243" spans="1:5" x14ac:dyDescent="0.25">
      <c r="A243" s="15"/>
      <c r="D243" s="25"/>
      <c r="E243" s="70"/>
    </row>
    <row r="244" spans="1:5" x14ac:dyDescent="0.25">
      <c r="A244" s="84" t="s">
        <v>128</v>
      </c>
      <c r="D244" s="25"/>
      <c r="E244" s="70"/>
    </row>
    <row r="245" spans="1:5" x14ac:dyDescent="0.25">
      <c r="A245" s="61"/>
      <c r="D245" s="25"/>
      <c r="E245" s="70"/>
    </row>
    <row r="246" spans="1:5" ht="25.5" x14ac:dyDescent="0.25">
      <c r="A246" s="85" t="s">
        <v>140</v>
      </c>
      <c r="D246" s="25"/>
      <c r="E246" s="70"/>
    </row>
    <row r="247" spans="1:5" x14ac:dyDescent="0.25">
      <c r="A247" s="61"/>
      <c r="D247" s="25"/>
      <c r="E247" s="70"/>
    </row>
    <row r="248" spans="1:5" x14ac:dyDescent="0.25">
      <c r="A248" s="61" t="s">
        <v>81</v>
      </c>
      <c r="B248" s="2" t="s">
        <v>5</v>
      </c>
      <c r="C248" s="3">
        <v>1</v>
      </c>
      <c r="D248" s="25"/>
      <c r="E248" s="16">
        <f>C248*D248</f>
        <v>0</v>
      </c>
    </row>
    <row r="249" spans="1:5" x14ac:dyDescent="0.25">
      <c r="A249" s="61"/>
      <c r="D249" s="25"/>
      <c r="E249" s="70"/>
    </row>
    <row r="250" spans="1:5" x14ac:dyDescent="0.25">
      <c r="A250" s="61" t="s">
        <v>76</v>
      </c>
      <c r="B250" s="2" t="s">
        <v>5</v>
      </c>
      <c r="C250" s="3">
        <v>1</v>
      </c>
      <c r="D250" s="25"/>
      <c r="E250" s="16">
        <f>C250*D250</f>
        <v>0</v>
      </c>
    </row>
    <row r="251" spans="1:5" x14ac:dyDescent="0.25">
      <c r="A251" s="61"/>
      <c r="D251" s="25"/>
      <c r="E251" s="70"/>
    </row>
    <row r="252" spans="1:5" ht="25.5" x14ac:dyDescent="0.25">
      <c r="A252" s="32" t="s">
        <v>181</v>
      </c>
      <c r="B252" s="2" t="s">
        <v>5</v>
      </c>
      <c r="C252" s="3">
        <v>1</v>
      </c>
      <c r="D252" s="25"/>
      <c r="E252" s="16">
        <f>C252*D252</f>
        <v>0</v>
      </c>
    </row>
    <row r="253" spans="1:5" x14ac:dyDescent="0.25">
      <c r="A253" s="32"/>
      <c r="D253" s="25"/>
      <c r="E253" s="16">
        <f>C253*D253</f>
        <v>0</v>
      </c>
    </row>
    <row r="254" spans="1:5" x14ac:dyDescent="0.25">
      <c r="A254" s="15" t="s">
        <v>129</v>
      </c>
      <c r="D254" s="25"/>
      <c r="E254" s="17">
        <f>SUM(E247:E253)</f>
        <v>0</v>
      </c>
    </row>
    <row r="255" spans="1:5" x14ac:dyDescent="0.25">
      <c r="A255" s="63"/>
      <c r="B255" s="29"/>
      <c r="C255" s="13"/>
      <c r="D255" s="25"/>
      <c r="E255" s="70"/>
    </row>
    <row r="256" spans="1:5" x14ac:dyDescent="0.25">
      <c r="A256" s="63"/>
      <c r="B256" s="29"/>
      <c r="C256" s="13"/>
      <c r="D256" s="25"/>
      <c r="E256" s="70"/>
    </row>
    <row r="257" spans="1:5" x14ac:dyDescent="0.25">
      <c r="A257" s="84" t="s">
        <v>203</v>
      </c>
      <c r="D257" s="25"/>
      <c r="E257" s="70"/>
    </row>
    <row r="258" spans="1:5" x14ac:dyDescent="0.25">
      <c r="A258" s="61"/>
      <c r="D258" s="25"/>
      <c r="E258" s="70"/>
    </row>
    <row r="259" spans="1:5" x14ac:dyDescent="0.25">
      <c r="A259" s="105" t="s">
        <v>187</v>
      </c>
      <c r="D259" s="26"/>
      <c r="E259" s="76"/>
    </row>
    <row r="260" spans="1:5" x14ac:dyDescent="0.25">
      <c r="A260" s="105"/>
      <c r="D260" s="26"/>
      <c r="E260" s="76"/>
    </row>
    <row r="261" spans="1:5" ht="63.75" x14ac:dyDescent="0.25">
      <c r="A261" s="71" t="s">
        <v>67</v>
      </c>
      <c r="B261" s="2"/>
      <c r="D261" s="25"/>
      <c r="E261" s="70"/>
    </row>
    <row r="262" spans="1:5" ht="31.5" customHeight="1" x14ac:dyDescent="0.25">
      <c r="A262" s="106" t="s">
        <v>194</v>
      </c>
      <c r="B262" s="2"/>
      <c r="D262" s="26"/>
      <c r="E262" s="16"/>
    </row>
    <row r="263" spans="1:5" x14ac:dyDescent="0.25">
      <c r="A263" s="106"/>
      <c r="B263" s="2"/>
      <c r="D263" s="26"/>
      <c r="E263" s="16"/>
    </row>
    <row r="264" spans="1:5" x14ac:dyDescent="0.25">
      <c r="A264" s="32" t="s">
        <v>74</v>
      </c>
      <c r="B264" s="2" t="s">
        <v>6</v>
      </c>
      <c r="C264" s="3">
        <v>20</v>
      </c>
      <c r="D264" s="26"/>
      <c r="E264" s="16">
        <f t="shared" ref="E264:E270" si="6">C264*D264</f>
        <v>0</v>
      </c>
    </row>
    <row r="265" spans="1:5" x14ac:dyDescent="0.25">
      <c r="A265" s="32" t="s">
        <v>213</v>
      </c>
      <c r="B265" s="2" t="s">
        <v>6</v>
      </c>
      <c r="C265" s="3">
        <v>28</v>
      </c>
      <c r="D265" s="26"/>
      <c r="E265" s="16">
        <f t="shared" si="6"/>
        <v>0</v>
      </c>
    </row>
    <row r="266" spans="1:5" x14ac:dyDescent="0.25">
      <c r="A266" s="32" t="s">
        <v>197</v>
      </c>
      <c r="B266" s="2" t="s">
        <v>6</v>
      </c>
      <c r="C266" s="3">
        <v>14</v>
      </c>
      <c r="D266" s="26"/>
      <c r="E266" s="16">
        <f t="shared" si="6"/>
        <v>0</v>
      </c>
    </row>
    <row r="267" spans="1:5" x14ac:dyDescent="0.25">
      <c r="A267" s="32" t="s">
        <v>198</v>
      </c>
      <c r="B267" s="2" t="s">
        <v>6</v>
      </c>
      <c r="C267" s="3">
        <v>14</v>
      </c>
      <c r="D267" s="26"/>
      <c r="E267" s="16">
        <f t="shared" si="6"/>
        <v>0</v>
      </c>
    </row>
    <row r="268" spans="1:5" x14ac:dyDescent="0.25">
      <c r="A268" s="32" t="s">
        <v>188</v>
      </c>
      <c r="B268" s="2" t="s">
        <v>6</v>
      </c>
      <c r="C268" s="3">
        <v>2</v>
      </c>
      <c r="D268" s="26"/>
      <c r="E268" s="16">
        <f t="shared" si="6"/>
        <v>0</v>
      </c>
    </row>
    <row r="269" spans="1:5" x14ac:dyDescent="0.25">
      <c r="A269" s="32" t="s">
        <v>215</v>
      </c>
      <c r="B269" s="2" t="s">
        <v>5</v>
      </c>
      <c r="C269" s="3">
        <v>3</v>
      </c>
      <c r="D269" s="26"/>
      <c r="E269" s="16">
        <f t="shared" si="6"/>
        <v>0</v>
      </c>
    </row>
    <row r="270" spans="1:5" x14ac:dyDescent="0.25">
      <c r="A270" s="32" t="s">
        <v>214</v>
      </c>
      <c r="B270" s="2" t="s">
        <v>5</v>
      </c>
      <c r="C270" s="3">
        <v>3</v>
      </c>
      <c r="D270" s="26"/>
      <c r="E270" s="16">
        <f t="shared" si="6"/>
        <v>0</v>
      </c>
    </row>
    <row r="271" spans="1:5" x14ac:dyDescent="0.25">
      <c r="A271" s="32"/>
      <c r="B271" s="2"/>
      <c r="D271" s="26"/>
      <c r="E271" s="16"/>
    </row>
    <row r="272" spans="1:5" x14ac:dyDescent="0.25">
      <c r="A272" s="32" t="s">
        <v>199</v>
      </c>
      <c r="B272" s="2" t="s">
        <v>5</v>
      </c>
      <c r="C272" s="3">
        <v>14</v>
      </c>
      <c r="D272" s="26"/>
      <c r="E272" s="16">
        <f>C272*D272</f>
        <v>0</v>
      </c>
    </row>
    <row r="273" spans="1:5" x14ac:dyDescent="0.25">
      <c r="A273" s="32" t="s">
        <v>200</v>
      </c>
      <c r="B273" s="2" t="s">
        <v>5</v>
      </c>
      <c r="C273" s="3">
        <v>3</v>
      </c>
      <c r="D273" s="26"/>
      <c r="E273" s="16">
        <f>C273*D273</f>
        <v>0</v>
      </c>
    </row>
    <row r="274" spans="1:5" x14ac:dyDescent="0.25">
      <c r="A274" s="32"/>
      <c r="B274" s="2"/>
      <c r="D274" s="26"/>
      <c r="E274" s="16"/>
    </row>
    <row r="275" spans="1:5" x14ac:dyDescent="0.25">
      <c r="A275" s="32" t="s">
        <v>189</v>
      </c>
      <c r="B275" s="2" t="s">
        <v>5</v>
      </c>
      <c r="C275" s="3">
        <v>1</v>
      </c>
      <c r="D275" s="26"/>
      <c r="E275" s="16">
        <f>C275*D275</f>
        <v>0</v>
      </c>
    </row>
    <row r="276" spans="1:5" x14ac:dyDescent="0.25">
      <c r="A276" s="32" t="s">
        <v>193</v>
      </c>
      <c r="B276" s="2" t="s">
        <v>5</v>
      </c>
      <c r="C276" s="3">
        <v>1</v>
      </c>
      <c r="D276" s="26"/>
      <c r="E276" s="16">
        <f>C276*D276</f>
        <v>0</v>
      </c>
    </row>
    <row r="277" spans="1:5" ht="25.5" x14ac:dyDescent="0.25">
      <c r="A277" s="32" t="s">
        <v>202</v>
      </c>
      <c r="B277" s="2" t="s">
        <v>5</v>
      </c>
      <c r="C277" s="3">
        <v>1</v>
      </c>
      <c r="D277" s="26"/>
      <c r="E277" s="16">
        <f>C277*D277</f>
        <v>0</v>
      </c>
    </row>
    <row r="278" spans="1:5" x14ac:dyDescent="0.25">
      <c r="A278" s="32"/>
      <c r="B278" s="2"/>
      <c r="D278" s="26"/>
      <c r="E278" s="16"/>
    </row>
    <row r="279" spans="1:5" ht="25.5" x14ac:dyDescent="0.25">
      <c r="A279" s="63" t="s">
        <v>201</v>
      </c>
      <c r="B279" s="29" t="s">
        <v>6</v>
      </c>
      <c r="C279" s="29">
        <v>17</v>
      </c>
      <c r="D279" s="25"/>
      <c r="E279" s="16">
        <f>C279*D279</f>
        <v>0</v>
      </c>
    </row>
    <row r="280" spans="1:5" x14ac:dyDescent="0.25">
      <c r="A280" s="63" t="s">
        <v>192</v>
      </c>
      <c r="B280" s="29" t="s">
        <v>6</v>
      </c>
      <c r="C280" s="29">
        <v>17</v>
      </c>
      <c r="D280" s="25"/>
      <c r="E280" s="16">
        <f>C280*D280</f>
        <v>0</v>
      </c>
    </row>
    <row r="281" spans="1:5" x14ac:dyDescent="0.25">
      <c r="A281" s="63"/>
      <c r="B281" s="29"/>
      <c r="C281" s="29"/>
      <c r="D281" s="25"/>
      <c r="E281" s="16"/>
    </row>
    <row r="282" spans="1:5" ht="51" x14ac:dyDescent="0.25">
      <c r="A282" s="32" t="s">
        <v>195</v>
      </c>
      <c r="B282" s="2" t="s">
        <v>5</v>
      </c>
      <c r="C282" s="3">
        <v>1</v>
      </c>
      <c r="D282" s="26"/>
      <c r="E282" s="16">
        <f>C282*D282</f>
        <v>0</v>
      </c>
    </row>
    <row r="283" spans="1:5" x14ac:dyDescent="0.25">
      <c r="A283" s="32"/>
      <c r="B283" s="2"/>
      <c r="D283" s="26"/>
      <c r="E283" s="16">
        <f>C283*D283</f>
        <v>0</v>
      </c>
    </row>
    <row r="284" spans="1:5" x14ac:dyDescent="0.25">
      <c r="A284" s="32" t="s">
        <v>75</v>
      </c>
      <c r="B284" s="2" t="s">
        <v>5</v>
      </c>
      <c r="C284" s="3">
        <v>1</v>
      </c>
      <c r="D284" s="26"/>
      <c r="E284" s="16">
        <f>C284*D284</f>
        <v>0</v>
      </c>
    </row>
    <row r="285" spans="1:5" x14ac:dyDescent="0.25">
      <c r="A285" s="32"/>
      <c r="D285" s="26"/>
      <c r="E285" s="16">
        <f>C285*D285</f>
        <v>0</v>
      </c>
    </row>
    <row r="286" spans="1:5" x14ac:dyDescent="0.25">
      <c r="A286" s="32" t="s">
        <v>196</v>
      </c>
      <c r="B286" s="2" t="s">
        <v>5</v>
      </c>
      <c r="C286" s="3">
        <v>1</v>
      </c>
      <c r="D286" s="26"/>
      <c r="E286" s="16">
        <f>C286*D286</f>
        <v>0</v>
      </c>
    </row>
    <row r="287" spans="1:5" x14ac:dyDescent="0.25">
      <c r="A287" s="32"/>
      <c r="D287" s="26"/>
      <c r="E287" s="16"/>
    </row>
    <row r="288" spans="1:5" x14ac:dyDescent="0.25">
      <c r="A288" s="32" t="s">
        <v>190</v>
      </c>
      <c r="B288" s="2" t="s">
        <v>5</v>
      </c>
      <c r="C288" s="3">
        <v>1</v>
      </c>
      <c r="D288" s="26"/>
      <c r="E288" s="16">
        <f>C288*D288</f>
        <v>0</v>
      </c>
    </row>
    <row r="289" spans="1:5" x14ac:dyDescent="0.25">
      <c r="A289" s="32"/>
      <c r="B289" s="2"/>
      <c r="D289" s="25"/>
      <c r="E289" s="16">
        <f>C289*D289</f>
        <v>0</v>
      </c>
    </row>
    <row r="290" spans="1:5" x14ac:dyDescent="0.25">
      <c r="A290" s="15" t="s">
        <v>130</v>
      </c>
      <c r="D290" s="25"/>
      <c r="E290" s="17">
        <f>SUM(E264:E289)</f>
        <v>0</v>
      </c>
    </row>
    <row r="291" spans="1:5" x14ac:dyDescent="0.25">
      <c r="A291" s="63"/>
      <c r="B291" s="29"/>
      <c r="C291" s="13"/>
      <c r="D291" s="25"/>
      <c r="E291" s="70"/>
    </row>
    <row r="292" spans="1:5" x14ac:dyDescent="0.25">
      <c r="A292" s="63"/>
      <c r="B292" s="29"/>
      <c r="C292" s="13"/>
      <c r="D292" s="25"/>
      <c r="E292" s="70"/>
    </row>
    <row r="293" spans="1:5" x14ac:dyDescent="0.25">
      <c r="A293" s="84" t="s">
        <v>131</v>
      </c>
      <c r="D293" s="25"/>
      <c r="E293" s="70"/>
    </row>
    <row r="294" spans="1:5" ht="25.5" x14ac:dyDescent="0.25">
      <c r="A294" s="84" t="s">
        <v>135</v>
      </c>
      <c r="D294" s="25"/>
      <c r="E294" s="70"/>
    </row>
    <row r="295" spans="1:5" x14ac:dyDescent="0.25">
      <c r="A295" s="84"/>
      <c r="D295" s="25"/>
      <c r="E295" s="70"/>
    </row>
    <row r="296" spans="1:5" x14ac:dyDescent="0.25">
      <c r="A296" s="61" t="s">
        <v>132</v>
      </c>
      <c r="B296" s="2" t="s">
        <v>133</v>
      </c>
      <c r="D296" s="25"/>
      <c r="E296" s="16" t="s">
        <v>133</v>
      </c>
    </row>
    <row r="297" spans="1:5" x14ac:dyDescent="0.25">
      <c r="A297" s="61"/>
      <c r="D297" s="25"/>
      <c r="E297" s="70"/>
    </row>
    <row r="298" spans="1:5" x14ac:dyDescent="0.25">
      <c r="A298" s="61" t="s">
        <v>134</v>
      </c>
      <c r="B298" s="2" t="s">
        <v>133</v>
      </c>
      <c r="D298" s="25"/>
      <c r="E298" s="16" t="s">
        <v>133</v>
      </c>
    </row>
    <row r="299" spans="1:5" x14ac:dyDescent="0.25">
      <c r="A299" s="61"/>
      <c r="D299" s="25"/>
      <c r="E299" s="70"/>
    </row>
    <row r="300" spans="1:5" x14ac:dyDescent="0.25">
      <c r="A300" s="32" t="s">
        <v>16</v>
      </c>
      <c r="B300" s="2" t="s">
        <v>133</v>
      </c>
      <c r="D300" s="25"/>
      <c r="E300" s="16" t="s">
        <v>133</v>
      </c>
    </row>
    <row r="301" spans="1:5" x14ac:dyDescent="0.25">
      <c r="A301" s="32"/>
      <c r="D301" s="25"/>
      <c r="E301" s="16">
        <f>C301*D301</f>
        <v>0</v>
      </c>
    </row>
    <row r="302" spans="1:5" x14ac:dyDescent="0.25">
      <c r="A302" s="32" t="s">
        <v>11</v>
      </c>
      <c r="B302" s="2" t="s">
        <v>133</v>
      </c>
      <c r="D302" s="25"/>
      <c r="E302" s="16" t="s">
        <v>133</v>
      </c>
    </row>
    <row r="303" spans="1:5" x14ac:dyDescent="0.25">
      <c r="A303" s="32"/>
      <c r="B303" s="2"/>
      <c r="D303" s="25"/>
      <c r="E303" s="16">
        <f>C303*D303</f>
        <v>0</v>
      </c>
    </row>
    <row r="304" spans="1:5" x14ac:dyDescent="0.25">
      <c r="A304" s="15" t="s">
        <v>204</v>
      </c>
      <c r="D304" s="25"/>
      <c r="E304" s="17" t="s">
        <v>133</v>
      </c>
    </row>
    <row r="305" spans="1:5" x14ac:dyDescent="0.25">
      <c r="A305" s="63"/>
      <c r="B305" s="29"/>
      <c r="C305" s="13"/>
      <c r="D305" s="25"/>
      <c r="E305" s="70"/>
    </row>
    <row r="306" spans="1:5" x14ac:dyDescent="0.25">
      <c r="A306" s="63"/>
      <c r="B306" s="29"/>
      <c r="C306" s="13"/>
      <c r="D306" s="25"/>
      <c r="E306" s="70"/>
    </row>
    <row r="307" spans="1:5" x14ac:dyDescent="0.25">
      <c r="A307" s="84" t="s">
        <v>136</v>
      </c>
      <c r="D307" s="25"/>
      <c r="E307" s="70"/>
    </row>
    <row r="308" spans="1:5" x14ac:dyDescent="0.25">
      <c r="A308" s="63"/>
      <c r="B308" s="29"/>
      <c r="C308" s="13"/>
      <c r="D308" s="25"/>
      <c r="E308" s="70"/>
    </row>
    <row r="309" spans="1:5" s="43" customFormat="1" ht="25.5" x14ac:dyDescent="0.25">
      <c r="A309" s="85" t="s">
        <v>138</v>
      </c>
      <c r="B309" s="31"/>
      <c r="C309" s="31"/>
      <c r="D309" s="41"/>
      <c r="E309" s="42"/>
    </row>
    <row r="310" spans="1:5" s="43" customFormat="1" x14ac:dyDescent="0.25">
      <c r="A310" s="32"/>
      <c r="B310" s="31"/>
      <c r="C310" s="31"/>
      <c r="D310" s="41"/>
      <c r="E310" s="42"/>
    </row>
    <row r="311" spans="1:5" s="43" customFormat="1" ht="25.5" x14ac:dyDescent="0.25">
      <c r="A311" s="32" t="s">
        <v>137</v>
      </c>
      <c r="B311" s="33" t="s">
        <v>5</v>
      </c>
      <c r="C311" s="31">
        <v>1</v>
      </c>
      <c r="D311" s="41"/>
      <c r="E311" s="16">
        <f>C311*D311</f>
        <v>0</v>
      </c>
    </row>
    <row r="312" spans="1:5" x14ac:dyDescent="0.25">
      <c r="A312" s="63"/>
      <c r="B312" s="29"/>
      <c r="C312" s="13"/>
      <c r="D312" s="25"/>
      <c r="E312" s="70"/>
    </row>
    <row r="313" spans="1:5" ht="25.5" x14ac:dyDescent="0.25">
      <c r="A313" s="63" t="s">
        <v>139</v>
      </c>
      <c r="B313" s="33" t="s">
        <v>5</v>
      </c>
      <c r="C313" s="31">
        <v>1</v>
      </c>
      <c r="D313" s="41"/>
      <c r="E313" s="16">
        <f>C313*D313</f>
        <v>0</v>
      </c>
    </row>
    <row r="314" spans="1:5" x14ac:dyDescent="0.25">
      <c r="A314" s="63"/>
      <c r="B314" s="29"/>
      <c r="C314" s="13"/>
      <c r="D314" s="25"/>
      <c r="E314" s="70"/>
    </row>
    <row r="315" spans="1:5" x14ac:dyDescent="0.25">
      <c r="A315" s="63"/>
      <c r="B315" s="2"/>
      <c r="D315" s="25"/>
      <c r="E315" s="16"/>
    </row>
    <row r="316" spans="1:5" x14ac:dyDescent="0.25">
      <c r="A316" s="32" t="s">
        <v>11</v>
      </c>
      <c r="B316" s="2" t="s">
        <v>5</v>
      </c>
      <c r="C316" s="3">
        <v>1</v>
      </c>
      <c r="D316" s="25"/>
      <c r="E316" s="16">
        <f>C316*D316</f>
        <v>0</v>
      </c>
    </row>
    <row r="317" spans="1:5" x14ac:dyDescent="0.25">
      <c r="A317" s="32"/>
      <c r="B317" s="2"/>
      <c r="D317" s="25"/>
      <c r="E317" s="16">
        <f>C317*D317</f>
        <v>0</v>
      </c>
    </row>
    <row r="318" spans="1:5" x14ac:dyDescent="0.25">
      <c r="A318" s="15" t="s">
        <v>142</v>
      </c>
      <c r="D318" s="25"/>
      <c r="E318" s="17">
        <f>SUM(E310:E317)</f>
        <v>0</v>
      </c>
    </row>
    <row r="319" spans="1:5" x14ac:dyDescent="0.25">
      <c r="A319" s="63"/>
      <c r="B319" s="29"/>
      <c r="C319" s="13"/>
      <c r="D319" s="25"/>
      <c r="E319" s="70"/>
    </row>
    <row r="320" spans="1:5" x14ac:dyDescent="0.25">
      <c r="A320" s="63"/>
      <c r="B320" s="29"/>
      <c r="C320" s="13"/>
      <c r="D320" s="25"/>
      <c r="E320" s="70"/>
    </row>
    <row r="321" spans="1:5" x14ac:dyDescent="0.25">
      <c r="A321" s="69" t="s">
        <v>143</v>
      </c>
      <c r="B321" s="29"/>
      <c r="C321" s="13"/>
      <c r="D321" s="25"/>
      <c r="E321" s="70"/>
    </row>
    <row r="322" spans="1:5" x14ac:dyDescent="0.25">
      <c r="A322" s="63"/>
      <c r="B322" s="29"/>
      <c r="C322" s="13"/>
      <c r="D322" s="25"/>
      <c r="E322" s="70"/>
    </row>
    <row r="323" spans="1:5" ht="25.5" x14ac:dyDescent="0.25">
      <c r="A323" s="63" t="s">
        <v>205</v>
      </c>
      <c r="B323" s="29" t="s">
        <v>5</v>
      </c>
      <c r="C323" s="14">
        <v>1</v>
      </c>
      <c r="D323" s="25"/>
      <c r="E323" s="16">
        <f>C323*D323</f>
        <v>0</v>
      </c>
    </row>
    <row r="324" spans="1:5" x14ac:dyDescent="0.25">
      <c r="A324" s="63"/>
      <c r="B324" s="29"/>
      <c r="C324" s="13"/>
      <c r="D324" s="25"/>
      <c r="E324" s="16">
        <f>C324*D324</f>
        <v>0</v>
      </c>
    </row>
    <row r="325" spans="1:5" x14ac:dyDescent="0.25">
      <c r="A325" s="32" t="s">
        <v>12</v>
      </c>
      <c r="B325" s="2" t="s">
        <v>5</v>
      </c>
      <c r="C325" s="3">
        <v>1</v>
      </c>
      <c r="D325" s="25"/>
      <c r="E325" s="16">
        <f>C325*D325</f>
        <v>0</v>
      </c>
    </row>
    <row r="326" spans="1:5" x14ac:dyDescent="0.25">
      <c r="A326" s="63"/>
      <c r="B326" s="29"/>
      <c r="C326" s="13"/>
      <c r="D326" s="25"/>
      <c r="E326" s="16">
        <f>C326*D326</f>
        <v>0</v>
      </c>
    </row>
    <row r="327" spans="1:5" x14ac:dyDescent="0.25">
      <c r="A327" s="15" t="s">
        <v>141</v>
      </c>
      <c r="D327" s="25"/>
      <c r="E327" s="17">
        <f>SUM(E323:E326)</f>
        <v>0</v>
      </c>
    </row>
    <row r="330" spans="1:5" x14ac:dyDescent="0.25">
      <c r="A330" s="69" t="s">
        <v>147</v>
      </c>
      <c r="B330" s="29"/>
      <c r="C330" s="13"/>
      <c r="D330" s="25"/>
      <c r="E330" s="70"/>
    </row>
    <row r="331" spans="1:5" x14ac:dyDescent="0.25">
      <c r="A331" s="63"/>
      <c r="B331" s="29"/>
      <c r="C331" s="13"/>
      <c r="D331" s="25"/>
      <c r="E331" s="70"/>
    </row>
    <row r="332" spans="1:5" ht="25.5" x14ac:dyDescent="0.25">
      <c r="A332" s="63" t="s">
        <v>148</v>
      </c>
      <c r="B332" s="29" t="s">
        <v>5</v>
      </c>
      <c r="C332" s="14">
        <v>1</v>
      </c>
      <c r="D332" s="25"/>
      <c r="E332" s="16">
        <f>C332*D332</f>
        <v>0</v>
      </c>
    </row>
    <row r="333" spans="1:5" x14ac:dyDescent="0.25">
      <c r="A333" s="63"/>
      <c r="B333" s="29"/>
      <c r="C333" s="13"/>
      <c r="D333" s="25"/>
      <c r="E333" s="16">
        <f>C333*D333</f>
        <v>0</v>
      </c>
    </row>
    <row r="334" spans="1:5" x14ac:dyDescent="0.25">
      <c r="A334" s="15" t="s">
        <v>146</v>
      </c>
      <c r="D334" s="25"/>
      <c r="E334" s="17">
        <f>SUM(E332:E333)</f>
        <v>0</v>
      </c>
    </row>
  </sheetData>
  <phoneticPr fontId="23" type="noConversion"/>
  <printOptions horizontalCentered="1" gridLines="1"/>
  <pageMargins left="0.23622047244094491" right="0.23622047244094491" top="0.74803149606299213" bottom="0.74803149606299213" header="0.31496062992125984" footer="0.31496062992125984"/>
  <pageSetup paperSize="9" fitToHeight="0" orientation="portrait" r:id="rId1"/>
  <headerFooter scaleWithDoc="0" alignWithMargins="0">
    <oddHeader>&amp;CT.E.B – 2024.024 Réaménagement de l’accueil de la CAF de l’Isère – à Grenoble - DPGF lot Electricité – Courants Faibles</oddHeader>
    <oddFooter>&amp;R&amp;P /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3"/>
  <dimension ref="A1:E46"/>
  <sheetViews>
    <sheetView showZeros="0" view="pageLayout" zoomScale="90" zoomScaleNormal="100" zoomScalePageLayoutView="90" workbookViewId="0">
      <selection activeCell="A23" sqref="A23"/>
    </sheetView>
  </sheetViews>
  <sheetFormatPr baseColWidth="10" defaultColWidth="9.140625" defaultRowHeight="12.75" x14ac:dyDescent="0.25"/>
  <cols>
    <col min="1" max="1" width="53.7109375" style="43" customWidth="1"/>
    <col min="2" max="3" width="5.7109375" style="43" customWidth="1"/>
    <col min="4" max="4" width="12.7109375" style="43" customWidth="1"/>
    <col min="5" max="5" width="16.7109375" style="41" customWidth="1"/>
    <col min="6" max="16384" width="9.140625" style="87"/>
  </cols>
  <sheetData>
    <row r="1" spans="1:5" x14ac:dyDescent="0.25">
      <c r="A1" s="6" t="s">
        <v>0</v>
      </c>
      <c r="B1" s="7" t="s">
        <v>1</v>
      </c>
      <c r="C1" s="7" t="s">
        <v>2</v>
      </c>
      <c r="D1" s="7" t="s">
        <v>3</v>
      </c>
      <c r="E1" s="86" t="s">
        <v>4</v>
      </c>
    </row>
    <row r="2" spans="1:5" x14ac:dyDescent="0.25">
      <c r="A2" s="8"/>
      <c r="B2" s="9"/>
      <c r="C2" s="9"/>
      <c r="D2" s="9"/>
      <c r="E2" s="88"/>
    </row>
    <row r="3" spans="1:5" x14ac:dyDescent="0.25">
      <c r="A3" s="62" t="s">
        <v>10</v>
      </c>
      <c r="B3" s="89"/>
      <c r="C3" s="89"/>
      <c r="D3" s="90"/>
      <c r="E3" s="91"/>
    </row>
    <row r="4" spans="1:5" x14ac:dyDescent="0.25">
      <c r="A4" s="92"/>
      <c r="B4" s="78"/>
      <c r="C4" s="78"/>
      <c r="D4" s="93"/>
      <c r="E4" s="35"/>
    </row>
    <row r="5" spans="1:5" x14ac:dyDescent="0.25">
      <c r="A5" s="94" t="str">
        <f>DPGF!A8</f>
        <v>1.14 Dossier des Ouvrages Executé</v>
      </c>
      <c r="B5" s="95" t="s">
        <v>5</v>
      </c>
      <c r="C5" s="95">
        <v>1</v>
      </c>
      <c r="D5" s="96"/>
      <c r="E5" s="97">
        <f>DPGF!E10</f>
        <v>0</v>
      </c>
    </row>
    <row r="6" spans="1:5" x14ac:dyDescent="0.25">
      <c r="A6" s="94"/>
      <c r="B6" s="95"/>
      <c r="C6" s="95"/>
      <c r="D6" s="96"/>
      <c r="E6" s="97"/>
    </row>
    <row r="7" spans="1:5" x14ac:dyDescent="0.25">
      <c r="A7" s="94" t="str">
        <f>DPGF!A13</f>
        <v>1.16 Phasage de chantier et travaux en site occupé</v>
      </c>
      <c r="B7" s="95"/>
      <c r="C7" s="95"/>
      <c r="D7" s="96"/>
      <c r="E7" s="97"/>
    </row>
    <row r="8" spans="1:5" x14ac:dyDescent="0.25">
      <c r="A8" s="94" t="str">
        <f>DPGF!A14</f>
        <v>1.17 Travaux préalables de dépose et de consignation</v>
      </c>
      <c r="B8" s="95" t="s">
        <v>5</v>
      </c>
      <c r="C8" s="95">
        <v>1</v>
      </c>
      <c r="D8" s="96"/>
      <c r="E8" s="97">
        <f>DPGF!E16</f>
        <v>0</v>
      </c>
    </row>
    <row r="9" spans="1:5" x14ac:dyDescent="0.25">
      <c r="A9" s="94"/>
      <c r="B9" s="95"/>
      <c r="C9" s="95"/>
      <c r="D9" s="96"/>
      <c r="E9" s="97"/>
    </row>
    <row r="10" spans="1:5" ht="25.5" x14ac:dyDescent="0.25">
      <c r="A10" s="94" t="str">
        <f>DPGF!A19</f>
        <v>2.1 - Origine des installations électriques - Armoire électrique</v>
      </c>
      <c r="B10" s="94"/>
      <c r="D10" s="96"/>
      <c r="E10" s="97"/>
    </row>
    <row r="11" spans="1:5" ht="25.5" x14ac:dyDescent="0.25">
      <c r="A11" s="94" t="str">
        <f>DPGF!A20</f>
        <v>2.2 - Coupure générale électrique et coupure générale ventilation</v>
      </c>
      <c r="B11" s="95" t="s">
        <v>5</v>
      </c>
      <c r="C11" s="95">
        <v>1</v>
      </c>
      <c r="D11" s="96"/>
      <c r="E11" s="97">
        <f>DPGF!E34</f>
        <v>0</v>
      </c>
    </row>
    <row r="12" spans="1:5" x14ac:dyDescent="0.25">
      <c r="A12" s="94"/>
      <c r="B12" s="30"/>
      <c r="C12" s="30"/>
      <c r="D12" s="96"/>
      <c r="E12" s="97"/>
    </row>
    <row r="13" spans="1:5" x14ac:dyDescent="0.25">
      <c r="A13" s="94" t="str">
        <f>DPGF!A37</f>
        <v>2.3 - Canalisations</v>
      </c>
      <c r="B13" s="94"/>
      <c r="D13" s="96"/>
      <c r="E13" s="97"/>
    </row>
    <row r="14" spans="1:5" x14ac:dyDescent="0.25">
      <c r="A14" s="94" t="str">
        <f>DPGF!A38</f>
        <v>2.4 - Equipement éclairage et PC</v>
      </c>
      <c r="B14" s="95" t="s">
        <v>5</v>
      </c>
      <c r="C14" s="95">
        <v>1</v>
      </c>
      <c r="D14" s="96"/>
      <c r="E14" s="97">
        <f>DPGF!E80</f>
        <v>0</v>
      </c>
    </row>
    <row r="15" spans="1:5" x14ac:dyDescent="0.25">
      <c r="A15" s="94"/>
      <c r="B15" s="30"/>
      <c r="C15" s="30"/>
      <c r="D15" s="96"/>
      <c r="E15" s="97"/>
    </row>
    <row r="16" spans="1:5" x14ac:dyDescent="0.25">
      <c r="A16" s="94" t="str">
        <f>DPGF!A83</f>
        <v>2.5 - Eclairage de sécurité</v>
      </c>
      <c r="B16" s="95" t="s">
        <v>5</v>
      </c>
      <c r="C16" s="95">
        <v>1</v>
      </c>
      <c r="D16" s="96"/>
      <c r="E16" s="97">
        <f>DPGF!E94</f>
        <v>0</v>
      </c>
    </row>
    <row r="17" spans="1:5" x14ac:dyDescent="0.25">
      <c r="A17" s="94"/>
      <c r="B17" s="30"/>
      <c r="C17" s="30"/>
      <c r="D17" s="96"/>
      <c r="E17" s="97"/>
    </row>
    <row r="18" spans="1:5" x14ac:dyDescent="0.25">
      <c r="A18" s="94" t="str">
        <f>DPGF!A97</f>
        <v>2.6 - Alimentations et liaisons spécialisées</v>
      </c>
      <c r="B18" s="95" t="s">
        <v>5</v>
      </c>
      <c r="C18" s="95">
        <v>1</v>
      </c>
      <c r="D18" s="96"/>
      <c r="E18" s="97">
        <f>DPGF!E114</f>
        <v>0</v>
      </c>
    </row>
    <row r="19" spans="1:5" x14ac:dyDescent="0.25">
      <c r="A19" s="94"/>
      <c r="B19" s="30"/>
      <c r="C19" s="30"/>
      <c r="D19" s="96"/>
      <c r="E19" s="97"/>
    </row>
    <row r="20" spans="1:5" x14ac:dyDescent="0.25">
      <c r="A20" s="94" t="str">
        <f>DPGF!A116</f>
        <v>2.7 - Prise de terre - liaisons équipotentielles</v>
      </c>
      <c r="B20" s="95" t="s">
        <v>5</v>
      </c>
      <c r="C20" s="95">
        <v>1</v>
      </c>
      <c r="D20" s="96"/>
      <c r="E20" s="97">
        <f>DPGF!E122</f>
        <v>0</v>
      </c>
    </row>
    <row r="21" spans="1:5" x14ac:dyDescent="0.25">
      <c r="A21" s="94"/>
      <c r="B21" s="30"/>
      <c r="C21" s="30"/>
      <c r="D21" s="96"/>
      <c r="E21" s="97"/>
    </row>
    <row r="22" spans="1:5" x14ac:dyDescent="0.25">
      <c r="A22" s="94" t="str">
        <f>DPGF!A125</f>
        <v xml:space="preserve">2.8 - Alarme incendie type 1 </v>
      </c>
      <c r="B22" s="95" t="s">
        <v>5</v>
      </c>
      <c r="C22" s="95">
        <v>1</v>
      </c>
      <c r="D22" s="96"/>
      <c r="E22" s="97">
        <f>DPGF!E168</f>
        <v>0</v>
      </c>
    </row>
    <row r="23" spans="1:5" x14ac:dyDescent="0.25">
      <c r="A23" s="94"/>
      <c r="B23" s="30"/>
      <c r="C23" s="30"/>
      <c r="D23" s="96"/>
      <c r="E23" s="97"/>
    </row>
    <row r="24" spans="1:5" x14ac:dyDescent="0.25">
      <c r="A24" s="10" t="str">
        <f>DPGF!A171</f>
        <v>2.9 - Câblage informatique</v>
      </c>
      <c r="B24" s="95" t="s">
        <v>5</v>
      </c>
      <c r="C24" s="95">
        <v>1</v>
      </c>
      <c r="D24" s="96"/>
      <c r="E24" s="97">
        <f>DPGF!E197</f>
        <v>0</v>
      </c>
    </row>
    <row r="25" spans="1:5" x14ac:dyDescent="0.25">
      <c r="A25" s="94"/>
      <c r="B25" s="30"/>
      <c r="C25" s="30"/>
      <c r="D25" s="96"/>
      <c r="E25" s="97"/>
    </row>
    <row r="26" spans="1:5" x14ac:dyDescent="0.25">
      <c r="A26" s="94" t="str">
        <f>DPGF!A200</f>
        <v>2.10 - Contrôle d'accès - Vidéophonie</v>
      </c>
      <c r="B26" s="95" t="s">
        <v>5</v>
      </c>
      <c r="C26" s="95">
        <v>1</v>
      </c>
      <c r="D26" s="96"/>
      <c r="E26" s="97">
        <f>DPGF!E241</f>
        <v>0</v>
      </c>
    </row>
    <row r="27" spans="1:5" x14ac:dyDescent="0.25">
      <c r="A27" s="94"/>
      <c r="B27" s="95"/>
      <c r="C27" s="95"/>
      <c r="D27" s="96"/>
      <c r="E27" s="97"/>
    </row>
    <row r="28" spans="1:5" x14ac:dyDescent="0.25">
      <c r="A28" s="98" t="str">
        <f>DPGF!A244</f>
        <v>2.11 - Alarme intrusion</v>
      </c>
      <c r="B28" s="95" t="s">
        <v>5</v>
      </c>
      <c r="C28" s="95">
        <v>1</v>
      </c>
      <c r="D28" s="96"/>
      <c r="E28" s="97">
        <f>DPGF!E254</f>
        <v>0</v>
      </c>
    </row>
    <row r="29" spans="1:5" x14ac:dyDescent="0.25">
      <c r="A29" s="94"/>
      <c r="B29" s="95"/>
      <c r="C29" s="95"/>
      <c r="D29" s="96"/>
      <c r="E29" s="97"/>
    </row>
    <row r="30" spans="1:5" x14ac:dyDescent="0.25">
      <c r="A30" s="98" t="str">
        <f>DPGF!A257</f>
        <v>2.12 - Alerte anti-agression</v>
      </c>
      <c r="B30" s="95" t="s">
        <v>5</v>
      </c>
      <c r="C30" s="95">
        <v>1</v>
      </c>
      <c r="D30" s="96"/>
      <c r="E30" s="97">
        <f>DPGF!E290</f>
        <v>0</v>
      </c>
    </row>
    <row r="31" spans="1:5" x14ac:dyDescent="0.25">
      <c r="A31" s="94"/>
      <c r="B31" s="95"/>
      <c r="C31" s="95"/>
      <c r="D31" s="96"/>
      <c r="E31" s="97"/>
    </row>
    <row r="32" spans="1:5" x14ac:dyDescent="0.25">
      <c r="A32" s="98" t="str">
        <f>DPGF!A293</f>
        <v xml:space="preserve">2.13 - Vidéo-surveillance </v>
      </c>
      <c r="B32" s="95" t="s">
        <v>5</v>
      </c>
      <c r="C32" s="95">
        <v>1</v>
      </c>
      <c r="D32" s="96"/>
      <c r="E32" s="97" t="s">
        <v>133</v>
      </c>
    </row>
    <row r="33" spans="1:5" ht="25.5" x14ac:dyDescent="0.25">
      <c r="A33" s="102" t="str">
        <f>DPGF!A294</f>
        <v>2.14 - Système d’alarme RAMSES (appel police) + SMART VOX</v>
      </c>
      <c r="B33" s="95" t="s">
        <v>5</v>
      </c>
      <c r="C33" s="95">
        <v>1</v>
      </c>
      <c r="D33" s="96"/>
      <c r="E33" s="97" t="s">
        <v>133</v>
      </c>
    </row>
    <row r="34" spans="1:5" x14ac:dyDescent="0.25">
      <c r="A34" s="10"/>
      <c r="B34" s="30"/>
      <c r="C34" s="30"/>
      <c r="D34" s="96"/>
      <c r="E34" s="97"/>
    </row>
    <row r="35" spans="1:5" x14ac:dyDescent="0.25">
      <c r="A35" s="102" t="str">
        <f>DPGF!A307</f>
        <v xml:space="preserve">2.15 - Sonorisation </v>
      </c>
      <c r="B35" s="95" t="s">
        <v>5</v>
      </c>
      <c r="C35" s="95">
        <v>1</v>
      </c>
      <c r="D35" s="96"/>
      <c r="E35" s="97">
        <f>DPGF!E318</f>
        <v>0</v>
      </c>
    </row>
    <row r="36" spans="1:5" x14ac:dyDescent="0.25">
      <c r="A36" s="10"/>
      <c r="B36" s="30"/>
      <c r="C36" s="30"/>
      <c r="D36" s="96"/>
      <c r="E36" s="97"/>
    </row>
    <row r="37" spans="1:5" x14ac:dyDescent="0.25">
      <c r="A37" s="10" t="str">
        <f>DPGF!A321</f>
        <v>2.16 - Installation de chantier</v>
      </c>
      <c r="B37" s="95" t="s">
        <v>5</v>
      </c>
      <c r="C37" s="95">
        <v>1</v>
      </c>
      <c r="D37" s="96"/>
      <c r="E37" s="97">
        <f>DPGF!E327</f>
        <v>0</v>
      </c>
    </row>
    <row r="38" spans="1:5" x14ac:dyDescent="0.25">
      <c r="A38" s="11"/>
      <c r="B38" s="30"/>
      <c r="C38" s="30"/>
      <c r="D38" s="96"/>
      <c r="E38" s="97"/>
    </row>
    <row r="39" spans="1:5" x14ac:dyDescent="0.25">
      <c r="A39" s="10" t="str">
        <f>DPGF!A330</f>
        <v>2.17 - Forfait 2 jours de mains d’œuvre</v>
      </c>
      <c r="B39" s="95" t="s">
        <v>5</v>
      </c>
      <c r="C39" s="95">
        <v>1</v>
      </c>
      <c r="D39" s="96"/>
      <c r="E39" s="97">
        <f>DPGF!E334</f>
        <v>0</v>
      </c>
    </row>
    <row r="40" spans="1:5" x14ac:dyDescent="0.25">
      <c r="A40" s="11"/>
      <c r="B40" s="30"/>
      <c r="C40" s="30"/>
      <c r="D40" s="96"/>
      <c r="E40" s="97"/>
    </row>
    <row r="41" spans="1:5" x14ac:dyDescent="0.25">
      <c r="A41" s="81"/>
      <c r="B41" s="30"/>
      <c r="C41" s="30"/>
      <c r="D41" s="96"/>
      <c r="E41" s="97"/>
    </row>
    <row r="42" spans="1:5" x14ac:dyDescent="0.25">
      <c r="A42" s="99" t="s">
        <v>18</v>
      </c>
      <c r="B42" s="30"/>
      <c r="C42" s="30"/>
      <c r="D42" s="96"/>
      <c r="E42" s="100">
        <f>SUM(E5:E41)</f>
        <v>0</v>
      </c>
    </row>
    <row r="43" spans="1:5" x14ac:dyDescent="0.25">
      <c r="A43" s="99" t="s">
        <v>20</v>
      </c>
      <c r="B43" s="101">
        <v>20</v>
      </c>
      <c r="C43" s="95" t="s">
        <v>21</v>
      </c>
      <c r="D43" s="96"/>
      <c r="E43" s="97">
        <f>E42*B43/100</f>
        <v>0</v>
      </c>
    </row>
    <row r="44" spans="1:5" x14ac:dyDescent="0.25">
      <c r="A44" s="99" t="s">
        <v>19</v>
      </c>
      <c r="B44" s="30"/>
      <c r="C44" s="30"/>
      <c r="D44" s="96"/>
      <c r="E44" s="97">
        <f>E42+E43</f>
        <v>0</v>
      </c>
    </row>
    <row r="45" spans="1:5" x14ac:dyDescent="0.25">
      <c r="A45" s="78"/>
      <c r="B45" s="30"/>
      <c r="C45" s="30"/>
      <c r="D45" s="96"/>
      <c r="E45" s="97"/>
    </row>
    <row r="46" spans="1:5" x14ac:dyDescent="0.25">
      <c r="A46" s="78"/>
      <c r="B46" s="30"/>
      <c r="C46" s="30"/>
      <c r="D46" s="96"/>
      <c r="E46" s="97"/>
    </row>
  </sheetData>
  <printOptions horizontalCentered="1" gridLines="1"/>
  <pageMargins left="0.23622047244094491" right="0.23622047244094491" top="0.74803149606299213" bottom="0.74803149606299213" header="0.31496062992125984" footer="0.31496062992125984"/>
  <pageSetup paperSize="9" orientation="portrait" r:id="rId1"/>
  <headerFooter scaleWithDoc="0" alignWithMargins="0">
    <oddHeader>&amp;CT.E.B – 2024.024 Réaménagement de l’accueil de la CAF de l’Isère – à Grenoble - DPGF lot Electricité – Courants Faibles</oddHeader>
    <oddFooter>&amp;R&amp;P /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2</vt:i4>
      </vt:variant>
    </vt:vector>
  </HeadingPairs>
  <TitlesOfParts>
    <vt:vector size="5" baseType="lpstr">
      <vt:lpstr>PAGE DE GARDE</vt:lpstr>
      <vt:lpstr>DPGF</vt:lpstr>
      <vt:lpstr>RECAP</vt:lpstr>
      <vt:lpstr>DPGF!Impression_des_titres</vt:lpstr>
      <vt:lpstr>RECAP!Impression_des_titres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2025-04-28T14:53:27Z</dcterms:modified>
</cp:coreProperties>
</file>