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U:\10-Plateforme Batterie Tout Solide -Phase 2\07_02 ACT\02 - DCE Pour Publication\02_PIECES TECHNIQUES\Lot 03 - CFO-CFA\"/>
    </mc:Choice>
  </mc:AlternateContent>
  <xr:revisionPtr revIDLastSave="0" documentId="13_ncr:1_{2625EF2E-3EE7-4949-8BE4-15F5D1D3310F}" xr6:coauthVersionLast="47" xr6:coauthVersionMax="47" xr10:uidLastSave="{00000000-0000-0000-0000-000000000000}"/>
  <bookViews>
    <workbookView xWindow="-120" yWindow="-120" windowWidth="20730" windowHeight="11160" xr2:uid="{10CEF55F-1B55-4795-9015-90D80D0583AB}"/>
  </bookViews>
  <sheets>
    <sheet name="Lot 03 - DPGF - CFOCF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3" i="1" l="1"/>
  <c r="E154" i="1"/>
  <c r="E153" i="1"/>
  <c r="E290" i="1"/>
  <c r="E240" i="1"/>
  <c r="E357" i="1"/>
  <c r="E356" i="1"/>
  <c r="E375" i="1"/>
  <c r="E374" i="1"/>
  <c r="E373" i="1"/>
  <c r="E372" i="1"/>
  <c r="E371" i="1"/>
  <c r="E370" i="1"/>
  <c r="E367" i="1"/>
  <c r="E366" i="1"/>
  <c r="E220" i="1"/>
  <c r="E219" i="1"/>
  <c r="E353" i="1"/>
  <c r="E352" i="1"/>
  <c r="E349" i="1"/>
  <c r="E348" i="1"/>
  <c r="E347" i="1"/>
  <c r="E346" i="1"/>
  <c r="E345" i="1"/>
  <c r="E344" i="1"/>
  <c r="E343" i="1"/>
  <c r="E342" i="1"/>
  <c r="E341" i="1"/>
  <c r="E340" i="1"/>
  <c r="E215" i="1"/>
  <c r="E317" i="1"/>
  <c r="E82" i="1"/>
  <c r="E83" i="1"/>
  <c r="E232" i="1"/>
  <c r="E296" i="1"/>
  <c r="E281" i="1"/>
  <c r="E311" i="1"/>
  <c r="E310" i="1"/>
  <c r="E309" i="1"/>
  <c r="E308" i="1"/>
  <c r="E297" i="1"/>
  <c r="E295" i="1"/>
  <c r="E283" i="1"/>
  <c r="E284" i="1"/>
  <c r="E313" i="1" l="1"/>
  <c r="E377" i="1"/>
  <c r="E222" i="1"/>
  <c r="E362" i="1"/>
  <c r="E319" i="1"/>
  <c r="E301" i="1"/>
  <c r="E300" i="1"/>
  <c r="E292" i="1"/>
  <c r="E291" i="1"/>
  <c r="E260" i="1"/>
  <c r="E259" i="1"/>
  <c r="E268" i="1"/>
  <c r="E150" i="1"/>
  <c r="E149" i="1"/>
  <c r="E156" i="1" l="1"/>
  <c r="E303" i="1"/>
  <c r="E282" i="1"/>
  <c r="E277" i="1"/>
  <c r="E276" i="1"/>
  <c r="E275" i="1"/>
  <c r="E274" i="1"/>
  <c r="E267" i="1"/>
  <c r="E266" i="1"/>
  <c r="E256" i="1"/>
  <c r="E255" i="1"/>
  <c r="E249" i="1"/>
  <c r="E243" i="1"/>
  <c r="E239" i="1"/>
  <c r="E238" i="1"/>
  <c r="E235" i="1"/>
  <c r="E234" i="1"/>
  <c r="E233" i="1"/>
  <c r="E231" i="1"/>
  <c r="E230" i="1"/>
  <c r="E229" i="1"/>
  <c r="E270" i="1" l="1"/>
  <c r="E262" i="1"/>
  <c r="E245" i="1"/>
  <c r="E286" i="1"/>
  <c r="E92" i="1"/>
  <c r="E170" i="1"/>
  <c r="E161" i="1"/>
  <c r="E96" i="1"/>
  <c r="E207" i="1"/>
  <c r="E184" i="1"/>
  <c r="E185" i="1"/>
  <c r="E183" i="1"/>
  <c r="E166" i="1"/>
  <c r="E163" i="1"/>
  <c r="E143" i="1"/>
  <c r="E104" i="1"/>
  <c r="E51" i="1"/>
  <c r="E320" i="1" l="1"/>
  <c r="E194" i="1"/>
  <c r="E192" i="1"/>
  <c r="E193" i="1"/>
  <c r="E191" i="1"/>
  <c r="E196" i="1" l="1"/>
  <c r="E127" i="1"/>
  <c r="E80" i="1"/>
  <c r="E68" i="1"/>
  <c r="E45" i="1"/>
  <c r="E101" i="1"/>
  <c r="E32" i="1"/>
  <c r="E87" i="1"/>
  <c r="E86" i="1"/>
  <c r="E204" i="1" l="1"/>
  <c r="E200" i="1"/>
  <c r="E176" i="1"/>
  <c r="E330" i="1"/>
  <c r="E336" i="1" s="1"/>
  <c r="E378" i="1" s="1"/>
  <c r="E165" i="1"/>
  <c r="E164" i="1"/>
  <c r="E174" i="1"/>
  <c r="E173" i="1"/>
  <c r="E172" i="1"/>
  <c r="E171" i="1"/>
  <c r="E169" i="1"/>
  <c r="E208" i="1"/>
  <c r="E202" i="1"/>
  <c r="E203" i="1"/>
  <c r="E205" i="1"/>
  <c r="E206" i="1"/>
  <c r="E201" i="1"/>
  <c r="E135" i="1"/>
  <c r="E211" i="1" l="1"/>
  <c r="E137" i="1"/>
  <c r="E140" i="1"/>
  <c r="E136" i="1" l="1"/>
  <c r="E134" i="1"/>
  <c r="E48" i="1" l="1"/>
  <c r="E60" i="1"/>
  <c r="E22" i="1"/>
  <c r="E126" i="1"/>
  <c r="E122" i="1"/>
  <c r="E123" i="1"/>
  <c r="E119" i="1"/>
  <c r="E116" i="1"/>
  <c r="E113" i="1"/>
  <c r="E162" i="1"/>
  <c r="E160" i="1"/>
  <c r="E100" i="1"/>
  <c r="E99" i="1"/>
  <c r="E95" i="1"/>
  <c r="E94" i="1"/>
  <c r="E93" i="1"/>
  <c r="E91" i="1"/>
  <c r="E90" i="1"/>
  <c r="E79" i="1"/>
  <c r="E107" i="1"/>
  <c r="E76" i="1"/>
  <c r="E75" i="1"/>
  <c r="E72" i="1"/>
  <c r="E71" i="1"/>
  <c r="E67" i="1"/>
  <c r="E66" i="1"/>
  <c r="E63" i="1"/>
  <c r="E57" i="1"/>
  <c r="E44" i="1"/>
  <c r="E43" i="1"/>
  <c r="E40" i="1"/>
  <c r="E39" i="1"/>
  <c r="E38" i="1"/>
  <c r="E37" i="1"/>
  <c r="E36" i="1"/>
  <c r="E33" i="1"/>
  <c r="E31" i="1"/>
  <c r="E30" i="1"/>
  <c r="E29" i="1"/>
  <c r="E28" i="1"/>
  <c r="E25" i="1"/>
  <c r="E19" i="1"/>
  <c r="E10" i="1"/>
  <c r="E8" i="1"/>
  <c r="E187" i="1" l="1"/>
  <c r="E12" i="1"/>
  <c r="E145" i="1"/>
  <c r="E109" i="1"/>
  <c r="E53" i="1"/>
  <c r="E223" i="1" l="1"/>
  <c r="E321" i="1" s="1"/>
  <c r="E322" i="1" s="1"/>
  <c r="E379" i="1" l="1"/>
  <c r="E380" i="1" s="1"/>
  <c r="E381" i="1" s="1"/>
  <c r="E323" i="1"/>
</calcChain>
</file>

<file path=xl/sharedStrings.xml><?xml version="1.0" encoding="utf-8"?>
<sst xmlns="http://schemas.openxmlformats.org/spreadsheetml/2006/main" count="520" uniqueCount="280">
  <si>
    <t>Equipements électriques</t>
  </si>
  <si>
    <t>Désignation</t>
  </si>
  <si>
    <t>U</t>
  </si>
  <si>
    <t>Quantité</t>
  </si>
  <si>
    <t>Prix Unitaire</t>
  </si>
  <si>
    <t>Total HT</t>
  </si>
  <si>
    <t>1 - PRESCRIPTIONS GENERALES</t>
  </si>
  <si>
    <t>1.1 - Préparation de chantier, études d'exécution et synthèse</t>
  </si>
  <si>
    <t>ens</t>
  </si>
  <si>
    <t>1</t>
  </si>
  <si>
    <t>1.2 - Dossier des Ouvrages Exécutés</t>
  </si>
  <si>
    <t xml:space="preserve">   </t>
  </si>
  <si>
    <t>MONTANT HT 1</t>
  </si>
  <si>
    <t>2.1 - Local Sablage atelier</t>
  </si>
  <si>
    <t>2.1.1 - Modification Armoires</t>
  </si>
  <si>
    <t>u</t>
  </si>
  <si>
    <t>2.1.2 - Armoires</t>
  </si>
  <si>
    <t>2.1.3 - Alimentations</t>
  </si>
  <si>
    <t>ml</t>
  </si>
  <si>
    <t>15</t>
  </si>
  <si>
    <t>2.1.4 - Equipements</t>
  </si>
  <si>
    <r>
      <rPr>
        <sz val="10"/>
        <color theme="1"/>
        <rFont val="Arial"/>
        <family val="2"/>
      </rPr>
      <t>Prise de courant 16A sableuse</t>
    </r>
    <r>
      <rPr>
        <b/>
        <sz val="10"/>
        <color theme="1"/>
        <rFont val="Arial"/>
        <family val="2"/>
      </rPr>
      <t xml:space="preserve"> </t>
    </r>
  </si>
  <si>
    <t>2</t>
  </si>
  <si>
    <t>Alimentation sableuse 3G2,5 R2V</t>
  </si>
  <si>
    <t>20</t>
  </si>
  <si>
    <t>Alimentation presse hydraulique R2V 4G2,5 R2V</t>
  </si>
  <si>
    <t>2.1.5 - Eclairage</t>
  </si>
  <si>
    <t>6</t>
  </si>
  <si>
    <t>Bloc éclairage de sécurité étanche</t>
  </si>
  <si>
    <t>10</t>
  </si>
  <si>
    <t>2.1.6 - Arrêt d'urgence</t>
  </si>
  <si>
    <t>Arrêt d'urgence tirer lacher</t>
  </si>
  <si>
    <t>Y compris accessoires de pose et câblage</t>
  </si>
  <si>
    <t>Câblette de terre - 25 mm² - cuivre nu</t>
  </si>
  <si>
    <t>Borne de mise à la terre</t>
  </si>
  <si>
    <t>SOUS TOTAL 2.1</t>
  </si>
  <si>
    <t>2.2 - Local Caractérisation Chimie</t>
  </si>
  <si>
    <t>2.2.1 - Modification Armoires</t>
  </si>
  <si>
    <t>2.2.2 - Armoires</t>
  </si>
  <si>
    <t>Alimentation TD depuis TD PTF4 5G25 R2V</t>
  </si>
  <si>
    <t>2.2.4 - LIBS</t>
  </si>
  <si>
    <t>Prises de courant 32A P+N+T</t>
  </si>
  <si>
    <t>2.2.5 - MEB</t>
  </si>
  <si>
    <t>Prises de courant 16A P+N+T type Industrielle</t>
  </si>
  <si>
    <t>Alimentation Prises de courant 16A P+N+T 3G2,5 R2V</t>
  </si>
  <si>
    <t>2.2.6 - Microscope</t>
  </si>
  <si>
    <t>Prises de courant 16A P+N+T Microscope</t>
  </si>
  <si>
    <t>Alimentation DRX 20A 3P+N+T 5G2,5 R2V</t>
  </si>
  <si>
    <t>Poste de travail 402</t>
  </si>
  <si>
    <t>7</t>
  </si>
  <si>
    <t>Alimentation 3G2,5 R2V</t>
  </si>
  <si>
    <t>Câble cuivre Cat6 U/FTP 2x4p</t>
  </si>
  <si>
    <r>
      <rPr>
        <sz val="10"/>
        <color theme="1"/>
        <rFont val="Arial"/>
        <family val="2"/>
      </rPr>
      <t>Luminaires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LED dali étanche</t>
    </r>
  </si>
  <si>
    <t>Commande par variateur</t>
  </si>
  <si>
    <t>30</t>
  </si>
  <si>
    <t>SOUS TOTAL 2.2</t>
  </si>
  <si>
    <t xml:space="preserve">Ajout départ 160A Armoire CVC dans TGBT </t>
  </si>
  <si>
    <t>110</t>
  </si>
  <si>
    <t>Modification baie VDI Existante</t>
  </si>
  <si>
    <t>SOUS TOTAL 2.7</t>
  </si>
  <si>
    <t>SOUS TOTAL HT 2</t>
  </si>
  <si>
    <t>MONTANT TOTAL HT</t>
  </si>
  <si>
    <t>TVA 20%</t>
  </si>
  <si>
    <t>MONTANT TOTAL TTC</t>
  </si>
  <si>
    <t>Prises de courant</t>
  </si>
  <si>
    <t>Postes de travail 402</t>
  </si>
  <si>
    <t>8</t>
  </si>
  <si>
    <t>Alimentation Ballon ECS 3G2,5 R2V</t>
  </si>
  <si>
    <r>
      <t>2.1.7 - Ballon</t>
    </r>
    <r>
      <rPr>
        <b/>
        <sz val="10"/>
        <color rgb="FFFF0000"/>
        <rFont val="Arial"/>
        <family val="2"/>
      </rPr>
      <t xml:space="preserve"> </t>
    </r>
    <r>
      <rPr>
        <b/>
        <sz val="10"/>
        <rFont val="Arial"/>
        <family val="2"/>
      </rPr>
      <t>ECS</t>
    </r>
  </si>
  <si>
    <t>Ajout d'un départ pour l'arrêt d'urgence de l'ALD dans l'armoire TD PTF4.2</t>
  </si>
  <si>
    <t>Ajout d'un départ pour l'arrêt d'urgence de l'armoire TD PTF4 déporté dans l'atelier Servitudes, stockage, LT</t>
  </si>
  <si>
    <t>Prise de courant hypra 32A pour cage d'escalier principal</t>
  </si>
  <si>
    <t>Prise de courant 16A pour cage d'escalier principal</t>
  </si>
  <si>
    <t>Prise de courant hypra 16A pour cage d'escalier principal</t>
  </si>
  <si>
    <t>Ajout de départs dans le TGBT pour les nouvelles prises de courant dans les cages d'escalier principales</t>
  </si>
  <si>
    <t>Ajout départ dans TD PTF4 vers TD Sablage</t>
  </si>
  <si>
    <t>Ajout départ dans TD PTF4 vers nouvelle armoire TD Caractérisation Chimie</t>
  </si>
  <si>
    <t>Eclairage mural EKER II L</t>
  </si>
  <si>
    <t>MONTANT TOTAL AVEC OPTIONS HT</t>
  </si>
  <si>
    <t>MONTANT TOTAL AVEC OPTIONS TTC</t>
  </si>
  <si>
    <t>SOUS TOTAL 3.1</t>
  </si>
  <si>
    <t>SOUS TOTAL HT 3</t>
  </si>
  <si>
    <t>2.2.3 - Alimentations</t>
  </si>
  <si>
    <t>2.2.7 - Poste de travail</t>
  </si>
  <si>
    <t>2.2.8 - Eclairage</t>
  </si>
  <si>
    <t>2.2.9 - Arrêt d'urgence</t>
  </si>
  <si>
    <t>2.3 - Mezzanine</t>
  </si>
  <si>
    <t>2.3.1 - Modification Armoires</t>
  </si>
  <si>
    <t>2.3.3 - Prises de courant</t>
  </si>
  <si>
    <t>2.3.4 - Postes de travail</t>
  </si>
  <si>
    <t>2.3.5 - Eclairage</t>
  </si>
  <si>
    <t>SOUS TOTAL 2.3</t>
  </si>
  <si>
    <t>Reprise générale du câblage de la GTC sur l'armoire TD Showroom</t>
  </si>
  <si>
    <t>Reprise générale du câblage de la GTC sur l'armoire TD Amphi R+1</t>
  </si>
  <si>
    <t>câblage et programmation</t>
  </si>
  <si>
    <t>Câblage et programmation</t>
  </si>
  <si>
    <t>Bandeau de prises de courant 6x16A</t>
  </si>
  <si>
    <t xml:space="preserve">Modifications des départs PC24 &amp; PC29 du TD PTF4 </t>
  </si>
  <si>
    <t>Remplacement des alimentations existantes</t>
  </si>
  <si>
    <t>y compris :</t>
  </si>
  <si>
    <t>Fourniture des nouveaux disjoncteurs calibre 16A</t>
  </si>
  <si>
    <t xml:space="preserve">Suppression et remplacement des anciens départs </t>
  </si>
  <si>
    <t>Suppression des alimentations existantes</t>
  </si>
  <si>
    <t>Pose et raccordement d'un compteur</t>
  </si>
  <si>
    <t>Pose et raccordement</t>
  </si>
  <si>
    <t>Raccordement au bus de communication de l'armoire</t>
  </si>
  <si>
    <t>Fourniture, pose et raccordement d'une alimentation de type 3G2,5 R2V de longueur 25m pour le premier bandeau</t>
  </si>
  <si>
    <t>Fourniture, pose et raccordement d'une alimentation de type 3G2,5 R2V de longueur 45m pour le deuxième bandeau</t>
  </si>
  <si>
    <t>Liaison 2p9/10 LiYCY bindé entre l'armoire TD Sablage et TD Caractérisation Chimie</t>
  </si>
  <si>
    <t>Liaison 2p9/10 LiYCY bindé entre l'armoire TD Caractérisation Chimie et TD Mezz</t>
  </si>
  <si>
    <t>Liaison 2p9/10 LiYCY bindé entre l'armoire TD Mezz et nouvelle armoire CVC</t>
  </si>
  <si>
    <t>Liaison 2p9/10 LiYCY bindé entre l'armoire TD PTF4.2 et TD Sablage</t>
  </si>
  <si>
    <t>Arrêt d'urgence tirer lacher en façade</t>
  </si>
  <si>
    <t>Alimentation Bandeau prises de courant paillasse 5x Pc 3G2,5 R2V</t>
  </si>
  <si>
    <t>2.2.7 - Prises de courant</t>
  </si>
  <si>
    <t>Alimentation Armoire CVC depuis TGBT 5G70 R2V</t>
  </si>
  <si>
    <t>Alimentation coffret Fluides depuis TD PTF4 3G2,5 R2V</t>
  </si>
  <si>
    <t>Bandeau prises de courant 5x Pc</t>
  </si>
  <si>
    <t>Alimentation Bandeau prises de courant étagère 5x Pc 3G2,5 R2V</t>
  </si>
  <si>
    <t>2.7.8 - GTC</t>
  </si>
  <si>
    <t>Module E/S</t>
  </si>
  <si>
    <t>2.2.10 - GTC</t>
  </si>
  <si>
    <t>Alimentation 1 Prises de courant 32A P+N+T 3G6 R2V</t>
  </si>
  <si>
    <t>Alimentation 2 Prises de courant 32A P+N+T 3G6 R2V</t>
  </si>
  <si>
    <t>Alimentations</t>
  </si>
  <si>
    <t>Ajout départ dans TD PTF4 vers nouvelle armoire TD Mezzanine</t>
  </si>
  <si>
    <t>2.3.2 - Armoires</t>
  </si>
  <si>
    <t>2.3.3 - Armoires</t>
  </si>
  <si>
    <t xml:space="preserve">Alimentations postes de travail </t>
  </si>
  <si>
    <t xml:space="preserve">y compris : </t>
  </si>
  <si>
    <t>Fourniture, pose et raccordement d'une alimentation de type 5G1,5 R2V pour l'alimentation de l'arrêt d'urgence de l'ALD</t>
  </si>
  <si>
    <t>Fourniture, pose et raccordement d'une alimentation de type 5G1,5 R2V pour l'alimentation du nouvel arrêt d'urgence de l'armoire TD PTF4</t>
  </si>
  <si>
    <t>Fourniture, pose et raccordement d'une alimentation de type 5G2,5 R2V pour la prise hypra 16A (1)</t>
  </si>
  <si>
    <t>Fourniture, pose et raccordement d'une alimentation de type 5G2,5 R2V pour la prise hypra 16A (2)</t>
  </si>
  <si>
    <t>Fourniture, pose et raccordement d'une alimentation de type 5G6 R2V pour les prises hypra 32A (1)</t>
  </si>
  <si>
    <t>Fourniture, pose et raccordement d'une alimentation de type 5G6 R2V pour les prises hypra 32A (2)</t>
  </si>
  <si>
    <r>
      <rPr>
        <sz val="10"/>
        <color theme="1"/>
        <rFont val="Arial"/>
        <family val="2"/>
      </rPr>
      <t>Luminaires</t>
    </r>
    <r>
      <rPr>
        <b/>
        <sz val="10"/>
        <color theme="1"/>
        <rFont val="Arial"/>
        <family val="2"/>
      </rPr>
      <t xml:space="preserve"> </t>
    </r>
    <r>
      <rPr>
        <sz val="10"/>
        <color theme="1"/>
        <rFont val="Arial"/>
        <family val="2"/>
      </rPr>
      <t>LED 600x600 étanche</t>
    </r>
  </si>
  <si>
    <t>Noyaux type RJ45 cat 6a</t>
  </si>
  <si>
    <t>Recette VDI</t>
  </si>
  <si>
    <t>Liaison 1p9/10 blindé BELDEN  entre l'armoire TD PTF4.2 et TD Sablage</t>
  </si>
  <si>
    <t>Liaison 1p9/10 blindé BELDEN  entre l'armoire TD Sablage et TD Caractérisation Chimie</t>
  </si>
  <si>
    <t>Liaison 1p9/10 blindé BELDEN  entre l'armoire TD Caractérisation Chimie et TD Mezz</t>
  </si>
  <si>
    <t>Alimentation PC 3G2,5 R2V</t>
  </si>
  <si>
    <t>Câble RJ45 cuivre Cat6 U/FTP 2x4p</t>
  </si>
  <si>
    <t>y compris reprise du câble entre TD PTF4 et TD FASE pour raccorder le TD PTF4.2</t>
  </si>
  <si>
    <t>Ajout départ 10A coffret Gaz dans TD PTF4 10A P+N+T</t>
  </si>
  <si>
    <t xml:space="preserve">Ajout compteur CONTO D-4 160A sur transformateur de courant pour le départ de l'armoire CVC </t>
  </si>
  <si>
    <t>Liaison 1p9/10 blindé BELDEN  entre l'armoire TD Mezz et TD FASE</t>
  </si>
  <si>
    <t>Fourniture d'un compteur CONTO D-4 63A LEGRAND</t>
  </si>
  <si>
    <t>Câblage</t>
  </si>
  <si>
    <t>Bouton poussoir</t>
  </si>
  <si>
    <t>TD zone Sablage, suivant synoptique de principe</t>
  </si>
  <si>
    <t>TD zone Caractérisation Chimie, suivant synoptique de principe</t>
  </si>
  <si>
    <t>Bandeau 4 PC16A industrielles</t>
  </si>
  <si>
    <t>TD Mezzanine, suivant synoptique de principe</t>
  </si>
  <si>
    <t>Bobine à emission pour la coupure d'urgence de l'ALD</t>
  </si>
  <si>
    <t>Fourniture, pose et raccordement d'une aliementation de type 3G2,5 R2V pour la prise de service 16A (1)</t>
  </si>
  <si>
    <t>Fourniture, pose et raccordement d'une aliementation de type 3G2,5 R2V pour la prise de service 16A (2)</t>
  </si>
  <si>
    <t>Fourniture et installation d'un interrupteur va et vient</t>
  </si>
  <si>
    <t>Liaison 3G1,5 R2V pour la télécommande BAES TD Sablage</t>
  </si>
  <si>
    <t>Liaison 3G1,5 R2V pour la télécommande BAES TD Caractérisation Chimie</t>
  </si>
  <si>
    <t>Liaison 3G1,5 R2V pour la télécommande BAES TD Mezzanine</t>
  </si>
  <si>
    <t>Panneau de brassage 48 RJ</t>
  </si>
  <si>
    <t>Liaison de type 3G1,5 R2V pour reprise sur l'automate de l'armoire TD TROPIC, départ D3</t>
  </si>
  <si>
    <t>Liaison de type 3G1,5 R2V pour reprise sur l'automate de l'armoire TD TROPIC, départ D4</t>
  </si>
  <si>
    <t>Télérupteur</t>
  </si>
  <si>
    <t>Remplacement des interrupteurs du VV par des boutons poussoirs</t>
  </si>
  <si>
    <t>Nouvelle alimentation de type 3G1,5 R2V pour luminaires départ D3</t>
  </si>
  <si>
    <t>Alimentation 3G1,5 R2V pour l'éclairage</t>
  </si>
  <si>
    <t>Alimentation 3G2,5 R2V pour les nouvelles prises de courant</t>
  </si>
  <si>
    <t>Alimentation 5G6 R2V pour l'alimentation de la nouvelle armoire</t>
  </si>
  <si>
    <t>Câble R2V 5G1,5</t>
  </si>
  <si>
    <t>Câble R2V 3G1,5</t>
  </si>
  <si>
    <t>Câble R2V 5G1,5 pour BAES</t>
  </si>
  <si>
    <t>Câble R2V 5G1,5 pour luminaire</t>
  </si>
  <si>
    <t>Driver DALI2/BP EAGLERISE &amp; boîte de raccordement</t>
  </si>
  <si>
    <t>Alimentation TD depuis TD PTF4 5G6 R2V</t>
  </si>
  <si>
    <t>Ajout départ 10A coffret Fluides dans TD PF4 16A P+N+T</t>
  </si>
  <si>
    <t>Alimentation coffret Gaz depuis TD PTF4 3G2,5 R2V</t>
  </si>
  <si>
    <t>2 - PRESCRIPTIONS TECHNIQUES - CFO</t>
  </si>
  <si>
    <t>Coffret métallique</t>
  </si>
  <si>
    <t>Cablage et mise en service</t>
  </si>
  <si>
    <t>Détecteur Anoxie</t>
  </si>
  <si>
    <t>Détecteur CO2 (situé dans le local 243)</t>
  </si>
  <si>
    <t>SOUS TOTAL 2.4</t>
  </si>
  <si>
    <t>Modification centrale SSI y compris asservissement</t>
  </si>
  <si>
    <t>Tête de détection incendie</t>
  </si>
  <si>
    <t>SOUS TOTAL 2.5</t>
  </si>
  <si>
    <t xml:space="preserve">Alarme sonore et visuelle </t>
  </si>
  <si>
    <t>UTL</t>
  </si>
  <si>
    <t>Lecteur de badges</t>
  </si>
  <si>
    <t>Programmation contrôle d'accès</t>
  </si>
  <si>
    <t>Liaison type RJ45 pour l'UTL depuis baie VDI B125</t>
  </si>
  <si>
    <t>Liaison type SYT1 - 5p9/10 pour les lecteurs de badge (80m)</t>
  </si>
  <si>
    <t>3 - PRESCRIPTIONS TECHNIQUES - CFA / TA</t>
  </si>
  <si>
    <t>Fourniture et pose d'une armoire fluides comprenant un automate de sécurité, gérant:
- Les Verinnes en salles
- Les coupures Gaz
- Les reports d'informations</t>
  </si>
  <si>
    <t>Liaison  SYT1 3p9/10</t>
  </si>
  <si>
    <t>Nouveau boitiers de raccordement des têtes de détection incendie</t>
  </si>
  <si>
    <t>Câblage et mise en service</t>
  </si>
  <si>
    <t>Détecteur volumétrique</t>
  </si>
  <si>
    <t>2.5 - Divers</t>
  </si>
  <si>
    <t>2.5.1 - Armoire CVC &amp; fluides</t>
  </si>
  <si>
    <t>2.5.2 - Nouveaux Arrêts d'urgence</t>
  </si>
  <si>
    <t>2.5.4 - Bandeaux PC Atelier servitudes/stockage</t>
  </si>
  <si>
    <t>2.6 - Baie Informatique</t>
  </si>
  <si>
    <t>2.6.1 - Modification de la baie VDI existante</t>
  </si>
  <si>
    <t>2.7 - Reprise GTC</t>
  </si>
  <si>
    <t>2.7.1 - Nouvelles armoires</t>
  </si>
  <si>
    <t>3.1 - Détection GAZ</t>
  </si>
  <si>
    <t>3.1.1 - Centrale de détection Gaz</t>
  </si>
  <si>
    <t>3.1.2 - Détection Gaz</t>
  </si>
  <si>
    <t>3.2 - Système de sécurité Incendie</t>
  </si>
  <si>
    <t>3.2.1 - Centrale de sécurité incendie</t>
  </si>
  <si>
    <t>3.2.2 - Détection SSI</t>
  </si>
  <si>
    <t>3.3 - Diffusion alarme</t>
  </si>
  <si>
    <t>3.4 - Contrôle d'accès</t>
  </si>
  <si>
    <t>3.5 - Remontée sous télésurveillance</t>
  </si>
  <si>
    <t>3.5.1 - Liaisons</t>
  </si>
  <si>
    <t>3.5.2 - Intrusion</t>
  </si>
  <si>
    <t>3.5.3 - Autres points</t>
  </si>
  <si>
    <t>4  - Options</t>
  </si>
  <si>
    <t>4.1 - Modifications TGBT</t>
  </si>
  <si>
    <t>4.1.1 - Ajout compteur sur les départs D33.8, D33.22 &amp; D33.23</t>
  </si>
  <si>
    <t>SOUS TOTAL 2.6</t>
  </si>
  <si>
    <t>SOUS TOTAL 3.2</t>
  </si>
  <si>
    <t>SOUS TOTAL 3.3</t>
  </si>
  <si>
    <t>SOUS TOTAL 3.4</t>
  </si>
  <si>
    <t>SOUS TOTAL 3.5</t>
  </si>
  <si>
    <t>SOUS TOTAL 4.1</t>
  </si>
  <si>
    <t>SOUS TOTAL HT 4</t>
  </si>
  <si>
    <t>3.1.3 - Alimentations</t>
  </si>
  <si>
    <t>3.4.1 - Contrôle d'accès</t>
  </si>
  <si>
    <t>Modification arrêt d'urgence général élec (TGBT)</t>
  </si>
  <si>
    <t>Modification arrêt d'urgence amoire TD PTF4.2</t>
  </si>
  <si>
    <t>Modification arrêt d'urgence FS porte de sortie halle PTF4.2</t>
  </si>
  <si>
    <t>3.6 - Divers</t>
  </si>
  <si>
    <t>3.6.1 - Modification des arrêts d'urgence pour remontée sur automate de sécurité</t>
  </si>
  <si>
    <t>Y compris l'ajout d'un contact et câble 3G1,5 R2V vers armoire fluides</t>
  </si>
  <si>
    <t>Câbles CR1 1p9/10 &amp; CR1 2x1,5</t>
  </si>
  <si>
    <t>Liaison type SYT1 3p9/10</t>
  </si>
  <si>
    <t>Module 16 entrées</t>
  </si>
  <si>
    <t>Module 8 sorties</t>
  </si>
  <si>
    <t>Centrale de mesure MX43 y compris Flash rouge avec buzzer</t>
  </si>
  <si>
    <t>Alimentation AES EV 24V</t>
  </si>
  <si>
    <t>Alimentation Coffret détection Gaz type 3G1,5 R2V depuis AES</t>
  </si>
  <si>
    <t>Alimentation TD depuis TD PTF4 3G1,5 R2V</t>
  </si>
  <si>
    <t>2.4.1 - Armoire fluides</t>
  </si>
  <si>
    <t>3.3.1 - Alarmes (Gaz &amp; CVC)</t>
  </si>
  <si>
    <t>Liaison type SYT1 - 5p9/10 pour les serrures (80m)</t>
  </si>
  <si>
    <t>Câblage dérangement Coffret gaz, y compris liaison SYT1 1p9/10</t>
  </si>
  <si>
    <t>Câblage dérangement UTL, y compris liaison SYT1 1p9/10</t>
  </si>
  <si>
    <t>Alimentation 5G1,5 R2V pour éclairage de sécurité</t>
  </si>
  <si>
    <t>Alimentation de type 3G2,5 R2V depuis TD ATELIER FASE</t>
  </si>
  <si>
    <t>3.7 - Cheminements</t>
  </si>
  <si>
    <t>Chemine de câble CFA (Cablofil, largeur 100mm)</t>
  </si>
  <si>
    <t>2.8 - Chemin de câble</t>
  </si>
  <si>
    <t>Chemin de câble CFO (Cablofil, largeur 100mm)</t>
  </si>
  <si>
    <t>3.2.3 - Asservissements</t>
  </si>
  <si>
    <t>3.4.2 - Câbles</t>
  </si>
  <si>
    <t>3.7.1 - Cheminements</t>
  </si>
  <si>
    <t>2.8.1 - Cheminements</t>
  </si>
  <si>
    <t>4.2 - Nouveaux équipements</t>
  </si>
  <si>
    <t>4.2.1 - Prises de courant escaliers</t>
  </si>
  <si>
    <t>2.5.5 - Nouvel interrupteur Atelier Tropic</t>
  </si>
  <si>
    <t>2.8.2 - Mise à la terre</t>
  </si>
  <si>
    <t>y compris alimentation serrure électro-mécanique</t>
  </si>
  <si>
    <t>SOUS TOTAL 4.2</t>
  </si>
  <si>
    <t>4.3 - Reprise GTC</t>
  </si>
  <si>
    <t>4.3.1 - Reprise TD Showroom et TD Amphi R+1</t>
  </si>
  <si>
    <t>4.3.2 - Passage sur GTC de l'armoire TD MEZZ TROPIC</t>
  </si>
  <si>
    <t>2.2.11 - DRX (en réserve)</t>
  </si>
  <si>
    <t>2.3.6 - Arrêt d'urgence</t>
  </si>
  <si>
    <t>2.3.7 - GTC</t>
  </si>
  <si>
    <t>2.5.5 - Télécommande BAES</t>
  </si>
  <si>
    <t>Renvoi information SSI à l'automate de sécurité</t>
  </si>
  <si>
    <t>Liaison SYT1 21p9/10 depuis automate de sécurité</t>
  </si>
  <si>
    <t>Liaison SYT1 15p9/10 entre automate CVC et automate de sécurité</t>
  </si>
  <si>
    <t>2.4 - Fluides</t>
  </si>
  <si>
    <t>2.4.2 - Câblage électrovannes</t>
  </si>
  <si>
    <t>Liaisons type YSL-JZ 3G1,5 (40m)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</si>
</sst>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  <font>
      <i/>
      <sz val="10"/>
      <name val="Arial"/>
      <family val="2"/>
    </font>
    <font>
      <sz val="10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i/>
      <sz val="10"/>
      <name val="Times New Roman"/>
      <family val="1"/>
    </font>
    <font>
      <b/>
      <sz val="10"/>
      <color rgb="FFFF0000"/>
      <name val="Arial"/>
      <family val="2"/>
    </font>
    <font>
      <sz val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497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1396D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6" fillId="0" borderId="0" applyNumberFormat="0" applyFill="0" applyBorder="0" applyAlignment="0" applyProtection="0"/>
    <xf numFmtId="0" fontId="1" fillId="0" borderId="0"/>
  </cellStyleXfs>
  <cellXfs count="185">
    <xf numFmtId="0" fontId="0" fillId="0" borderId="0" xfId="0"/>
    <xf numFmtId="49" fontId="1" fillId="0" borderId="2" xfId="1" applyNumberFormat="1" applyBorder="1"/>
    <xf numFmtId="49" fontId="2" fillId="2" borderId="1" xfId="1" applyNumberFormat="1" applyFont="1" applyFill="1" applyBorder="1"/>
    <xf numFmtId="49" fontId="4" fillId="0" borderId="2" xfId="1" applyNumberFormat="1" applyFont="1" applyBorder="1"/>
    <xf numFmtId="49" fontId="1" fillId="0" borderId="2" xfId="1" applyNumberFormat="1" applyBorder="1" applyAlignment="1">
      <alignment horizontal="left" indent="3"/>
    </xf>
    <xf numFmtId="49" fontId="1" fillId="0" borderId="3" xfId="1" applyNumberFormat="1" applyBorder="1"/>
    <xf numFmtId="3" fontId="1" fillId="0" borderId="2" xfId="2" quotePrefix="1" applyNumberFormat="1" applyBorder="1" applyAlignment="1">
      <alignment horizontal="left"/>
    </xf>
    <xf numFmtId="49" fontId="2" fillId="4" borderId="1" xfId="1" applyNumberFormat="1" applyFont="1" applyFill="1" applyBorder="1"/>
    <xf numFmtId="49" fontId="6" fillId="0" borderId="2" xfId="1" applyNumberFormat="1" applyFont="1" applyBorder="1"/>
    <xf numFmtId="49" fontId="6" fillId="0" borderId="0" xfId="1" applyNumberFormat="1" applyFont="1"/>
    <xf numFmtId="49" fontId="7" fillId="0" borderId="0" xfId="1" applyNumberFormat="1" applyFont="1"/>
    <xf numFmtId="49" fontId="7" fillId="0" borderId="6" xfId="1" applyNumberFormat="1" applyFont="1" applyBorder="1"/>
    <xf numFmtId="49" fontId="9" fillId="0" borderId="2" xfId="0" applyNumberFormat="1" applyFont="1" applyBorder="1"/>
    <xf numFmtId="49" fontId="1" fillId="0" borderId="2" xfId="0" quotePrefix="1" applyNumberFormat="1" applyFont="1" applyBorder="1"/>
    <xf numFmtId="0" fontId="7" fillId="0" borderId="0" xfId="0" applyFont="1"/>
    <xf numFmtId="49" fontId="7" fillId="0" borderId="2" xfId="1" applyNumberFormat="1" applyFont="1" applyBorder="1"/>
    <xf numFmtId="49" fontId="7" fillId="0" borderId="2" xfId="1" applyNumberFormat="1" applyFont="1" applyBorder="1" applyAlignment="1">
      <alignment horizontal="center" vertical="center"/>
    </xf>
    <xf numFmtId="0" fontId="6" fillId="0" borderId="6" xfId="0" applyFont="1" applyBorder="1"/>
    <xf numFmtId="0" fontId="7" fillId="0" borderId="2" xfId="0" applyFont="1" applyBorder="1" applyAlignment="1">
      <alignment horizontal="center" vertical="center"/>
    </xf>
    <xf numFmtId="0" fontId="7" fillId="0" borderId="6" xfId="0" applyFont="1" applyBorder="1"/>
    <xf numFmtId="3" fontId="7" fillId="0" borderId="2" xfId="2" applyNumberFormat="1" applyFont="1" applyBorder="1" applyAlignment="1">
      <alignment horizontal="left"/>
    </xf>
    <xf numFmtId="49" fontId="7" fillId="0" borderId="5" xfId="1" applyNumberFormat="1" applyFont="1" applyBorder="1" applyAlignment="1">
      <alignment horizontal="center" vertical="center"/>
    </xf>
    <xf numFmtId="3" fontId="1" fillId="0" borderId="7" xfId="2" applyNumberFormat="1" applyBorder="1" applyAlignment="1">
      <alignment horizontal="left"/>
    </xf>
    <xf numFmtId="49" fontId="1" fillId="0" borderId="2" xfId="0" quotePrefix="1" applyNumberFormat="1" applyFont="1" applyBorder="1" applyAlignment="1">
      <alignment horizontal="left"/>
    </xf>
    <xf numFmtId="49" fontId="10" fillId="0" borderId="8" xfId="0" applyNumberFormat="1" applyFont="1" applyBorder="1"/>
    <xf numFmtId="4" fontId="11" fillId="0" borderId="9" xfId="0" applyNumberFormat="1" applyFont="1" applyBorder="1" applyAlignment="1">
      <alignment horizontal="right" vertical="center"/>
    </xf>
    <xf numFmtId="4" fontId="12" fillId="0" borderId="10" xfId="0" applyNumberFormat="1" applyFont="1" applyBorder="1" applyAlignment="1">
      <alignment horizontal="right" vertical="center"/>
    </xf>
    <xf numFmtId="4" fontId="13" fillId="0" borderId="10" xfId="0" applyNumberFormat="1" applyFont="1" applyBorder="1" applyAlignment="1">
      <alignment horizontal="right" vertical="center"/>
    </xf>
    <xf numFmtId="49" fontId="7" fillId="0" borderId="0" xfId="1" applyNumberFormat="1" applyFont="1" applyFill="1"/>
    <xf numFmtId="49" fontId="7" fillId="0" borderId="2" xfId="1" applyNumberFormat="1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0" fillId="0" borderId="0" xfId="0" applyFill="1"/>
    <xf numFmtId="0" fontId="7" fillId="0" borderId="0" xfId="0" applyFont="1" applyBorder="1"/>
    <xf numFmtId="3" fontId="7" fillId="0" borderId="2" xfId="2" applyNumberFormat="1" applyFont="1" applyFill="1" applyBorder="1" applyAlignment="1">
      <alignment horizontal="left"/>
    </xf>
    <xf numFmtId="49" fontId="1" fillId="0" borderId="2" xfId="1" applyNumberFormat="1" applyBorder="1" applyAlignment="1">
      <alignment horizontal="center" vertical="center"/>
    </xf>
    <xf numFmtId="49" fontId="3" fillId="2" borderId="1" xfId="1" applyNumberFormat="1" applyFont="1" applyFill="1" applyBorder="1" applyAlignment="1">
      <alignment horizontal="center" vertical="center"/>
    </xf>
    <xf numFmtId="49" fontId="1" fillId="0" borderId="3" xfId="1" applyNumberFormat="1" applyBorder="1" applyAlignment="1">
      <alignment horizontal="center" vertical="center"/>
    </xf>
    <xf numFmtId="49" fontId="3" fillId="4" borderId="1" xfId="1" applyNumberFormat="1" applyFont="1" applyFill="1" applyBorder="1" applyAlignment="1">
      <alignment horizontal="center" vertical="center"/>
    </xf>
    <xf numFmtId="49" fontId="7" fillId="0" borderId="4" xfId="1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9" fontId="10" fillId="0" borderId="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1" fillId="0" borderId="2" xfId="0" applyNumberFormat="1" applyFont="1" applyBorder="1" applyAlignment="1">
      <alignment horizontal="center" vertical="center"/>
    </xf>
    <xf numFmtId="3" fontId="1" fillId="0" borderId="7" xfId="2" applyNumberFormat="1" applyBorder="1" applyAlignment="1">
      <alignment horizontal="left" vertical="center"/>
    </xf>
    <xf numFmtId="49" fontId="10" fillId="0" borderId="11" xfId="0" applyNumberFormat="1" applyFont="1" applyBorder="1" applyAlignment="1">
      <alignment horizontal="center" vertical="center"/>
    </xf>
    <xf numFmtId="0" fontId="6" fillId="5" borderId="6" xfId="0" applyFont="1" applyFill="1" applyBorder="1"/>
    <xf numFmtId="0" fontId="16" fillId="0" borderId="0" xfId="3"/>
    <xf numFmtId="0" fontId="1" fillId="0" borderId="2" xfId="1" applyNumberFormat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1" fillId="0" borderId="3" xfId="1" applyNumberFormat="1" applyBorder="1" applyAlignment="1">
      <alignment horizontal="center" vertical="center"/>
    </xf>
    <xf numFmtId="0" fontId="3" fillId="4" borderId="1" xfId="1" applyNumberFormat="1" applyFont="1" applyFill="1" applyBorder="1" applyAlignment="1">
      <alignment horizontal="center" vertical="center"/>
    </xf>
    <xf numFmtId="0" fontId="7" fillId="0" borderId="4" xfId="1" applyNumberFormat="1" applyFont="1" applyBorder="1" applyAlignment="1">
      <alignment horizontal="center" vertical="center"/>
    </xf>
    <xf numFmtId="0" fontId="7" fillId="0" borderId="5" xfId="1" applyNumberFormat="1" applyFont="1" applyBorder="1" applyAlignment="1">
      <alignment horizontal="center" vertical="center"/>
    </xf>
    <xf numFmtId="0" fontId="7" fillId="0" borderId="0" xfId="1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0" fontId="1" fillId="0" borderId="2" xfId="0" applyNumberFormat="1" applyFont="1" applyBorder="1" applyAlignment="1">
      <alignment horizontal="center" vertical="center"/>
    </xf>
    <xf numFmtId="0" fontId="7" fillId="0" borderId="2" xfId="1" applyNumberFormat="1" applyFont="1" applyBorder="1" applyAlignment="1">
      <alignment horizontal="center" vertical="center"/>
    </xf>
    <xf numFmtId="0" fontId="7" fillId="0" borderId="0" xfId="0" applyNumberFormat="1" applyFont="1" applyAlignment="1">
      <alignment vertical="center"/>
    </xf>
    <xf numFmtId="0" fontId="7" fillId="0" borderId="2" xfId="0" applyNumberFormat="1" applyFont="1" applyBorder="1" applyAlignment="1">
      <alignment horizontal="center" vertical="center"/>
    </xf>
    <xf numFmtId="0" fontId="7" fillId="5" borderId="2" xfId="0" applyNumberFormat="1" applyFont="1" applyFill="1" applyBorder="1" applyAlignment="1">
      <alignment horizontal="center" vertical="center"/>
    </xf>
    <xf numFmtId="0" fontId="7" fillId="0" borderId="2" xfId="1" applyNumberFormat="1" applyFont="1" applyFill="1" applyBorder="1" applyAlignment="1">
      <alignment horizontal="center" vertical="center"/>
    </xf>
    <xf numFmtId="0" fontId="1" fillId="0" borderId="7" xfId="1" applyNumberFormat="1" applyBorder="1" applyAlignment="1">
      <alignment horizontal="center" vertical="center"/>
    </xf>
    <xf numFmtId="0" fontId="10" fillId="0" borderId="9" xfId="0" applyNumberFormat="1" applyFont="1" applyBorder="1" applyAlignment="1">
      <alignment horizontal="center" vertical="center"/>
    </xf>
    <xf numFmtId="0" fontId="10" fillId="0" borderId="10" xfId="0" applyNumberFormat="1" applyFont="1" applyBorder="1" applyAlignment="1">
      <alignment horizontal="center" vertical="center"/>
    </xf>
    <xf numFmtId="0" fontId="0" fillId="0" borderId="0" xfId="0" applyNumberFormat="1" applyAlignment="1">
      <alignment vertical="center"/>
    </xf>
    <xf numFmtId="4" fontId="1" fillId="0" borderId="2" xfId="1" applyNumberFormat="1" applyBorder="1" applyAlignment="1">
      <alignment horizontal="right" vertical="center"/>
    </xf>
    <xf numFmtId="4" fontId="3" fillId="2" borderId="1" xfId="1" applyNumberFormat="1" applyFont="1" applyFill="1" applyBorder="1" applyAlignment="1">
      <alignment horizontal="right" vertical="center"/>
    </xf>
    <xf numFmtId="164" fontId="1" fillId="0" borderId="2" xfId="1" applyNumberFormat="1" applyBorder="1" applyAlignment="1">
      <alignment horizontal="right" vertical="center"/>
    </xf>
    <xf numFmtId="4" fontId="5" fillId="3" borderId="1" xfId="1" applyNumberFormat="1" applyFont="1" applyFill="1" applyBorder="1" applyAlignment="1">
      <alignment horizontal="right" vertical="center"/>
    </xf>
    <xf numFmtId="4" fontId="3" fillId="4" borderId="1" xfId="1" applyNumberFormat="1" applyFont="1" applyFill="1" applyBorder="1" applyAlignment="1">
      <alignment horizontal="right" vertical="center"/>
    </xf>
    <xf numFmtId="4" fontId="7" fillId="0" borderId="2" xfId="1" applyNumberFormat="1" applyFont="1" applyBorder="1" applyAlignment="1">
      <alignment horizontal="right" vertical="center"/>
    </xf>
    <xf numFmtId="4" fontId="7" fillId="0" borderId="5" xfId="1" applyNumberFormat="1" applyFont="1" applyBorder="1" applyAlignment="1">
      <alignment horizontal="right" vertical="center"/>
    </xf>
    <xf numFmtId="164" fontId="7" fillId="0" borderId="5" xfId="1" applyNumberFormat="1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7" fillId="0" borderId="2" xfId="1" applyNumberFormat="1" applyFont="1" applyBorder="1" applyAlignment="1">
      <alignment horizontal="right" vertical="center"/>
    </xf>
    <xf numFmtId="164" fontId="7" fillId="5" borderId="2" xfId="1" applyNumberFormat="1" applyFont="1" applyFill="1" applyBorder="1" applyAlignment="1">
      <alignment horizontal="right" vertical="center"/>
    </xf>
    <xf numFmtId="164" fontId="7" fillId="0" borderId="0" xfId="1" applyNumberFormat="1" applyFont="1" applyAlignment="1">
      <alignment horizontal="right" vertical="center"/>
    </xf>
    <xf numFmtId="164" fontId="7" fillId="0" borderId="0" xfId="0" applyNumberFormat="1" applyFont="1" applyAlignment="1">
      <alignment vertical="center"/>
    </xf>
    <xf numFmtId="164" fontId="7" fillId="5" borderId="0" xfId="0" applyNumberFormat="1" applyFont="1" applyFill="1" applyAlignment="1">
      <alignment vertical="center"/>
    </xf>
    <xf numFmtId="164" fontId="7" fillId="0" borderId="2" xfId="1" applyNumberFormat="1" applyFont="1" applyBorder="1" applyAlignment="1">
      <alignment vertical="center"/>
    </xf>
    <xf numFmtId="164" fontId="7" fillId="0" borderId="2" xfId="1" applyNumberFormat="1" applyFont="1" applyFill="1" applyBorder="1" applyAlignment="1">
      <alignment vertical="center"/>
    </xf>
    <xf numFmtId="164" fontId="7" fillId="0" borderId="5" xfId="1" applyNumberFormat="1" applyFont="1" applyBorder="1" applyAlignment="1">
      <alignment vertical="center"/>
    </xf>
    <xf numFmtId="164" fontId="7" fillId="0" borderId="5" xfId="1" applyNumberFormat="1" applyFont="1" applyFill="1" applyBorder="1" applyAlignment="1">
      <alignment horizontal="right" vertical="center"/>
    </xf>
    <xf numFmtId="4" fontId="5" fillId="6" borderId="1" xfId="1" applyNumberFormat="1" applyFont="1" applyFill="1" applyBorder="1" applyAlignment="1">
      <alignment horizontal="right" vertical="center"/>
    </xf>
    <xf numFmtId="164" fontId="1" fillId="3" borderId="1" xfId="1" applyNumberFormat="1" applyFill="1" applyBorder="1" applyAlignment="1">
      <alignment horizontal="right" vertical="center"/>
    </xf>
    <xf numFmtId="164" fontId="7" fillId="0" borderId="2" xfId="2" applyNumberFormat="1" applyFont="1" applyBorder="1" applyAlignment="1">
      <alignment vertical="center"/>
    </xf>
    <xf numFmtId="164" fontId="7" fillId="0" borderId="2" xfId="2" applyNumberFormat="1" applyFont="1" applyFill="1" applyBorder="1" applyAlignment="1">
      <alignment vertical="center"/>
    </xf>
    <xf numFmtId="164" fontId="7" fillId="0" borderId="2" xfId="1" applyNumberFormat="1" applyFont="1" applyFill="1" applyBorder="1" applyAlignment="1">
      <alignment horizontal="right" vertical="center"/>
    </xf>
    <xf numFmtId="164" fontId="1" fillId="6" borderId="1" xfId="1" applyNumberFormat="1" applyFill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2" fillId="0" borderId="3" xfId="0" applyNumberFormat="1" applyFont="1" applyBorder="1" applyAlignment="1">
      <alignment horizontal="right" vertical="center"/>
    </xf>
    <xf numFmtId="4" fontId="13" fillId="0" borderId="3" xfId="0" applyNumberFormat="1" applyFont="1" applyBorder="1" applyAlignment="1">
      <alignment horizontal="right" vertical="center"/>
    </xf>
    <xf numFmtId="49" fontId="7" fillId="0" borderId="0" xfId="1" applyNumberFormat="1" applyFont="1" applyFill="1" applyAlignment="1">
      <alignment wrapText="1"/>
    </xf>
    <xf numFmtId="49" fontId="7" fillId="0" borderId="5" xfId="1" applyNumberFormat="1" applyFont="1" applyFill="1" applyBorder="1" applyAlignment="1">
      <alignment horizontal="center" vertical="center"/>
    </xf>
    <xf numFmtId="0" fontId="7" fillId="0" borderId="5" xfId="1" applyNumberFormat="1" applyFont="1" applyFill="1" applyBorder="1" applyAlignment="1">
      <alignment horizontal="center" vertical="center"/>
    </xf>
    <xf numFmtId="0" fontId="7" fillId="0" borderId="0" xfId="1" applyNumberFormat="1" applyFont="1" applyBorder="1" applyAlignment="1">
      <alignment horizontal="center" vertical="center"/>
    </xf>
    <xf numFmtId="164" fontId="7" fillId="0" borderId="0" xfId="0" applyNumberFormat="1" applyFont="1" applyAlignment="1">
      <alignment horizontal="left" vertical="center" indent="1"/>
    </xf>
    <xf numFmtId="0" fontId="0" fillId="0" borderId="0" xfId="0" applyAlignment="1">
      <alignment horizontal="left" indent="1"/>
    </xf>
    <xf numFmtId="49" fontId="7" fillId="0" borderId="2" xfId="1" applyNumberFormat="1" applyFont="1" applyBorder="1" applyAlignment="1">
      <alignment horizontal="left" vertical="center" indent="1"/>
    </xf>
    <xf numFmtId="0" fontId="7" fillId="0" borderId="2" xfId="1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2"/>
    </xf>
    <xf numFmtId="0" fontId="7" fillId="0" borderId="2" xfId="0" applyNumberFormat="1" applyFont="1" applyBorder="1" applyAlignment="1">
      <alignment horizontal="left" vertical="center" indent="2"/>
    </xf>
    <xf numFmtId="0" fontId="0" fillId="0" borderId="0" xfId="0" applyAlignment="1">
      <alignment horizontal="left" indent="2"/>
    </xf>
    <xf numFmtId="164" fontId="7" fillId="0" borderId="5" xfId="1" applyNumberFormat="1" applyFont="1" applyFill="1" applyBorder="1" applyAlignment="1">
      <alignment vertical="center"/>
    </xf>
    <xf numFmtId="0" fontId="7" fillId="0" borderId="0" xfId="0" applyFont="1" applyFill="1"/>
    <xf numFmtId="164" fontId="1" fillId="0" borderId="2" xfId="1" applyNumberFormat="1" applyFill="1" applyBorder="1" applyAlignment="1">
      <alignment horizontal="right" vertical="center"/>
    </xf>
    <xf numFmtId="0" fontId="8" fillId="0" borderId="6" xfId="0" applyFont="1" applyBorder="1" applyAlignment="1">
      <alignment horizontal="left" indent="1"/>
    </xf>
    <xf numFmtId="0" fontId="8" fillId="0" borderId="6" xfId="0" applyFont="1" applyBorder="1" applyAlignment="1">
      <alignment horizontal="left" indent="2"/>
    </xf>
    <xf numFmtId="0" fontId="7" fillId="0" borderId="0" xfId="0" applyNumberFormat="1" applyFont="1" applyFill="1" applyAlignment="1">
      <alignment horizontal="center" vertical="center"/>
    </xf>
    <xf numFmtId="49" fontId="6" fillId="0" borderId="0" xfId="1" applyNumberFormat="1" applyFont="1" applyFill="1"/>
    <xf numFmtId="0" fontId="6" fillId="0" borderId="6" xfId="0" applyFont="1" applyFill="1" applyBorder="1"/>
    <xf numFmtId="0" fontId="7" fillId="0" borderId="2" xfId="0" applyFont="1" applyFill="1" applyBorder="1" applyAlignment="1">
      <alignment horizontal="center" vertical="center"/>
    </xf>
    <xf numFmtId="0" fontId="7" fillId="0" borderId="2" xfId="0" applyNumberFormat="1" applyFont="1" applyFill="1" applyBorder="1" applyAlignment="1">
      <alignment horizontal="center" vertical="center"/>
    </xf>
    <xf numFmtId="164" fontId="7" fillId="0" borderId="0" xfId="0" applyNumberFormat="1" applyFont="1" applyFill="1" applyAlignment="1">
      <alignment vertical="center"/>
    </xf>
    <xf numFmtId="0" fontId="7" fillId="0" borderId="6" xfId="0" applyFont="1" applyFill="1" applyBorder="1"/>
    <xf numFmtId="3" fontId="6" fillId="0" borderId="2" xfId="2" applyNumberFormat="1" applyFont="1" applyFill="1" applyBorder="1" applyAlignment="1">
      <alignment horizontal="left"/>
    </xf>
    <xf numFmtId="3" fontId="8" fillId="0" borderId="2" xfId="2" applyNumberFormat="1" applyFont="1" applyFill="1" applyBorder="1" applyAlignment="1">
      <alignment horizontal="left" indent="1"/>
    </xf>
    <xf numFmtId="164" fontId="7" fillId="0" borderId="2" xfId="1" applyNumberFormat="1" applyFont="1" applyFill="1" applyBorder="1" applyAlignment="1">
      <alignment horizontal="left" vertical="center" indent="1"/>
    </xf>
    <xf numFmtId="164" fontId="7" fillId="0" borderId="2" xfId="2" applyNumberFormat="1" applyFont="1" applyFill="1" applyBorder="1" applyAlignment="1">
      <alignment horizontal="left" vertical="center" indent="1"/>
    </xf>
    <xf numFmtId="0" fontId="8" fillId="0" borderId="6" xfId="0" applyFont="1" applyFill="1" applyBorder="1" applyAlignment="1">
      <alignment horizontal="left" indent="2"/>
    </xf>
    <xf numFmtId="164" fontId="7" fillId="0" borderId="0" xfId="0" applyNumberFormat="1" applyFont="1" applyFill="1" applyAlignment="1">
      <alignment horizontal="left" vertical="center" indent="2"/>
    </xf>
    <xf numFmtId="164" fontId="7" fillId="0" borderId="2" xfId="1" applyNumberFormat="1" applyFont="1" applyFill="1" applyBorder="1" applyAlignment="1">
      <alignment horizontal="left" vertical="center" indent="2"/>
    </xf>
    <xf numFmtId="0" fontId="7" fillId="0" borderId="0" xfId="1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left" indent="1"/>
    </xf>
    <xf numFmtId="0" fontId="8" fillId="0" borderId="0" xfId="0" applyFont="1" applyFill="1" applyAlignment="1">
      <alignment horizontal="left" indent="2"/>
    </xf>
    <xf numFmtId="0" fontId="8" fillId="0" borderId="0" xfId="0" applyFont="1" applyFill="1" applyAlignment="1">
      <alignment horizontal="left" wrapText="1" indent="2"/>
    </xf>
    <xf numFmtId="3" fontId="7" fillId="0" borderId="0" xfId="2" applyNumberFormat="1" applyFont="1" applyFill="1" applyBorder="1" applyAlignment="1">
      <alignment horizontal="left"/>
    </xf>
    <xf numFmtId="3" fontId="8" fillId="0" borderId="0" xfId="2" applyNumberFormat="1" applyFont="1" applyFill="1" applyBorder="1" applyAlignment="1">
      <alignment horizontal="left"/>
    </xf>
    <xf numFmtId="0" fontId="7" fillId="0" borderId="0" xfId="1" applyNumberFormat="1" applyFont="1" applyFill="1" applyAlignment="1">
      <alignment horizontal="center" vertical="center"/>
    </xf>
    <xf numFmtId="49" fontId="6" fillId="0" borderId="2" xfId="1" applyNumberFormat="1" applyFont="1" applyFill="1" applyBorder="1"/>
    <xf numFmtId="49" fontId="7" fillId="0" borderId="4" xfId="1" applyNumberFormat="1" applyFont="1" applyFill="1" applyBorder="1" applyAlignment="1">
      <alignment horizontal="center" vertical="center"/>
    </xf>
    <xf numFmtId="0" fontId="7" fillId="0" borderId="4" xfId="1" applyNumberFormat="1" applyFont="1" applyFill="1" applyBorder="1" applyAlignment="1">
      <alignment horizontal="center" vertical="center"/>
    </xf>
    <xf numFmtId="4" fontId="7" fillId="0" borderId="2" xfId="1" applyNumberFormat="1" applyFont="1" applyFill="1" applyBorder="1" applyAlignment="1">
      <alignment horizontal="right" vertical="center"/>
    </xf>
    <xf numFmtId="49" fontId="6" fillId="0" borderId="0" xfId="1" applyNumberFormat="1" applyFont="1" applyFill="1" applyBorder="1"/>
    <xf numFmtId="4" fontId="7" fillId="0" borderId="5" xfId="1" applyNumberFormat="1" applyFont="1" applyFill="1" applyBorder="1" applyAlignment="1">
      <alignment horizontal="right" vertical="center"/>
    </xf>
    <xf numFmtId="49" fontId="7" fillId="0" borderId="0" xfId="1" applyNumberFormat="1" applyFont="1" applyFill="1" applyBorder="1"/>
    <xf numFmtId="49" fontId="8" fillId="0" borderId="0" xfId="1" applyNumberFormat="1" applyFont="1" applyFill="1" applyBorder="1" applyAlignment="1">
      <alignment horizontal="left" indent="1"/>
    </xf>
    <xf numFmtId="49" fontId="8" fillId="0" borderId="0" xfId="1" applyNumberFormat="1" applyFont="1" applyFill="1" applyBorder="1" applyAlignment="1">
      <alignment horizontal="left" indent="2"/>
    </xf>
    <xf numFmtId="3" fontId="7" fillId="0" borderId="0" xfId="2" applyNumberFormat="1" applyFont="1" applyBorder="1" applyAlignment="1">
      <alignment horizontal="left" wrapText="1"/>
    </xf>
    <xf numFmtId="3" fontId="6" fillId="0" borderId="0" xfId="2" applyNumberFormat="1" applyFont="1" applyFill="1" applyBorder="1" applyAlignment="1">
      <alignment horizontal="left"/>
    </xf>
    <xf numFmtId="0" fontId="7" fillId="0" borderId="5" xfId="0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1" fillId="0" borderId="2" xfId="1" applyBorder="1" applyAlignment="1">
      <alignment horizontal="center" vertical="center"/>
    </xf>
    <xf numFmtId="0" fontId="3" fillId="4" borderId="1" xfId="1" applyFont="1" applyFill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3" fontId="6" fillId="0" borderId="2" xfId="2" applyNumberFormat="1" applyFont="1" applyBorder="1" applyAlignment="1">
      <alignment horizontal="left"/>
    </xf>
    <xf numFmtId="0" fontId="7" fillId="0" borderId="5" xfId="1" applyFont="1" applyBorder="1" applyAlignment="1">
      <alignment horizontal="center" vertical="center"/>
    </xf>
    <xf numFmtId="0" fontId="1" fillId="0" borderId="7" xfId="1" applyBorder="1" applyAlignment="1">
      <alignment horizontal="center" vertical="center"/>
    </xf>
    <xf numFmtId="3" fontId="7" fillId="0" borderId="0" xfId="2" applyNumberFormat="1" applyFont="1" applyAlignment="1">
      <alignment horizontal="left"/>
    </xf>
    <xf numFmtId="0" fontId="7" fillId="0" borderId="0" xfId="1" applyFont="1" applyAlignment="1">
      <alignment horizontal="center" vertical="center"/>
    </xf>
    <xf numFmtId="49" fontId="10" fillId="0" borderId="5" xfId="0" quotePrefix="1" applyNumberFormat="1" applyFont="1" applyBorder="1" applyAlignment="1">
      <alignment horizontal="left" indent="3"/>
    </xf>
    <xf numFmtId="49" fontId="10" fillId="0" borderId="6" xfId="0" applyNumberFormat="1" applyFont="1" applyBorder="1" applyAlignment="1">
      <alignment horizontal="center"/>
    </xf>
    <xf numFmtId="49" fontId="10" fillId="0" borderId="7" xfId="0" applyNumberFormat="1" applyFont="1" applyBorder="1" applyAlignment="1">
      <alignment horizontal="center"/>
    </xf>
    <xf numFmtId="49" fontId="1" fillId="0" borderId="5" xfId="0" quotePrefix="1" applyNumberFormat="1" applyFont="1" applyBorder="1" applyAlignment="1">
      <alignment horizontal="left" indent="3"/>
    </xf>
    <xf numFmtId="49" fontId="1" fillId="0" borderId="4" xfId="0" applyNumberFormat="1" applyFont="1" applyBorder="1" applyAlignment="1">
      <alignment horizontal="center"/>
    </xf>
    <xf numFmtId="49" fontId="1" fillId="0" borderId="6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right"/>
    </xf>
    <xf numFmtId="0" fontId="1" fillId="0" borderId="5" xfId="4" applyFont="1" applyBorder="1" applyAlignment="1">
      <alignment vertical="top" wrapText="1"/>
    </xf>
    <xf numFmtId="0" fontId="1" fillId="0" borderId="2" xfId="2" applyFont="1" applyBorder="1" applyAlignment="1">
      <alignment horizontal="center" vertical="center"/>
    </xf>
    <xf numFmtId="0" fontId="1" fillId="0" borderId="6" xfId="2" applyFont="1" applyBorder="1" applyAlignment="1">
      <alignment horizontal="center" vertical="center"/>
    </xf>
    <xf numFmtId="49" fontId="2" fillId="4" borderId="1" xfId="0" applyNumberFormat="1" applyFont="1" applyFill="1" applyBorder="1"/>
    <xf numFmtId="49" fontId="3" fillId="4" borderId="1" xfId="0" applyNumberFormat="1" applyFont="1" applyFill="1" applyBorder="1" applyAlignment="1">
      <alignment horizontal="center"/>
    </xf>
    <xf numFmtId="49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right"/>
    </xf>
    <xf numFmtId="164" fontId="5" fillId="3" borderId="1" xfId="0" applyNumberFormat="1" applyFont="1" applyFill="1" applyBorder="1" applyAlignment="1">
      <alignment horizontal="right"/>
    </xf>
    <xf numFmtId="164" fontId="1" fillId="3" borderId="1" xfId="0" applyNumberFormat="1" applyFont="1" applyFill="1" applyBorder="1" applyAlignment="1">
      <alignment horizontal="right"/>
    </xf>
    <xf numFmtId="3" fontId="8" fillId="0" borderId="2" xfId="2" applyNumberFormat="1" applyFont="1" applyBorder="1" applyAlignment="1">
      <alignment horizontal="left" indent="1"/>
    </xf>
    <xf numFmtId="3" fontId="8" fillId="0" borderId="2" xfId="2" applyNumberFormat="1" applyFont="1" applyBorder="1" applyAlignment="1">
      <alignment horizontal="left" indent="2"/>
    </xf>
    <xf numFmtId="3" fontId="8" fillId="0" borderId="2" xfId="2" applyNumberFormat="1" applyFont="1" applyBorder="1" applyAlignment="1">
      <alignment horizontal="left"/>
    </xf>
    <xf numFmtId="3" fontId="1" fillId="0" borderId="13" xfId="2" applyNumberFormat="1" applyBorder="1" applyAlignment="1">
      <alignment horizontal="left"/>
    </xf>
    <xf numFmtId="3" fontId="1" fillId="0" borderId="9" xfId="2" applyNumberFormat="1" applyBorder="1" applyAlignment="1">
      <alignment horizontal="left" vertical="center"/>
    </xf>
    <xf numFmtId="0" fontId="1" fillId="0" borderId="12" xfId="1" applyBorder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3" fontId="6" fillId="0" borderId="2" xfId="2" applyNumberFormat="1" applyFont="1" applyBorder="1" applyAlignment="1">
      <alignment horizontal="left" wrapText="1"/>
    </xf>
    <xf numFmtId="49" fontId="8" fillId="0" borderId="2" xfId="1" applyNumberFormat="1" applyFont="1" applyFill="1" applyBorder="1" applyAlignment="1">
      <alignment horizontal="left" vertical="center" indent="1"/>
    </xf>
    <xf numFmtId="0" fontId="8" fillId="0" borderId="2" xfId="1" applyNumberFormat="1" applyFont="1" applyFill="1" applyBorder="1" applyAlignment="1">
      <alignment horizontal="left" vertical="center" indent="1"/>
    </xf>
    <xf numFmtId="0" fontId="8" fillId="0" borderId="2" xfId="0" applyFont="1" applyFill="1" applyBorder="1" applyAlignment="1">
      <alignment horizontal="center" vertical="center"/>
    </xf>
    <xf numFmtId="0" fontId="8" fillId="0" borderId="2" xfId="0" applyNumberFormat="1" applyFont="1" applyFill="1" applyBorder="1" applyAlignment="1">
      <alignment horizontal="center" vertical="center"/>
    </xf>
    <xf numFmtId="49" fontId="8" fillId="0" borderId="0" xfId="1" applyNumberFormat="1" applyFont="1" applyAlignment="1">
      <alignment horizontal="left" indent="1"/>
    </xf>
    <xf numFmtId="3" fontId="7" fillId="0" borderId="0" xfId="2" applyNumberFormat="1" applyFont="1" applyBorder="1" applyAlignment="1">
      <alignment horizontal="left"/>
    </xf>
    <xf numFmtId="0" fontId="1" fillId="0" borderId="5" xfId="4" applyFont="1" applyFill="1" applyBorder="1" applyAlignment="1">
      <alignment vertical="top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/>
    </xf>
    <xf numFmtId="0" fontId="2" fillId="2" borderId="1" xfId="1" applyNumberFormat="1" applyFont="1" applyFill="1" applyBorder="1" applyAlignment="1">
      <alignment horizontal="center" vertical="center"/>
    </xf>
    <xf numFmtId="4" fontId="2" fillId="2" borderId="1" xfId="1" applyNumberFormat="1" applyFont="1" applyFill="1" applyBorder="1" applyAlignment="1">
      <alignment horizontal="center" vertical="center"/>
    </xf>
  </cellXfs>
  <cellStyles count="5">
    <cellStyle name="Lien hypertexte" xfId="3" builtinId="8"/>
    <cellStyle name="Normal" xfId="0" builtinId="0"/>
    <cellStyle name="Normal 2" xfId="2" xr:uid="{77682595-829E-486E-9C7C-1BE55A59B349}"/>
    <cellStyle name="Normal 5" xfId="1" xr:uid="{0D0FCA64-9455-4484-9EE3-80D2FE49705D}"/>
    <cellStyle name="Normal_Modèle bordereau de prix 2" xfId="4" xr:uid="{CD7EBFAA-ACA2-498E-9389-846979D98CA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784C7-7ECC-4097-8C7A-2C5FE1E93478}">
  <sheetPr>
    <pageSetUpPr fitToPage="1"/>
  </sheetPr>
  <dimension ref="A1:H381"/>
  <sheetViews>
    <sheetView tabSelected="1" topLeftCell="A333" zoomScaleNormal="100" workbookViewId="0">
      <selection activeCell="D389" sqref="D389"/>
    </sheetView>
  </sheetViews>
  <sheetFormatPr baseColWidth="10" defaultRowHeight="15" x14ac:dyDescent="0.25"/>
  <cols>
    <col min="1" max="1" width="73.7109375" bestFit="1" customWidth="1"/>
    <col min="2" max="2" width="11.5703125" style="41"/>
    <col min="3" max="3" width="11.5703125" style="64"/>
    <col min="4" max="4" width="33.42578125" style="41" bestFit="1" customWidth="1"/>
    <col min="5" max="5" width="14.42578125" style="41" customWidth="1"/>
  </cols>
  <sheetData>
    <row r="1" spans="1:8" ht="15.75" thickBot="1" x14ac:dyDescent="0.3">
      <c r="A1" s="181" t="s">
        <v>0</v>
      </c>
      <c r="B1" s="181"/>
      <c r="C1" s="181"/>
      <c r="D1" s="181"/>
      <c r="E1" s="181"/>
    </row>
    <row r="2" spans="1:8" ht="15.75" thickBot="1" x14ac:dyDescent="0.3">
      <c r="A2" s="181"/>
      <c r="B2" s="181"/>
      <c r="C2" s="181"/>
      <c r="D2" s="181"/>
      <c r="E2" s="181"/>
    </row>
    <row r="3" spans="1:8" ht="15.75" thickBot="1" x14ac:dyDescent="0.3">
      <c r="A3" s="182" t="s">
        <v>1</v>
      </c>
      <c r="B3" s="181" t="s">
        <v>2</v>
      </c>
      <c r="C3" s="183" t="s">
        <v>3</v>
      </c>
      <c r="D3" s="184" t="s">
        <v>4</v>
      </c>
      <c r="E3" s="184" t="s">
        <v>5</v>
      </c>
    </row>
    <row r="4" spans="1:8" ht="15.75" thickBot="1" x14ac:dyDescent="0.3">
      <c r="A4" s="182"/>
      <c r="B4" s="181"/>
      <c r="C4" s="183"/>
      <c r="D4" s="184"/>
      <c r="E4" s="184"/>
      <c r="G4" s="31"/>
      <c r="H4" s="31"/>
    </row>
    <row r="5" spans="1:8" ht="15.75" thickBot="1" x14ac:dyDescent="0.3">
      <c r="A5" s="1"/>
      <c r="B5" s="34"/>
      <c r="C5" s="47"/>
      <c r="D5" s="65"/>
      <c r="E5" s="65"/>
    </row>
    <row r="6" spans="1:8" ht="15.75" thickBot="1" x14ac:dyDescent="0.3">
      <c r="A6" s="2" t="s">
        <v>6</v>
      </c>
      <c r="B6" s="35"/>
      <c r="C6" s="48"/>
      <c r="D6" s="66"/>
      <c r="E6" s="66"/>
      <c r="G6" s="31"/>
      <c r="H6" s="31"/>
    </row>
    <row r="7" spans="1:8" x14ac:dyDescent="0.25">
      <c r="A7" s="3"/>
      <c r="B7" s="34"/>
      <c r="C7" s="47"/>
      <c r="D7" s="65"/>
      <c r="E7" s="65"/>
      <c r="G7" s="31"/>
      <c r="H7" s="31"/>
    </row>
    <row r="8" spans="1:8" x14ac:dyDescent="0.25">
      <c r="A8" s="3" t="s">
        <v>7</v>
      </c>
      <c r="B8" s="34" t="s">
        <v>8</v>
      </c>
      <c r="C8" s="47" t="s">
        <v>9</v>
      </c>
      <c r="D8" s="105"/>
      <c r="E8" s="67">
        <f>C8*D8</f>
        <v>0</v>
      </c>
    </row>
    <row r="9" spans="1:8" x14ac:dyDescent="0.25">
      <c r="A9" s="4"/>
      <c r="B9" s="34"/>
      <c r="C9" s="47"/>
      <c r="D9" s="67"/>
      <c r="E9" s="67"/>
    </row>
    <row r="10" spans="1:8" x14ac:dyDescent="0.25">
      <c r="A10" s="3" t="s">
        <v>10</v>
      </c>
      <c r="B10" s="34" t="s">
        <v>8</v>
      </c>
      <c r="C10" s="47" t="s">
        <v>9</v>
      </c>
      <c r="D10" s="67"/>
      <c r="E10" s="67">
        <f t="shared" ref="E10" si="0">C10*D10</f>
        <v>0</v>
      </c>
    </row>
    <row r="11" spans="1:8" ht="15.75" thickBot="1" x14ac:dyDescent="0.3">
      <c r="A11" s="1"/>
      <c r="B11" s="34"/>
      <c r="C11" s="47"/>
      <c r="D11" s="65"/>
      <c r="E11" s="65"/>
    </row>
    <row r="12" spans="1:8" ht="15.75" thickBot="1" x14ac:dyDescent="0.3">
      <c r="A12" s="5" t="s">
        <v>11</v>
      </c>
      <c r="B12" s="36"/>
      <c r="C12" s="49"/>
      <c r="D12" s="68" t="s">
        <v>12</v>
      </c>
      <c r="E12" s="84">
        <f>SUM(E8:E11)</f>
        <v>0</v>
      </c>
    </row>
    <row r="13" spans="1:8" ht="15.75" thickBot="1" x14ac:dyDescent="0.3">
      <c r="A13" s="1"/>
      <c r="B13" s="34"/>
      <c r="C13" s="47"/>
      <c r="D13" s="65"/>
      <c r="E13" s="65"/>
    </row>
    <row r="14" spans="1:8" ht="15.75" thickBot="1" x14ac:dyDescent="0.3">
      <c r="A14" s="2" t="s">
        <v>179</v>
      </c>
      <c r="B14" s="35"/>
      <c r="C14" s="48"/>
      <c r="D14" s="66"/>
      <c r="E14" s="66"/>
    </row>
    <row r="15" spans="1:8" ht="15.75" thickBot="1" x14ac:dyDescent="0.3">
      <c r="A15" s="6"/>
      <c r="B15" s="34"/>
      <c r="C15" s="47"/>
      <c r="D15" s="65"/>
      <c r="E15" s="65"/>
    </row>
    <row r="16" spans="1:8" ht="15.75" thickBot="1" x14ac:dyDescent="0.3">
      <c r="A16" s="7" t="s">
        <v>13</v>
      </c>
      <c r="B16" s="37"/>
      <c r="C16" s="50"/>
      <c r="D16" s="69"/>
      <c r="E16" s="69"/>
    </row>
    <row r="17" spans="1:8" x14ac:dyDescent="0.25">
      <c r="A17" s="8"/>
      <c r="B17" s="38"/>
      <c r="C17" s="51"/>
      <c r="D17" s="70"/>
      <c r="E17" s="70"/>
    </row>
    <row r="18" spans="1:8" x14ac:dyDescent="0.25">
      <c r="A18" s="9" t="s">
        <v>14</v>
      </c>
      <c r="B18" s="21"/>
      <c r="C18" s="52"/>
      <c r="D18" s="71"/>
      <c r="E18" s="70"/>
    </row>
    <row r="19" spans="1:8" x14ac:dyDescent="0.25">
      <c r="A19" s="10" t="s">
        <v>75</v>
      </c>
      <c r="B19" s="21" t="s">
        <v>15</v>
      </c>
      <c r="C19" s="52" t="s">
        <v>9</v>
      </c>
      <c r="D19" s="72"/>
      <c r="E19" s="74">
        <f t="shared" ref="E19" si="1">D19*C19</f>
        <v>0</v>
      </c>
    </row>
    <row r="20" spans="1:8" x14ac:dyDescent="0.25">
      <c r="A20" s="9"/>
      <c r="B20" s="21"/>
      <c r="C20" s="52"/>
      <c r="D20" s="72"/>
      <c r="E20" s="74"/>
    </row>
    <row r="21" spans="1:8" x14ac:dyDescent="0.25">
      <c r="A21" s="9" t="s">
        <v>16</v>
      </c>
      <c r="B21" s="21"/>
      <c r="C21" s="52"/>
      <c r="D21" s="72"/>
      <c r="E21" s="74"/>
    </row>
    <row r="22" spans="1:8" x14ac:dyDescent="0.25">
      <c r="A22" s="28" t="s">
        <v>151</v>
      </c>
      <c r="B22" s="93" t="s">
        <v>8</v>
      </c>
      <c r="C22" s="94" t="s">
        <v>9</v>
      </c>
      <c r="D22" s="82"/>
      <c r="E22" s="87">
        <f>D22*C22</f>
        <v>0</v>
      </c>
      <c r="G22" s="31"/>
      <c r="H22" s="31"/>
    </row>
    <row r="23" spans="1:8" s="31" customFormat="1" x14ac:dyDescent="0.25">
      <c r="A23" s="9"/>
      <c r="B23" s="21"/>
      <c r="C23" s="52"/>
      <c r="D23" s="72"/>
      <c r="E23" s="74"/>
      <c r="G23"/>
      <c r="H23"/>
    </row>
    <row r="24" spans="1:8" x14ac:dyDescent="0.25">
      <c r="A24" s="9" t="s">
        <v>17</v>
      </c>
      <c r="B24" s="21"/>
      <c r="C24" s="52"/>
      <c r="D24" s="72"/>
      <c r="E24" s="74"/>
    </row>
    <row r="25" spans="1:8" x14ac:dyDescent="0.25">
      <c r="A25" s="10" t="s">
        <v>176</v>
      </c>
      <c r="B25" s="21" t="s">
        <v>18</v>
      </c>
      <c r="C25" s="52" t="s">
        <v>19</v>
      </c>
      <c r="D25" s="72"/>
      <c r="E25" s="74">
        <f t="shared" ref="E25:E40" si="2">D25*C25</f>
        <v>0</v>
      </c>
    </row>
    <row r="26" spans="1:8" x14ac:dyDescent="0.25">
      <c r="A26" s="10"/>
      <c r="B26" s="21"/>
      <c r="C26" s="52"/>
      <c r="D26" s="72"/>
      <c r="E26" s="74"/>
    </row>
    <row r="27" spans="1:8" x14ac:dyDescent="0.25">
      <c r="A27" s="9" t="s">
        <v>20</v>
      </c>
      <c r="B27" s="21"/>
      <c r="C27" s="52"/>
      <c r="D27" s="72"/>
      <c r="E27" s="74"/>
    </row>
    <row r="28" spans="1:8" x14ac:dyDescent="0.25">
      <c r="A28" s="9" t="s">
        <v>21</v>
      </c>
      <c r="B28" s="21" t="s">
        <v>15</v>
      </c>
      <c r="C28" s="52" t="s">
        <v>9</v>
      </c>
      <c r="D28" s="72"/>
      <c r="E28" s="74">
        <f t="shared" si="2"/>
        <v>0</v>
      </c>
    </row>
    <row r="29" spans="1:8" x14ac:dyDescent="0.25">
      <c r="A29" s="10" t="s">
        <v>117</v>
      </c>
      <c r="B29" s="16" t="s">
        <v>15</v>
      </c>
      <c r="C29" s="53" t="s">
        <v>22</v>
      </c>
      <c r="D29" s="72"/>
      <c r="E29" s="74">
        <f t="shared" si="2"/>
        <v>0</v>
      </c>
    </row>
    <row r="30" spans="1:8" x14ac:dyDescent="0.25">
      <c r="A30" s="11" t="s">
        <v>23</v>
      </c>
      <c r="B30" s="16" t="s">
        <v>18</v>
      </c>
      <c r="C30" s="53" t="s">
        <v>24</v>
      </c>
      <c r="D30" s="72"/>
      <c r="E30" s="74">
        <f>D30*C30</f>
        <v>0</v>
      </c>
    </row>
    <row r="31" spans="1:8" x14ac:dyDescent="0.25">
      <c r="A31" s="10" t="s">
        <v>113</v>
      </c>
      <c r="B31" s="16" t="s">
        <v>18</v>
      </c>
      <c r="C31" s="53" t="s">
        <v>24</v>
      </c>
      <c r="D31" s="72"/>
      <c r="E31" s="74">
        <f>D31*C31</f>
        <v>0</v>
      </c>
    </row>
    <row r="32" spans="1:8" x14ac:dyDescent="0.25">
      <c r="A32" s="10" t="s">
        <v>118</v>
      </c>
      <c r="B32" s="16" t="s">
        <v>18</v>
      </c>
      <c r="C32" s="53">
        <v>20</v>
      </c>
      <c r="D32" s="72"/>
      <c r="E32" s="74">
        <f>D32*C32</f>
        <v>0</v>
      </c>
    </row>
    <row r="33" spans="1:5" x14ac:dyDescent="0.25">
      <c r="A33" s="10" t="s">
        <v>25</v>
      </c>
      <c r="B33" s="16" t="s">
        <v>18</v>
      </c>
      <c r="C33" s="54">
        <v>20</v>
      </c>
      <c r="D33" s="72"/>
      <c r="E33" s="74">
        <f t="shared" ref="E33" si="3">D33*C33</f>
        <v>0</v>
      </c>
    </row>
    <row r="34" spans="1:5" x14ac:dyDescent="0.25">
      <c r="A34" s="9"/>
      <c r="B34" s="16"/>
      <c r="C34" s="53"/>
      <c r="D34" s="72"/>
      <c r="E34" s="74"/>
    </row>
    <row r="35" spans="1:5" x14ac:dyDescent="0.25">
      <c r="A35" s="9" t="s">
        <v>26</v>
      </c>
      <c r="B35" s="16"/>
      <c r="C35" s="54"/>
      <c r="D35" s="72"/>
      <c r="E35" s="74"/>
    </row>
    <row r="36" spans="1:5" x14ac:dyDescent="0.25">
      <c r="A36" s="9" t="s">
        <v>136</v>
      </c>
      <c r="B36" s="21" t="s">
        <v>15</v>
      </c>
      <c r="C36" s="52" t="s">
        <v>27</v>
      </c>
      <c r="D36" s="72"/>
      <c r="E36" s="74">
        <f t="shared" si="2"/>
        <v>0</v>
      </c>
    </row>
    <row r="37" spans="1:5" x14ac:dyDescent="0.25">
      <c r="A37" s="10" t="s">
        <v>150</v>
      </c>
      <c r="B37" s="21" t="s">
        <v>15</v>
      </c>
      <c r="C37" s="52" t="s">
        <v>9</v>
      </c>
      <c r="D37" s="72"/>
      <c r="E37" s="74">
        <f t="shared" si="2"/>
        <v>0</v>
      </c>
    </row>
    <row r="38" spans="1:5" x14ac:dyDescent="0.25">
      <c r="A38" s="10" t="s">
        <v>28</v>
      </c>
      <c r="B38" s="21" t="s">
        <v>15</v>
      </c>
      <c r="C38" s="52" t="s">
        <v>9</v>
      </c>
      <c r="D38" s="72"/>
      <c r="E38" s="74">
        <f t="shared" si="2"/>
        <v>0</v>
      </c>
    </row>
    <row r="39" spans="1:5" x14ac:dyDescent="0.25">
      <c r="A39" s="10" t="s">
        <v>172</v>
      </c>
      <c r="B39" s="21" t="s">
        <v>18</v>
      </c>
      <c r="C39" s="94">
        <v>20</v>
      </c>
      <c r="D39" s="72"/>
      <c r="E39" s="74">
        <f t="shared" si="2"/>
        <v>0</v>
      </c>
    </row>
    <row r="40" spans="1:5" x14ac:dyDescent="0.25">
      <c r="A40" s="10" t="s">
        <v>171</v>
      </c>
      <c r="B40" s="21" t="s">
        <v>18</v>
      </c>
      <c r="C40" s="94">
        <v>10</v>
      </c>
      <c r="D40" s="72"/>
      <c r="E40" s="74">
        <f t="shared" si="2"/>
        <v>0</v>
      </c>
    </row>
    <row r="41" spans="1:5" x14ac:dyDescent="0.25">
      <c r="A41" s="10"/>
      <c r="B41" s="21"/>
      <c r="C41" s="94"/>
      <c r="D41" s="72"/>
      <c r="E41" s="74"/>
    </row>
    <row r="42" spans="1:5" x14ac:dyDescent="0.25">
      <c r="A42" s="9" t="s">
        <v>30</v>
      </c>
      <c r="B42" s="16"/>
      <c r="C42" s="108"/>
      <c r="D42" s="72"/>
      <c r="E42" s="74"/>
    </row>
    <row r="43" spans="1:5" x14ac:dyDescent="0.25">
      <c r="A43" s="10" t="s">
        <v>31</v>
      </c>
      <c r="B43" s="21" t="s">
        <v>15</v>
      </c>
      <c r="C43" s="94" t="s">
        <v>22</v>
      </c>
      <c r="D43" s="72"/>
      <c r="E43" s="74">
        <f t="shared" ref="E43:E44" si="4">D43*C43</f>
        <v>0</v>
      </c>
    </row>
    <row r="44" spans="1:5" x14ac:dyDescent="0.25">
      <c r="A44" s="10" t="s">
        <v>171</v>
      </c>
      <c r="B44" s="21" t="s">
        <v>18</v>
      </c>
      <c r="C44" s="94">
        <v>5</v>
      </c>
      <c r="D44" s="72"/>
      <c r="E44" s="74">
        <f t="shared" si="4"/>
        <v>0</v>
      </c>
    </row>
    <row r="45" spans="1:5" x14ac:dyDescent="0.25">
      <c r="A45" s="10" t="s">
        <v>171</v>
      </c>
      <c r="B45" s="21" t="s">
        <v>18</v>
      </c>
      <c r="C45" s="94">
        <v>5</v>
      </c>
      <c r="D45" s="72"/>
      <c r="E45" s="74">
        <f t="shared" ref="E45" si="5">D45*C45</f>
        <v>0</v>
      </c>
    </row>
    <row r="46" spans="1:5" x14ac:dyDescent="0.25">
      <c r="A46" s="10"/>
      <c r="B46" s="21"/>
      <c r="C46" s="52"/>
      <c r="D46" s="72"/>
      <c r="E46" s="74"/>
    </row>
    <row r="47" spans="1:5" x14ac:dyDescent="0.25">
      <c r="A47" s="109" t="s">
        <v>68</v>
      </c>
      <c r="B47" s="93"/>
      <c r="C47" s="94"/>
      <c r="D47" s="82"/>
      <c r="E47" s="87"/>
    </row>
    <row r="48" spans="1:5" x14ac:dyDescent="0.25">
      <c r="A48" s="28" t="s">
        <v>67</v>
      </c>
      <c r="B48" s="93" t="s">
        <v>18</v>
      </c>
      <c r="C48" s="94">
        <v>20</v>
      </c>
      <c r="D48" s="82"/>
      <c r="E48" s="87">
        <f t="shared" ref="E48" si="6">D48*C48</f>
        <v>0</v>
      </c>
    </row>
    <row r="49" spans="1:5" x14ac:dyDescent="0.25">
      <c r="A49" s="10"/>
      <c r="B49" s="21"/>
      <c r="C49" s="52"/>
      <c r="D49" s="72"/>
      <c r="E49" s="74"/>
    </row>
    <row r="50" spans="1:5" x14ac:dyDescent="0.25">
      <c r="A50" s="9" t="s">
        <v>119</v>
      </c>
      <c r="B50" s="16"/>
      <c r="C50" s="95"/>
      <c r="D50" s="72"/>
      <c r="E50" s="74"/>
    </row>
    <row r="51" spans="1:5" x14ac:dyDescent="0.25">
      <c r="A51" s="10" t="s">
        <v>120</v>
      </c>
      <c r="B51" s="16" t="s">
        <v>15</v>
      </c>
      <c r="C51" s="95">
        <v>1</v>
      </c>
      <c r="D51" s="72"/>
      <c r="E51" s="74">
        <f t="shared" ref="E51" si="7">D51*C51</f>
        <v>0</v>
      </c>
    </row>
    <row r="52" spans="1:5" ht="15.75" thickBot="1" x14ac:dyDescent="0.3">
      <c r="A52" s="10"/>
      <c r="B52" s="16"/>
      <c r="C52" s="95"/>
      <c r="D52" s="72"/>
      <c r="E52" s="74"/>
    </row>
    <row r="53" spans="1:5" ht="15.75" thickBot="1" x14ac:dyDescent="0.3">
      <c r="A53" s="15"/>
      <c r="B53" s="16"/>
      <c r="C53" s="56"/>
      <c r="D53" s="68" t="s">
        <v>35</v>
      </c>
      <c r="E53" s="84">
        <f>SUM(E18:E52)</f>
        <v>0</v>
      </c>
    </row>
    <row r="54" spans="1:5" ht="15.75" thickBot="1" x14ac:dyDescent="0.3">
      <c r="A54" s="7" t="s">
        <v>36</v>
      </c>
      <c r="B54" s="37"/>
      <c r="C54" s="50"/>
      <c r="D54" s="69"/>
      <c r="E54" s="69"/>
    </row>
    <row r="55" spans="1:5" x14ac:dyDescent="0.25">
      <c r="A55" s="9"/>
      <c r="B55" s="16"/>
      <c r="C55" s="56"/>
      <c r="D55" s="70"/>
      <c r="E55" s="70"/>
    </row>
    <row r="56" spans="1:5" x14ac:dyDescent="0.25">
      <c r="A56" s="9" t="s">
        <v>37</v>
      </c>
      <c r="B56" s="16"/>
      <c r="C56" s="57"/>
      <c r="D56" s="70"/>
      <c r="E56" s="70"/>
    </row>
    <row r="57" spans="1:5" x14ac:dyDescent="0.25">
      <c r="A57" s="10" t="s">
        <v>76</v>
      </c>
      <c r="B57" s="16" t="s">
        <v>15</v>
      </c>
      <c r="C57" s="56" t="s">
        <v>9</v>
      </c>
      <c r="D57" s="74"/>
      <c r="E57" s="74">
        <f>D57*C57</f>
        <v>0</v>
      </c>
    </row>
    <row r="58" spans="1:5" x14ac:dyDescent="0.25">
      <c r="A58" s="9"/>
      <c r="B58" s="16"/>
      <c r="C58" s="56"/>
      <c r="D58" s="74"/>
      <c r="E58" s="74"/>
    </row>
    <row r="59" spans="1:5" x14ac:dyDescent="0.25">
      <c r="A59" s="9" t="s">
        <v>38</v>
      </c>
      <c r="B59" s="16"/>
      <c r="C59" s="56"/>
      <c r="D59" s="74"/>
      <c r="E59" s="74"/>
    </row>
    <row r="60" spans="1:5" x14ac:dyDescent="0.25">
      <c r="A60" s="28" t="s">
        <v>152</v>
      </c>
      <c r="B60" s="29" t="s">
        <v>8</v>
      </c>
      <c r="C60" s="60" t="s">
        <v>9</v>
      </c>
      <c r="D60" s="87"/>
      <c r="E60" s="87">
        <f t="shared" ref="E60:E67" si="8">D60*C60</f>
        <v>0</v>
      </c>
    </row>
    <row r="61" spans="1:5" x14ac:dyDescent="0.25">
      <c r="A61" s="10"/>
      <c r="B61" s="16"/>
      <c r="C61" s="56"/>
      <c r="D61" s="74"/>
      <c r="E61" s="74"/>
    </row>
    <row r="62" spans="1:5" x14ac:dyDescent="0.25">
      <c r="A62" s="9" t="s">
        <v>82</v>
      </c>
      <c r="B62" s="21"/>
      <c r="C62" s="52"/>
      <c r="D62" s="72"/>
      <c r="E62" s="74"/>
    </row>
    <row r="63" spans="1:5" x14ac:dyDescent="0.25">
      <c r="A63" s="10" t="s">
        <v>39</v>
      </c>
      <c r="B63" s="21" t="s">
        <v>18</v>
      </c>
      <c r="C63" s="52" t="s">
        <v>54</v>
      </c>
      <c r="D63" s="72"/>
      <c r="E63" s="74">
        <f t="shared" ref="E63" si="9">D63*C63</f>
        <v>0</v>
      </c>
    </row>
    <row r="64" spans="1:5" x14ac:dyDescent="0.25">
      <c r="A64" s="10"/>
      <c r="B64" s="21"/>
      <c r="C64" s="56"/>
      <c r="D64" s="76"/>
      <c r="E64" s="74"/>
    </row>
    <row r="65" spans="1:5" x14ac:dyDescent="0.25">
      <c r="A65" s="17" t="s">
        <v>40</v>
      </c>
      <c r="B65" s="18"/>
      <c r="C65" s="58"/>
      <c r="D65" s="77"/>
      <c r="E65" s="74"/>
    </row>
    <row r="66" spans="1:5" x14ac:dyDescent="0.25">
      <c r="A66" s="19" t="s">
        <v>41</v>
      </c>
      <c r="B66" s="16" t="s">
        <v>15</v>
      </c>
      <c r="C66" s="56" t="s">
        <v>22</v>
      </c>
      <c r="D66" s="77"/>
      <c r="E66" s="74">
        <f t="shared" si="8"/>
        <v>0</v>
      </c>
    </row>
    <row r="67" spans="1:5" x14ac:dyDescent="0.25">
      <c r="A67" s="19" t="s">
        <v>122</v>
      </c>
      <c r="B67" s="18" t="s">
        <v>18</v>
      </c>
      <c r="C67" s="58">
        <v>20</v>
      </c>
      <c r="D67" s="77"/>
      <c r="E67" s="74">
        <f t="shared" si="8"/>
        <v>0</v>
      </c>
    </row>
    <row r="68" spans="1:5" x14ac:dyDescent="0.25">
      <c r="A68" s="19" t="s">
        <v>123</v>
      </c>
      <c r="B68" s="18" t="s">
        <v>18</v>
      </c>
      <c r="C68" s="58">
        <v>20</v>
      </c>
      <c r="D68" s="77"/>
      <c r="E68" s="74">
        <f t="shared" ref="E68" si="10">D68*C68</f>
        <v>0</v>
      </c>
    </row>
    <row r="69" spans="1:5" x14ac:dyDescent="0.25">
      <c r="A69" s="19"/>
      <c r="B69" s="18"/>
      <c r="C69" s="58"/>
      <c r="D69" s="77"/>
      <c r="E69" s="74"/>
    </row>
    <row r="70" spans="1:5" x14ac:dyDescent="0.25">
      <c r="A70" s="17" t="s">
        <v>42</v>
      </c>
      <c r="B70" s="18"/>
      <c r="C70" s="58"/>
      <c r="D70" s="77"/>
      <c r="E70" s="74"/>
    </row>
    <row r="71" spans="1:5" x14ac:dyDescent="0.25">
      <c r="A71" s="19" t="s">
        <v>43</v>
      </c>
      <c r="B71" s="16" t="s">
        <v>15</v>
      </c>
      <c r="C71" s="56" t="s">
        <v>9</v>
      </c>
      <c r="D71" s="77"/>
      <c r="E71" s="74">
        <f t="shared" ref="E71:E72" si="11">D71*C71</f>
        <v>0</v>
      </c>
    </row>
    <row r="72" spans="1:5" x14ac:dyDescent="0.25">
      <c r="A72" s="19" t="s">
        <v>44</v>
      </c>
      <c r="B72" s="18" t="s">
        <v>18</v>
      </c>
      <c r="C72" s="58">
        <v>20</v>
      </c>
      <c r="D72" s="72"/>
      <c r="E72" s="74">
        <f t="shared" si="11"/>
        <v>0</v>
      </c>
    </row>
    <row r="73" spans="1:5" x14ac:dyDescent="0.25">
      <c r="A73" s="19"/>
      <c r="B73" s="18"/>
      <c r="C73" s="58"/>
      <c r="D73" s="77"/>
      <c r="E73" s="74"/>
    </row>
    <row r="74" spans="1:5" x14ac:dyDescent="0.25">
      <c r="A74" s="17" t="s">
        <v>45</v>
      </c>
      <c r="B74" s="18"/>
      <c r="C74" s="58"/>
      <c r="D74" s="77"/>
      <c r="E74" s="74"/>
    </row>
    <row r="75" spans="1:5" x14ac:dyDescent="0.25">
      <c r="A75" s="19" t="s">
        <v>46</v>
      </c>
      <c r="B75" s="16" t="s">
        <v>15</v>
      </c>
      <c r="C75" s="56" t="s">
        <v>9</v>
      </c>
      <c r="D75" s="77"/>
      <c r="E75" s="74">
        <f t="shared" ref="E75:E76" si="12">D75*C75</f>
        <v>0</v>
      </c>
    </row>
    <row r="76" spans="1:5" x14ac:dyDescent="0.25">
      <c r="A76" s="19" t="s">
        <v>44</v>
      </c>
      <c r="B76" s="18" t="s">
        <v>18</v>
      </c>
      <c r="C76" s="58">
        <v>20</v>
      </c>
      <c r="D76" s="72"/>
      <c r="E76" s="74">
        <f t="shared" si="12"/>
        <v>0</v>
      </c>
    </row>
    <row r="77" spans="1:5" x14ac:dyDescent="0.25">
      <c r="A77" s="19"/>
      <c r="B77" s="18"/>
      <c r="C77" s="58"/>
      <c r="D77" s="76"/>
      <c r="E77" s="74"/>
    </row>
    <row r="78" spans="1:5" x14ac:dyDescent="0.25">
      <c r="A78" s="17" t="s">
        <v>83</v>
      </c>
      <c r="B78" s="18"/>
      <c r="C78" s="58"/>
      <c r="D78" s="77"/>
      <c r="E78" s="74"/>
    </row>
    <row r="79" spans="1:5" x14ac:dyDescent="0.25">
      <c r="A79" s="19" t="s">
        <v>48</v>
      </c>
      <c r="B79" s="16" t="s">
        <v>15</v>
      </c>
      <c r="C79" s="56" t="s">
        <v>49</v>
      </c>
      <c r="D79" s="77"/>
      <c r="E79" s="74">
        <f t="shared" ref="E79:E83" si="13">D79*C79</f>
        <v>0</v>
      </c>
    </row>
    <row r="80" spans="1:5" x14ac:dyDescent="0.25">
      <c r="A80" s="19" t="s">
        <v>124</v>
      </c>
      <c r="B80" s="16" t="s">
        <v>8</v>
      </c>
      <c r="C80" s="56">
        <v>4</v>
      </c>
      <c r="D80" s="77"/>
      <c r="E80" s="74">
        <f t="shared" si="13"/>
        <v>0</v>
      </c>
    </row>
    <row r="81" spans="1:5" s="97" customFormat="1" x14ac:dyDescent="0.25">
      <c r="A81" s="106" t="s">
        <v>99</v>
      </c>
      <c r="B81" s="98"/>
      <c r="C81" s="99"/>
      <c r="D81" s="96"/>
      <c r="E81" s="74"/>
    </row>
    <row r="82" spans="1:5" s="102" customFormat="1" x14ac:dyDescent="0.25">
      <c r="A82" s="107" t="s">
        <v>50</v>
      </c>
      <c r="B82" s="100" t="s">
        <v>18</v>
      </c>
      <c r="C82" s="101">
        <v>20</v>
      </c>
      <c r="D82" s="172"/>
      <c r="E82" s="74">
        <f t="shared" si="13"/>
        <v>0</v>
      </c>
    </row>
    <row r="83" spans="1:5" s="102" customFormat="1" x14ac:dyDescent="0.25">
      <c r="A83" s="107" t="s">
        <v>51</v>
      </c>
      <c r="B83" s="100" t="s">
        <v>18</v>
      </c>
      <c r="C83" s="101">
        <v>80</v>
      </c>
      <c r="D83" s="172"/>
      <c r="E83" s="74">
        <f t="shared" si="13"/>
        <v>0</v>
      </c>
    </row>
    <row r="84" spans="1:5" x14ac:dyDescent="0.25">
      <c r="A84" s="19"/>
      <c r="B84" s="18"/>
      <c r="C84" s="58"/>
      <c r="D84" s="77"/>
      <c r="E84" s="74"/>
    </row>
    <row r="85" spans="1:5" x14ac:dyDescent="0.25">
      <c r="A85" s="110" t="s">
        <v>114</v>
      </c>
      <c r="B85" s="111"/>
      <c r="C85" s="112"/>
      <c r="D85" s="113"/>
      <c r="E85" s="87"/>
    </row>
    <row r="86" spans="1:5" x14ac:dyDescent="0.25">
      <c r="A86" s="114" t="s">
        <v>153</v>
      </c>
      <c r="B86" s="111" t="s">
        <v>15</v>
      </c>
      <c r="C86" s="112">
        <v>1</v>
      </c>
      <c r="D86" s="113"/>
      <c r="E86" s="87">
        <f>D86*C86</f>
        <v>0</v>
      </c>
    </row>
    <row r="87" spans="1:5" x14ac:dyDescent="0.25">
      <c r="A87" s="114" t="s">
        <v>50</v>
      </c>
      <c r="B87" s="111" t="s">
        <v>18</v>
      </c>
      <c r="C87" s="112">
        <v>20</v>
      </c>
      <c r="D87" s="113"/>
      <c r="E87" s="87">
        <f>D87*C87</f>
        <v>0</v>
      </c>
    </row>
    <row r="88" spans="1:5" x14ac:dyDescent="0.25">
      <c r="A88" s="19"/>
      <c r="B88" s="18"/>
      <c r="C88" s="58"/>
      <c r="D88" s="77"/>
      <c r="E88" s="74"/>
    </row>
    <row r="89" spans="1:5" x14ac:dyDescent="0.25">
      <c r="A89" s="17" t="s">
        <v>84</v>
      </c>
      <c r="B89" s="18"/>
      <c r="C89" s="58"/>
      <c r="D89" s="77"/>
      <c r="E89" s="74"/>
    </row>
    <row r="90" spans="1:5" x14ac:dyDescent="0.25">
      <c r="A90" s="9" t="s">
        <v>52</v>
      </c>
      <c r="B90" s="16" t="s">
        <v>15</v>
      </c>
      <c r="C90" s="58">
        <v>12</v>
      </c>
      <c r="D90" s="77"/>
      <c r="E90" s="74">
        <f t="shared" ref="E90:E96" si="14">D90*C90</f>
        <v>0</v>
      </c>
    </row>
    <row r="91" spans="1:5" x14ac:dyDescent="0.25">
      <c r="A91" s="19" t="s">
        <v>53</v>
      </c>
      <c r="B91" s="18" t="s">
        <v>15</v>
      </c>
      <c r="C91" s="58">
        <v>1</v>
      </c>
      <c r="D91" s="77"/>
      <c r="E91" s="74">
        <f t="shared" si="14"/>
        <v>0</v>
      </c>
    </row>
    <row r="92" spans="1:5" x14ac:dyDescent="0.25">
      <c r="A92" s="32" t="s">
        <v>175</v>
      </c>
      <c r="B92" s="140" t="s">
        <v>15</v>
      </c>
      <c r="C92" s="58">
        <v>1</v>
      </c>
      <c r="D92" s="77"/>
      <c r="E92" s="74">
        <f t="shared" si="14"/>
        <v>0</v>
      </c>
    </row>
    <row r="93" spans="1:5" x14ac:dyDescent="0.25">
      <c r="A93" s="10" t="s">
        <v>28</v>
      </c>
      <c r="B93" s="21" t="s">
        <v>15</v>
      </c>
      <c r="C93" s="52" t="s">
        <v>9</v>
      </c>
      <c r="D93" s="72"/>
      <c r="E93" s="74">
        <f t="shared" si="14"/>
        <v>0</v>
      </c>
    </row>
    <row r="94" spans="1:5" x14ac:dyDescent="0.25">
      <c r="A94" s="28" t="s">
        <v>174</v>
      </c>
      <c r="B94" s="93" t="s">
        <v>18</v>
      </c>
      <c r="C94" s="94">
        <v>40</v>
      </c>
      <c r="D94" s="82"/>
      <c r="E94" s="87">
        <f t="shared" si="14"/>
        <v>0</v>
      </c>
    </row>
    <row r="95" spans="1:5" x14ac:dyDescent="0.25">
      <c r="A95" s="10" t="s">
        <v>173</v>
      </c>
      <c r="B95" s="21" t="s">
        <v>18</v>
      </c>
      <c r="C95" s="94">
        <v>10</v>
      </c>
      <c r="D95" s="72"/>
      <c r="E95" s="74">
        <f t="shared" si="14"/>
        <v>0</v>
      </c>
    </row>
    <row r="96" spans="1:5" x14ac:dyDescent="0.25">
      <c r="A96" s="10" t="s">
        <v>172</v>
      </c>
      <c r="B96" s="21" t="s">
        <v>18</v>
      </c>
      <c r="C96" s="60">
        <v>10</v>
      </c>
      <c r="D96" s="72"/>
      <c r="E96" s="74">
        <f t="shared" si="14"/>
        <v>0</v>
      </c>
    </row>
    <row r="97" spans="1:5" x14ac:dyDescent="0.25">
      <c r="A97" s="19"/>
      <c r="B97" s="18"/>
      <c r="C97" s="112"/>
      <c r="D97" s="77"/>
      <c r="E97" s="74"/>
    </row>
    <row r="98" spans="1:5" x14ac:dyDescent="0.25">
      <c r="A98" s="9" t="s">
        <v>85</v>
      </c>
      <c r="B98" s="16"/>
      <c r="C98" s="108"/>
      <c r="D98" s="72"/>
      <c r="E98" s="74"/>
    </row>
    <row r="99" spans="1:5" x14ac:dyDescent="0.25">
      <c r="A99" s="10" t="s">
        <v>31</v>
      </c>
      <c r="B99" s="21" t="s">
        <v>15</v>
      </c>
      <c r="C99" s="94" t="s">
        <v>22</v>
      </c>
      <c r="D99" s="72"/>
      <c r="E99" s="74">
        <f>D99*C99</f>
        <v>0</v>
      </c>
    </row>
    <row r="100" spans="1:5" x14ac:dyDescent="0.25">
      <c r="A100" s="10" t="s">
        <v>171</v>
      </c>
      <c r="B100" s="21" t="s">
        <v>18</v>
      </c>
      <c r="C100" s="94">
        <v>10</v>
      </c>
      <c r="D100" s="72"/>
      <c r="E100" s="74">
        <f>D100*C100</f>
        <v>0</v>
      </c>
    </row>
    <row r="101" spans="1:5" x14ac:dyDescent="0.25">
      <c r="A101" s="10" t="s">
        <v>171</v>
      </c>
      <c r="B101" s="21" t="s">
        <v>18</v>
      </c>
      <c r="C101" s="94">
        <v>10</v>
      </c>
      <c r="D101" s="72"/>
      <c r="E101" s="74">
        <f>D101*C101</f>
        <v>0</v>
      </c>
    </row>
    <row r="102" spans="1:5" x14ac:dyDescent="0.25">
      <c r="A102" s="10"/>
      <c r="B102" s="21"/>
      <c r="C102" s="94"/>
      <c r="D102" s="72"/>
      <c r="E102" s="74"/>
    </row>
    <row r="103" spans="1:5" x14ac:dyDescent="0.25">
      <c r="A103" s="9" t="s">
        <v>121</v>
      </c>
      <c r="B103" s="16"/>
      <c r="C103" s="95"/>
      <c r="D103" s="72"/>
      <c r="E103" s="74"/>
    </row>
    <row r="104" spans="1:5" x14ac:dyDescent="0.25">
      <c r="A104" s="10" t="s">
        <v>120</v>
      </c>
      <c r="B104" s="16" t="s">
        <v>15</v>
      </c>
      <c r="C104" s="95">
        <v>1</v>
      </c>
      <c r="D104" s="72"/>
      <c r="E104" s="74">
        <f>D104*C104</f>
        <v>0</v>
      </c>
    </row>
    <row r="105" spans="1:5" x14ac:dyDescent="0.25">
      <c r="A105" s="10"/>
      <c r="B105" s="16"/>
      <c r="C105" s="95"/>
      <c r="D105" s="72"/>
      <c r="E105" s="74"/>
    </row>
    <row r="106" spans="1:5" x14ac:dyDescent="0.25">
      <c r="A106" s="45" t="s">
        <v>270</v>
      </c>
      <c r="B106" s="30"/>
      <c r="C106" s="59"/>
      <c r="D106" s="78"/>
      <c r="E106" s="75"/>
    </row>
    <row r="107" spans="1:5" x14ac:dyDescent="0.25">
      <c r="A107" s="19" t="s">
        <v>47</v>
      </c>
      <c r="B107" s="18" t="s">
        <v>18</v>
      </c>
      <c r="C107" s="58">
        <v>20</v>
      </c>
      <c r="D107" s="72"/>
      <c r="E107" s="74">
        <f>D107*C107</f>
        <v>0</v>
      </c>
    </row>
    <row r="108" spans="1:5" ht="15.75" thickBot="1" x14ac:dyDescent="0.3">
      <c r="A108" s="32"/>
      <c r="B108" s="18"/>
      <c r="C108" s="58"/>
      <c r="D108" s="72"/>
      <c r="E108" s="74"/>
    </row>
    <row r="109" spans="1:5" ht="15.75" thickBot="1" x14ac:dyDescent="0.3">
      <c r="A109" s="10"/>
      <c r="B109" s="16"/>
      <c r="C109" s="56"/>
      <c r="D109" s="68" t="s">
        <v>55</v>
      </c>
      <c r="E109" s="84">
        <f>SUM(E56:E107)</f>
        <v>0</v>
      </c>
    </row>
    <row r="110" spans="1:5" ht="15.75" thickBot="1" x14ac:dyDescent="0.3">
      <c r="A110" s="7" t="s">
        <v>86</v>
      </c>
      <c r="B110" s="37"/>
      <c r="C110" s="50"/>
      <c r="D110" s="69"/>
      <c r="E110" s="69"/>
    </row>
    <row r="111" spans="1:5" x14ac:dyDescent="0.25">
      <c r="A111" s="33"/>
      <c r="B111" s="29"/>
      <c r="C111" s="60"/>
      <c r="D111" s="80"/>
      <c r="E111" s="86"/>
    </row>
    <row r="112" spans="1:5" x14ac:dyDescent="0.25">
      <c r="A112" s="115" t="s">
        <v>87</v>
      </c>
      <c r="B112" s="29"/>
      <c r="C112" s="60"/>
      <c r="D112" s="80"/>
      <c r="E112" s="86"/>
    </row>
    <row r="113" spans="1:5" x14ac:dyDescent="0.25">
      <c r="A113" s="28" t="s">
        <v>125</v>
      </c>
      <c r="B113" s="29" t="s">
        <v>15</v>
      </c>
      <c r="C113" s="60" t="s">
        <v>9</v>
      </c>
      <c r="D113" s="80"/>
      <c r="E113" s="86">
        <f>D113*C113</f>
        <v>0</v>
      </c>
    </row>
    <row r="114" spans="1:5" x14ac:dyDescent="0.25">
      <c r="A114" s="31"/>
      <c r="B114" s="29"/>
      <c r="C114" s="60"/>
      <c r="D114" s="80"/>
      <c r="E114" s="86"/>
    </row>
    <row r="115" spans="1:5" x14ac:dyDescent="0.25">
      <c r="A115" s="115" t="s">
        <v>126</v>
      </c>
      <c r="B115" s="29"/>
      <c r="C115" s="60"/>
      <c r="D115" s="80"/>
      <c r="E115" s="86"/>
    </row>
    <row r="116" spans="1:5" x14ac:dyDescent="0.25">
      <c r="A116" s="33" t="s">
        <v>154</v>
      </c>
      <c r="B116" s="29" t="s">
        <v>15</v>
      </c>
      <c r="C116" s="60" t="s">
        <v>9</v>
      </c>
      <c r="D116" s="80"/>
      <c r="E116" s="86">
        <f>D116*C116</f>
        <v>0</v>
      </c>
    </row>
    <row r="117" spans="1:5" x14ac:dyDescent="0.25">
      <c r="A117" s="33"/>
      <c r="B117" s="29"/>
      <c r="C117" s="60"/>
      <c r="D117" s="80"/>
      <c r="E117" s="86"/>
    </row>
    <row r="118" spans="1:5" x14ac:dyDescent="0.25">
      <c r="A118" s="115" t="s">
        <v>127</v>
      </c>
      <c r="B118" s="29"/>
      <c r="C118" s="60"/>
      <c r="D118" s="80"/>
      <c r="E118" s="86"/>
    </row>
    <row r="119" spans="1:5" x14ac:dyDescent="0.25">
      <c r="A119" s="33" t="s">
        <v>170</v>
      </c>
      <c r="B119" s="29" t="s">
        <v>18</v>
      </c>
      <c r="C119" s="60">
        <v>40</v>
      </c>
      <c r="D119" s="80"/>
      <c r="E119" s="86">
        <f>D119*C119</f>
        <v>0</v>
      </c>
    </row>
    <row r="120" spans="1:5" x14ac:dyDescent="0.25">
      <c r="A120" s="33"/>
      <c r="B120" s="29"/>
      <c r="C120" s="60"/>
      <c r="D120" s="80"/>
      <c r="E120" s="86"/>
    </row>
    <row r="121" spans="1:5" x14ac:dyDescent="0.25">
      <c r="A121" s="115" t="s">
        <v>88</v>
      </c>
      <c r="B121" s="29"/>
      <c r="C121" s="60"/>
      <c r="D121" s="80"/>
      <c r="E121" s="86"/>
    </row>
    <row r="122" spans="1:5" x14ac:dyDescent="0.25">
      <c r="A122" s="33" t="s">
        <v>64</v>
      </c>
      <c r="B122" s="29" t="s">
        <v>15</v>
      </c>
      <c r="C122" s="60">
        <v>2</v>
      </c>
      <c r="D122" s="80"/>
      <c r="E122" s="86">
        <f>D122*C122</f>
        <v>0</v>
      </c>
    </row>
    <row r="123" spans="1:5" x14ac:dyDescent="0.25">
      <c r="A123" s="33" t="s">
        <v>169</v>
      </c>
      <c r="B123" s="29" t="s">
        <v>18</v>
      </c>
      <c r="C123" s="60">
        <v>40</v>
      </c>
      <c r="D123" s="80"/>
      <c r="E123" s="86">
        <f>D123*C123</f>
        <v>0</v>
      </c>
    </row>
    <row r="124" spans="1:5" x14ac:dyDescent="0.25">
      <c r="A124" s="33"/>
      <c r="B124" s="29"/>
      <c r="C124" s="60"/>
      <c r="D124" s="80"/>
      <c r="E124" s="86"/>
    </row>
    <row r="125" spans="1:5" x14ac:dyDescent="0.25">
      <c r="A125" s="115" t="s">
        <v>89</v>
      </c>
      <c r="B125" s="29"/>
      <c r="C125" s="60"/>
      <c r="D125" s="80"/>
      <c r="E125" s="86"/>
    </row>
    <row r="126" spans="1:5" x14ac:dyDescent="0.25">
      <c r="A126" s="33" t="s">
        <v>65</v>
      </c>
      <c r="B126" s="29" t="s">
        <v>15</v>
      </c>
      <c r="C126" s="60" t="s">
        <v>66</v>
      </c>
      <c r="D126" s="80"/>
      <c r="E126" s="86">
        <f>D126*C126</f>
        <v>0</v>
      </c>
    </row>
    <row r="127" spans="1:5" x14ac:dyDescent="0.25">
      <c r="A127" s="33" t="s">
        <v>128</v>
      </c>
      <c r="B127" s="29" t="s">
        <v>8</v>
      </c>
      <c r="C127" s="60">
        <v>4</v>
      </c>
      <c r="D127" s="113"/>
      <c r="E127" s="87">
        <f t="shared" ref="E127" si="15">D127*C127</f>
        <v>0</v>
      </c>
    </row>
    <row r="128" spans="1:5" s="97" customFormat="1" x14ac:dyDescent="0.25">
      <c r="A128" s="116" t="s">
        <v>129</v>
      </c>
      <c r="B128" s="174"/>
      <c r="C128" s="175"/>
      <c r="D128" s="117"/>
      <c r="E128" s="118"/>
    </row>
    <row r="129" spans="1:5" s="102" customFormat="1" x14ac:dyDescent="0.25">
      <c r="A129" s="119" t="s">
        <v>142</v>
      </c>
      <c r="B129" s="176" t="s">
        <v>18</v>
      </c>
      <c r="C129" s="177">
        <v>20</v>
      </c>
      <c r="D129" s="120"/>
      <c r="E129" s="121"/>
    </row>
    <row r="130" spans="1:5" s="102" customFormat="1" x14ac:dyDescent="0.25">
      <c r="A130" s="119" t="s">
        <v>143</v>
      </c>
      <c r="B130" s="176" t="s">
        <v>18</v>
      </c>
      <c r="C130" s="177">
        <v>80</v>
      </c>
      <c r="D130" s="120"/>
      <c r="E130" s="121"/>
    </row>
    <row r="131" spans="1:5" x14ac:dyDescent="0.25">
      <c r="A131" s="33"/>
      <c r="B131" s="29"/>
      <c r="C131" s="60"/>
      <c r="D131" s="80"/>
      <c r="E131" s="86"/>
    </row>
    <row r="132" spans="1:5" x14ac:dyDescent="0.25">
      <c r="A132" s="115" t="s">
        <v>90</v>
      </c>
      <c r="B132" s="29"/>
      <c r="C132" s="60"/>
      <c r="D132" s="80"/>
      <c r="E132" s="86"/>
    </row>
    <row r="133" spans="1:5" x14ac:dyDescent="0.25">
      <c r="A133" s="10" t="s">
        <v>150</v>
      </c>
      <c r="B133" s="21" t="s">
        <v>15</v>
      </c>
      <c r="C133" s="52" t="s">
        <v>9</v>
      </c>
      <c r="D133" s="72"/>
      <c r="E133" s="74">
        <f t="shared" ref="E133" si="16">D133*C133</f>
        <v>0</v>
      </c>
    </row>
    <row r="134" spans="1:5" x14ac:dyDescent="0.25">
      <c r="A134" s="33" t="s">
        <v>77</v>
      </c>
      <c r="B134" s="29" t="s">
        <v>15</v>
      </c>
      <c r="C134" s="60">
        <v>3</v>
      </c>
      <c r="D134" s="80"/>
      <c r="E134" s="86">
        <f>D134*C134</f>
        <v>0</v>
      </c>
    </row>
    <row r="135" spans="1:5" x14ac:dyDescent="0.25">
      <c r="A135" s="33" t="s">
        <v>28</v>
      </c>
      <c r="B135" s="29" t="s">
        <v>15</v>
      </c>
      <c r="C135" s="60">
        <v>1</v>
      </c>
      <c r="D135" s="80"/>
      <c r="E135" s="86">
        <f>D135*C135</f>
        <v>0</v>
      </c>
    </row>
    <row r="136" spans="1:5" x14ac:dyDescent="0.25">
      <c r="A136" s="33" t="s">
        <v>168</v>
      </c>
      <c r="B136" s="29" t="s">
        <v>18</v>
      </c>
      <c r="C136" s="60">
        <v>40</v>
      </c>
      <c r="D136" s="80"/>
      <c r="E136" s="86">
        <f>D136*C136</f>
        <v>0</v>
      </c>
    </row>
    <row r="137" spans="1:5" x14ac:dyDescent="0.25">
      <c r="A137" s="33" t="s">
        <v>251</v>
      </c>
      <c r="B137" s="29" t="s">
        <v>18</v>
      </c>
      <c r="C137" s="60">
        <v>10</v>
      </c>
      <c r="D137" s="80"/>
      <c r="E137" s="86">
        <f>D137*C137</f>
        <v>0</v>
      </c>
    </row>
    <row r="138" spans="1:5" x14ac:dyDescent="0.25">
      <c r="A138" s="114"/>
      <c r="B138" s="111"/>
      <c r="C138" s="112"/>
      <c r="D138" s="113"/>
      <c r="E138" s="87"/>
    </row>
    <row r="139" spans="1:5" x14ac:dyDescent="0.25">
      <c r="A139" s="109" t="s">
        <v>271</v>
      </c>
      <c r="B139" s="29"/>
      <c r="C139" s="108"/>
      <c r="D139" s="82"/>
      <c r="E139" s="87"/>
    </row>
    <row r="140" spans="1:5" x14ac:dyDescent="0.25">
      <c r="A140" s="28" t="s">
        <v>112</v>
      </c>
      <c r="B140" s="93" t="s">
        <v>15</v>
      </c>
      <c r="C140" s="94" t="s">
        <v>9</v>
      </c>
      <c r="D140" s="82"/>
      <c r="E140" s="87">
        <f>D140*C140</f>
        <v>0</v>
      </c>
    </row>
    <row r="141" spans="1:5" x14ac:dyDescent="0.25">
      <c r="A141" s="28"/>
      <c r="B141" s="93"/>
      <c r="C141" s="94"/>
      <c r="D141" s="82"/>
      <c r="E141" s="87"/>
    </row>
    <row r="142" spans="1:5" x14ac:dyDescent="0.25">
      <c r="A142" s="109" t="s">
        <v>272</v>
      </c>
      <c r="B142" s="93"/>
      <c r="C142" s="94"/>
      <c r="D142" s="82"/>
      <c r="E142" s="87"/>
    </row>
    <row r="143" spans="1:5" x14ac:dyDescent="0.25">
      <c r="A143" s="28" t="s">
        <v>120</v>
      </c>
      <c r="B143" s="93" t="s">
        <v>15</v>
      </c>
      <c r="C143" s="94">
        <v>1</v>
      </c>
      <c r="D143" s="82"/>
      <c r="E143" s="87">
        <f>D143*C143</f>
        <v>0</v>
      </c>
    </row>
    <row r="144" spans="1:5" ht="15.75" thickBot="1" x14ac:dyDescent="0.3">
      <c r="A144" s="33"/>
      <c r="B144" s="29"/>
      <c r="C144" s="60"/>
      <c r="D144" s="80"/>
      <c r="E144" s="86"/>
    </row>
    <row r="145" spans="1:5" ht="15.75" thickBot="1" x14ac:dyDescent="0.3">
      <c r="A145" s="20"/>
      <c r="B145" s="16"/>
      <c r="C145" s="56"/>
      <c r="D145" s="68" t="s">
        <v>91</v>
      </c>
      <c r="E145" s="84">
        <f>SUM(E112:E143)</f>
        <v>0</v>
      </c>
    </row>
    <row r="146" spans="1:5" ht="15.75" thickBot="1" x14ac:dyDescent="0.3">
      <c r="A146" s="160" t="s">
        <v>277</v>
      </c>
      <c r="B146" s="161"/>
      <c r="C146" s="161"/>
      <c r="D146" s="69"/>
      <c r="E146" s="69"/>
    </row>
    <row r="147" spans="1:5" x14ac:dyDescent="0.25">
      <c r="A147" s="153"/>
      <c r="B147" s="154"/>
      <c r="C147" s="155"/>
      <c r="D147" s="156"/>
      <c r="E147" s="156"/>
    </row>
    <row r="148" spans="1:5" x14ac:dyDescent="0.25">
      <c r="A148" s="9" t="s">
        <v>246</v>
      </c>
      <c r="B148" s="16"/>
      <c r="C148" s="56"/>
      <c r="D148" s="79"/>
      <c r="E148" s="85"/>
    </row>
    <row r="149" spans="1:5" ht="51" x14ac:dyDescent="0.25">
      <c r="A149" s="157" t="s">
        <v>195</v>
      </c>
      <c r="B149" s="162" t="s">
        <v>8</v>
      </c>
      <c r="C149" s="155" t="s">
        <v>9</v>
      </c>
      <c r="D149" s="163"/>
      <c r="E149" s="163">
        <f>D149*C149</f>
        <v>0</v>
      </c>
    </row>
    <row r="150" spans="1:5" x14ac:dyDescent="0.25">
      <c r="A150" s="180" t="s">
        <v>149</v>
      </c>
      <c r="B150" s="158" t="s">
        <v>8</v>
      </c>
      <c r="C150" s="159">
        <v>1</v>
      </c>
      <c r="D150" s="73"/>
      <c r="E150" s="163">
        <f>D150*C150</f>
        <v>0</v>
      </c>
    </row>
    <row r="151" spans="1:5" x14ac:dyDescent="0.25">
      <c r="A151" s="180"/>
      <c r="B151" s="158"/>
      <c r="C151" s="159"/>
      <c r="D151" s="73"/>
      <c r="E151" s="163"/>
    </row>
    <row r="152" spans="1:5" x14ac:dyDescent="0.25">
      <c r="A152" s="9" t="s">
        <v>278</v>
      </c>
      <c r="B152" s="158"/>
      <c r="C152" s="159"/>
      <c r="D152" s="73"/>
      <c r="E152" s="163"/>
    </row>
    <row r="153" spans="1:5" x14ac:dyDescent="0.25">
      <c r="A153" s="180" t="s">
        <v>279</v>
      </c>
      <c r="B153" s="158" t="s">
        <v>8</v>
      </c>
      <c r="C153" s="159">
        <v>3</v>
      </c>
      <c r="D153" s="73"/>
      <c r="E153" s="163">
        <f>D153*C153</f>
        <v>0</v>
      </c>
    </row>
    <row r="154" spans="1:5" x14ac:dyDescent="0.25">
      <c r="A154" s="180" t="s">
        <v>198</v>
      </c>
      <c r="B154" s="158" t="s">
        <v>8</v>
      </c>
      <c r="C154" s="159">
        <v>1</v>
      </c>
      <c r="D154" s="73"/>
      <c r="E154" s="163">
        <f>D154*C154</f>
        <v>0</v>
      </c>
    </row>
    <row r="155" spans="1:5" ht="15.75" thickBot="1" x14ac:dyDescent="0.3">
      <c r="A155" s="20"/>
      <c r="B155" s="16"/>
      <c r="C155" s="144"/>
      <c r="D155" s="79"/>
      <c r="E155" s="85"/>
    </row>
    <row r="156" spans="1:5" ht="15.75" thickBot="1" x14ac:dyDescent="0.3">
      <c r="A156" s="150"/>
      <c r="B156" s="152"/>
      <c r="C156" s="151"/>
      <c r="D156" s="164" t="s">
        <v>184</v>
      </c>
      <c r="E156" s="165">
        <f>SUM(E149:E155)</f>
        <v>0</v>
      </c>
    </row>
    <row r="157" spans="1:5" s="31" customFormat="1" ht="15.75" thickBot="1" x14ac:dyDescent="0.3">
      <c r="A157" s="7" t="s">
        <v>200</v>
      </c>
      <c r="B157" s="37"/>
      <c r="C157" s="50"/>
      <c r="D157" s="69"/>
      <c r="E157" s="69"/>
    </row>
    <row r="158" spans="1:5" x14ac:dyDescent="0.25">
      <c r="A158" s="20"/>
      <c r="B158" s="16"/>
      <c r="C158" s="56"/>
      <c r="D158" s="79"/>
      <c r="E158" s="85"/>
    </row>
    <row r="159" spans="1:5" x14ac:dyDescent="0.25">
      <c r="A159" s="9" t="s">
        <v>201</v>
      </c>
      <c r="B159" s="16"/>
      <c r="C159" s="56"/>
      <c r="D159" s="79"/>
      <c r="E159" s="85"/>
    </row>
    <row r="160" spans="1:5" x14ac:dyDescent="0.25">
      <c r="A160" s="20" t="s">
        <v>56</v>
      </c>
      <c r="B160" s="16" t="s">
        <v>15</v>
      </c>
      <c r="C160" s="56" t="s">
        <v>9</v>
      </c>
      <c r="D160" s="79"/>
      <c r="E160" s="85">
        <f t="shared" ref="E160:E166" si="17">D160*C160</f>
        <v>0</v>
      </c>
    </row>
    <row r="161" spans="1:5" ht="26.25" x14ac:dyDescent="0.25">
      <c r="A161" s="138" t="s">
        <v>146</v>
      </c>
      <c r="B161" s="16" t="s">
        <v>15</v>
      </c>
      <c r="C161" s="56">
        <v>1</v>
      </c>
      <c r="D161" s="79"/>
      <c r="E161" s="85">
        <f t="shared" si="17"/>
        <v>0</v>
      </c>
    </row>
    <row r="162" spans="1:5" x14ac:dyDescent="0.25">
      <c r="A162" s="10" t="s">
        <v>177</v>
      </c>
      <c r="B162" s="16" t="s">
        <v>15</v>
      </c>
      <c r="C162" s="56" t="s">
        <v>9</v>
      </c>
      <c r="D162" s="74"/>
      <c r="E162" s="74">
        <f t="shared" si="17"/>
        <v>0</v>
      </c>
    </row>
    <row r="163" spans="1:5" x14ac:dyDescent="0.25">
      <c r="A163" s="10" t="s">
        <v>145</v>
      </c>
      <c r="B163" s="21" t="s">
        <v>15</v>
      </c>
      <c r="C163" s="52">
        <v>1</v>
      </c>
      <c r="D163" s="74"/>
      <c r="E163" s="74">
        <f t="shared" si="17"/>
        <v>0</v>
      </c>
    </row>
    <row r="164" spans="1:5" x14ac:dyDescent="0.25">
      <c r="A164" s="10" t="s">
        <v>115</v>
      </c>
      <c r="B164" s="21" t="s">
        <v>18</v>
      </c>
      <c r="C164" s="52" t="s">
        <v>57</v>
      </c>
      <c r="D164" s="72"/>
      <c r="E164" s="74">
        <f t="shared" si="17"/>
        <v>0</v>
      </c>
    </row>
    <row r="165" spans="1:5" x14ac:dyDescent="0.25">
      <c r="A165" s="28" t="s">
        <v>116</v>
      </c>
      <c r="B165" s="93" t="s">
        <v>18</v>
      </c>
      <c r="C165" s="94" t="s">
        <v>54</v>
      </c>
      <c r="D165" s="82"/>
      <c r="E165" s="87">
        <f t="shared" si="17"/>
        <v>0</v>
      </c>
    </row>
    <row r="166" spans="1:5" x14ac:dyDescent="0.25">
      <c r="A166" s="28" t="s">
        <v>178</v>
      </c>
      <c r="B166" s="93" t="s">
        <v>18</v>
      </c>
      <c r="C166" s="94">
        <v>30</v>
      </c>
      <c r="D166" s="82"/>
      <c r="E166" s="87">
        <f t="shared" si="17"/>
        <v>0</v>
      </c>
    </row>
    <row r="167" spans="1:5" x14ac:dyDescent="0.25">
      <c r="A167" s="92"/>
      <c r="B167" s="29"/>
      <c r="C167" s="60"/>
      <c r="D167" s="87"/>
      <c r="E167" s="87"/>
    </row>
    <row r="168" spans="1:5" x14ac:dyDescent="0.25">
      <c r="A168" s="109" t="s">
        <v>202</v>
      </c>
      <c r="B168" s="29"/>
      <c r="C168" s="60"/>
      <c r="D168" s="80"/>
      <c r="E168" s="86"/>
    </row>
    <row r="169" spans="1:5" x14ac:dyDescent="0.25">
      <c r="A169" s="28" t="s">
        <v>69</v>
      </c>
      <c r="B169" s="29" t="s">
        <v>8</v>
      </c>
      <c r="C169" s="60" t="s">
        <v>9</v>
      </c>
      <c r="D169" s="87"/>
      <c r="E169" s="87">
        <f t="shared" ref="E169:E174" si="18">D169*C169</f>
        <v>0</v>
      </c>
    </row>
    <row r="170" spans="1:5" x14ac:dyDescent="0.25">
      <c r="A170" s="28" t="s">
        <v>155</v>
      </c>
      <c r="B170" s="29" t="s">
        <v>15</v>
      </c>
      <c r="C170" s="60">
        <v>1</v>
      </c>
      <c r="D170" s="87"/>
      <c r="E170" s="87">
        <f t="shared" si="18"/>
        <v>0</v>
      </c>
    </row>
    <row r="171" spans="1:5" ht="26.25" x14ac:dyDescent="0.25">
      <c r="A171" s="92" t="s">
        <v>130</v>
      </c>
      <c r="B171" s="29" t="s">
        <v>18</v>
      </c>
      <c r="C171" s="60" t="s">
        <v>29</v>
      </c>
      <c r="D171" s="87"/>
      <c r="E171" s="87">
        <f t="shared" si="18"/>
        <v>0</v>
      </c>
    </row>
    <row r="172" spans="1:5" ht="26.25" x14ac:dyDescent="0.25">
      <c r="A172" s="92" t="s">
        <v>70</v>
      </c>
      <c r="B172" s="29" t="s">
        <v>8</v>
      </c>
      <c r="C172" s="60" t="s">
        <v>9</v>
      </c>
      <c r="D172" s="87"/>
      <c r="E172" s="87">
        <f t="shared" si="18"/>
        <v>0</v>
      </c>
    </row>
    <row r="173" spans="1:5" ht="26.25" x14ac:dyDescent="0.25">
      <c r="A173" s="92" t="s">
        <v>131</v>
      </c>
      <c r="B173" s="29" t="s">
        <v>18</v>
      </c>
      <c r="C173" s="60">
        <v>60</v>
      </c>
      <c r="D173" s="87"/>
      <c r="E173" s="87">
        <f t="shared" si="18"/>
        <v>0</v>
      </c>
    </row>
    <row r="174" spans="1:5" x14ac:dyDescent="0.25">
      <c r="A174" s="92" t="s">
        <v>31</v>
      </c>
      <c r="B174" s="29" t="s">
        <v>15</v>
      </c>
      <c r="C174" s="60" t="s">
        <v>22</v>
      </c>
      <c r="D174" s="87"/>
      <c r="E174" s="87">
        <f t="shared" si="18"/>
        <v>0</v>
      </c>
    </row>
    <row r="175" spans="1:5" x14ac:dyDescent="0.25">
      <c r="A175" s="92"/>
      <c r="B175" s="93"/>
      <c r="C175" s="94"/>
      <c r="D175" s="82"/>
      <c r="E175" s="87"/>
    </row>
    <row r="176" spans="1:5" x14ac:dyDescent="0.25">
      <c r="A176" s="104" t="s">
        <v>98</v>
      </c>
      <c r="B176" s="93" t="s">
        <v>8</v>
      </c>
      <c r="C176" s="94">
        <v>1</v>
      </c>
      <c r="D176" s="103"/>
      <c r="E176" s="87">
        <f>D176*C176</f>
        <v>0</v>
      </c>
    </row>
    <row r="177" spans="1:5" x14ac:dyDescent="0.25">
      <c r="A177" s="123" t="s">
        <v>99</v>
      </c>
      <c r="B177" s="93"/>
      <c r="C177" s="94"/>
      <c r="D177" s="103"/>
      <c r="E177" s="86"/>
    </row>
    <row r="178" spans="1:5" ht="26.25" x14ac:dyDescent="0.25">
      <c r="A178" s="125" t="s">
        <v>106</v>
      </c>
      <c r="B178" s="93"/>
      <c r="C178" s="94"/>
      <c r="D178" s="103"/>
      <c r="E178" s="86"/>
    </row>
    <row r="179" spans="1:5" ht="26.25" x14ac:dyDescent="0.25">
      <c r="A179" s="125" t="s">
        <v>107</v>
      </c>
      <c r="B179" s="93"/>
      <c r="C179" s="94"/>
      <c r="D179" s="103"/>
      <c r="E179" s="86"/>
    </row>
    <row r="180" spans="1:5" x14ac:dyDescent="0.25">
      <c r="A180" s="125" t="s">
        <v>102</v>
      </c>
      <c r="B180" s="93"/>
      <c r="C180" s="94"/>
      <c r="D180" s="103"/>
      <c r="E180" s="86"/>
    </row>
    <row r="181" spans="1:5" x14ac:dyDescent="0.25">
      <c r="A181" s="14"/>
      <c r="B181" s="21"/>
      <c r="C181" s="52"/>
      <c r="D181" s="81"/>
      <c r="E181" s="85"/>
    </row>
    <row r="182" spans="1:5" x14ac:dyDescent="0.25">
      <c r="A182" s="115" t="s">
        <v>273</v>
      </c>
      <c r="B182" s="29"/>
      <c r="C182" s="60"/>
      <c r="D182" s="80"/>
      <c r="E182" s="86"/>
    </row>
    <row r="183" spans="1:5" x14ac:dyDescent="0.25">
      <c r="A183" s="33" t="s">
        <v>159</v>
      </c>
      <c r="B183" s="29" t="s">
        <v>18</v>
      </c>
      <c r="C183" s="60">
        <v>110</v>
      </c>
      <c r="D183" s="80"/>
      <c r="E183" s="86">
        <f>D183*C183</f>
        <v>0</v>
      </c>
    </row>
    <row r="184" spans="1:5" x14ac:dyDescent="0.25">
      <c r="A184" s="33" t="s">
        <v>160</v>
      </c>
      <c r="B184" s="29" t="s">
        <v>18</v>
      </c>
      <c r="C184" s="60">
        <v>110</v>
      </c>
      <c r="D184" s="80"/>
      <c r="E184" s="86">
        <f t="shared" ref="E184:E185" si="19">D184*C184</f>
        <v>0</v>
      </c>
    </row>
    <row r="185" spans="1:5" x14ac:dyDescent="0.25">
      <c r="A185" s="33" t="s">
        <v>161</v>
      </c>
      <c r="B185" s="29" t="s">
        <v>18</v>
      </c>
      <c r="C185" s="60">
        <v>110</v>
      </c>
      <c r="D185" s="80"/>
      <c r="E185" s="86">
        <f t="shared" si="19"/>
        <v>0</v>
      </c>
    </row>
    <row r="186" spans="1:5" ht="15.75" thickBot="1" x14ac:dyDescent="0.3">
      <c r="A186" s="20"/>
      <c r="B186" s="16"/>
      <c r="C186" s="56"/>
      <c r="D186" s="79"/>
      <c r="E186" s="85"/>
    </row>
    <row r="187" spans="1:5" ht="15.75" thickBot="1" x14ac:dyDescent="0.3">
      <c r="A187" s="22"/>
      <c r="B187" s="43"/>
      <c r="C187" s="61"/>
      <c r="D187" s="68" t="s">
        <v>187</v>
      </c>
      <c r="E187" s="84">
        <f>SUM(E159:E186)</f>
        <v>0</v>
      </c>
    </row>
    <row r="188" spans="1:5" ht="15.75" thickBot="1" x14ac:dyDescent="0.3">
      <c r="A188" s="7" t="s">
        <v>204</v>
      </c>
      <c r="B188" s="37"/>
      <c r="C188" s="50"/>
      <c r="D188" s="69"/>
      <c r="E188" s="69"/>
    </row>
    <row r="189" spans="1:5" x14ac:dyDescent="0.25">
      <c r="A189" s="20"/>
      <c r="B189" s="16"/>
      <c r="C189" s="56"/>
      <c r="D189" s="79"/>
      <c r="E189" s="85"/>
    </row>
    <row r="190" spans="1:5" x14ac:dyDescent="0.25">
      <c r="A190" s="9" t="s">
        <v>205</v>
      </c>
      <c r="B190" s="16"/>
      <c r="C190" s="56"/>
      <c r="D190" s="79"/>
      <c r="E190" s="85"/>
    </row>
    <row r="191" spans="1:5" x14ac:dyDescent="0.25">
      <c r="A191" s="20" t="s">
        <v>58</v>
      </c>
      <c r="B191" s="16" t="s">
        <v>8</v>
      </c>
      <c r="C191" s="56" t="s">
        <v>9</v>
      </c>
      <c r="D191" s="80"/>
      <c r="E191" s="85">
        <f>D191*C191</f>
        <v>0</v>
      </c>
    </row>
    <row r="192" spans="1:5" x14ac:dyDescent="0.25">
      <c r="A192" s="20" t="s">
        <v>162</v>
      </c>
      <c r="B192" s="16" t="s">
        <v>15</v>
      </c>
      <c r="C192" s="56">
        <v>1</v>
      </c>
      <c r="D192" s="80"/>
      <c r="E192" s="85">
        <f t="shared" ref="E192:E194" si="20">D192*C192</f>
        <v>0</v>
      </c>
    </row>
    <row r="193" spans="1:5" x14ac:dyDescent="0.25">
      <c r="A193" s="20" t="s">
        <v>137</v>
      </c>
      <c r="B193" s="16" t="s">
        <v>15</v>
      </c>
      <c r="C193" s="56">
        <v>30</v>
      </c>
      <c r="D193" s="80"/>
      <c r="E193" s="85">
        <f t="shared" si="20"/>
        <v>0</v>
      </c>
    </row>
    <row r="194" spans="1:5" x14ac:dyDescent="0.25">
      <c r="A194" s="20" t="s">
        <v>138</v>
      </c>
      <c r="B194" s="16" t="s">
        <v>8</v>
      </c>
      <c r="C194" s="56">
        <v>1</v>
      </c>
      <c r="D194" s="80"/>
      <c r="E194" s="85">
        <f t="shared" si="20"/>
        <v>0</v>
      </c>
    </row>
    <row r="195" spans="1:5" ht="15.75" thickBot="1" x14ac:dyDescent="0.3">
      <c r="A195" s="20"/>
      <c r="B195" s="16"/>
      <c r="C195" s="56"/>
      <c r="D195" s="79"/>
      <c r="E195" s="85"/>
    </row>
    <row r="196" spans="1:5" s="31" customFormat="1" ht="15.75" thickBot="1" x14ac:dyDescent="0.3">
      <c r="A196" s="20"/>
      <c r="B196" s="16"/>
      <c r="C196" s="56"/>
      <c r="D196" s="68" t="s">
        <v>223</v>
      </c>
      <c r="E196" s="84">
        <f>SUM(E189:E195)</f>
        <v>0</v>
      </c>
    </row>
    <row r="197" spans="1:5" ht="15.75" thickBot="1" x14ac:dyDescent="0.3">
      <c r="A197" s="7" t="s">
        <v>206</v>
      </c>
      <c r="B197" s="37"/>
      <c r="C197" s="50"/>
      <c r="D197" s="69"/>
      <c r="E197" s="69"/>
    </row>
    <row r="198" spans="1:5" x14ac:dyDescent="0.25">
      <c r="A198" s="33"/>
      <c r="B198" s="29"/>
      <c r="C198" s="60"/>
      <c r="D198" s="80"/>
      <c r="E198" s="86"/>
    </row>
    <row r="199" spans="1:5" x14ac:dyDescent="0.25">
      <c r="A199" s="109" t="s">
        <v>207</v>
      </c>
      <c r="B199" s="29"/>
      <c r="C199" s="60"/>
      <c r="D199" s="80"/>
      <c r="E199" s="86"/>
    </row>
    <row r="200" spans="1:5" x14ac:dyDescent="0.25">
      <c r="A200" s="33" t="s">
        <v>111</v>
      </c>
      <c r="B200" s="29" t="s">
        <v>18</v>
      </c>
      <c r="C200" s="60">
        <v>40</v>
      </c>
      <c r="D200" s="80"/>
      <c r="E200" s="87">
        <f t="shared" ref="E200:E208" si="21">D200*C200</f>
        <v>0</v>
      </c>
    </row>
    <row r="201" spans="1:5" x14ac:dyDescent="0.25">
      <c r="A201" s="33" t="s">
        <v>108</v>
      </c>
      <c r="B201" s="29" t="s">
        <v>18</v>
      </c>
      <c r="C201" s="60">
        <v>15</v>
      </c>
      <c r="D201" s="80"/>
      <c r="E201" s="87">
        <f t="shared" si="21"/>
        <v>0</v>
      </c>
    </row>
    <row r="202" spans="1:5" x14ac:dyDescent="0.25">
      <c r="A202" s="33" t="s">
        <v>109</v>
      </c>
      <c r="B202" s="29" t="s">
        <v>18</v>
      </c>
      <c r="C202" s="60">
        <v>15</v>
      </c>
      <c r="D202" s="80"/>
      <c r="E202" s="87">
        <f t="shared" si="21"/>
        <v>0</v>
      </c>
    </row>
    <row r="203" spans="1:5" x14ac:dyDescent="0.25">
      <c r="A203" s="126" t="s">
        <v>110</v>
      </c>
      <c r="B203" s="29" t="s">
        <v>18</v>
      </c>
      <c r="C203" s="60">
        <v>20</v>
      </c>
      <c r="D203" s="80"/>
      <c r="E203" s="87">
        <f t="shared" si="21"/>
        <v>0</v>
      </c>
    </row>
    <row r="204" spans="1:5" x14ac:dyDescent="0.25">
      <c r="A204" s="126" t="s">
        <v>139</v>
      </c>
      <c r="B204" s="29" t="s">
        <v>18</v>
      </c>
      <c r="C204" s="60">
        <v>40</v>
      </c>
      <c r="D204" s="80"/>
      <c r="E204" s="87">
        <f t="shared" si="21"/>
        <v>0</v>
      </c>
    </row>
    <row r="205" spans="1:5" x14ac:dyDescent="0.25">
      <c r="A205" s="33" t="s">
        <v>140</v>
      </c>
      <c r="B205" s="29" t="s">
        <v>18</v>
      </c>
      <c r="C205" s="60">
        <v>15</v>
      </c>
      <c r="D205" s="80"/>
      <c r="E205" s="87">
        <f t="shared" si="21"/>
        <v>0</v>
      </c>
    </row>
    <row r="206" spans="1:5" x14ac:dyDescent="0.25">
      <c r="A206" s="33" t="s">
        <v>141</v>
      </c>
      <c r="B206" s="29" t="s">
        <v>18</v>
      </c>
      <c r="C206" s="60">
        <v>15</v>
      </c>
      <c r="D206" s="80"/>
      <c r="E206" s="87">
        <f t="shared" si="21"/>
        <v>0</v>
      </c>
    </row>
    <row r="207" spans="1:5" x14ac:dyDescent="0.25">
      <c r="A207" s="33" t="s">
        <v>147</v>
      </c>
      <c r="B207" s="29" t="s">
        <v>18</v>
      </c>
      <c r="C207" s="60">
        <v>60</v>
      </c>
      <c r="D207" s="80"/>
      <c r="E207" s="87">
        <f t="shared" si="21"/>
        <v>0</v>
      </c>
    </row>
    <row r="208" spans="1:5" x14ac:dyDescent="0.25">
      <c r="A208" s="126" t="s">
        <v>95</v>
      </c>
      <c r="B208" s="29" t="s">
        <v>8</v>
      </c>
      <c r="C208" s="60">
        <v>1</v>
      </c>
      <c r="D208" s="80"/>
      <c r="E208" s="86">
        <f t="shared" si="21"/>
        <v>0</v>
      </c>
    </row>
    <row r="209" spans="1:5" x14ac:dyDescent="0.25">
      <c r="A209" s="127" t="s">
        <v>144</v>
      </c>
      <c r="B209" s="29"/>
      <c r="C209" s="60"/>
      <c r="D209" s="80"/>
      <c r="E209" s="86"/>
    </row>
    <row r="210" spans="1:5" ht="15.75" thickBot="1" x14ac:dyDescent="0.3">
      <c r="A210" s="104"/>
      <c r="B210" s="29"/>
      <c r="C210" s="60"/>
      <c r="D210" s="80"/>
      <c r="E210" s="86"/>
    </row>
    <row r="211" spans="1:5" ht="15.75" thickBot="1" x14ac:dyDescent="0.3">
      <c r="A211" s="22"/>
      <c r="B211" s="43"/>
      <c r="C211" s="61"/>
      <c r="D211" s="68" t="s">
        <v>59</v>
      </c>
      <c r="E211" s="84">
        <f>SUM(E198:E210)</f>
        <v>0</v>
      </c>
    </row>
    <row r="212" spans="1:5" ht="15.75" thickBot="1" x14ac:dyDescent="0.3">
      <c r="A212" s="7" t="s">
        <v>255</v>
      </c>
      <c r="B212" s="37"/>
      <c r="C212" s="50"/>
      <c r="D212" s="69"/>
      <c r="E212" s="69"/>
    </row>
    <row r="213" spans="1:5" x14ac:dyDescent="0.25">
      <c r="A213" s="20"/>
      <c r="B213" s="16"/>
      <c r="C213" s="56"/>
      <c r="D213" s="79"/>
      <c r="E213" s="85"/>
    </row>
    <row r="214" spans="1:5" x14ac:dyDescent="0.25">
      <c r="A214" s="9" t="s">
        <v>260</v>
      </c>
      <c r="B214" s="16"/>
      <c r="C214" s="56"/>
      <c r="D214" s="79"/>
      <c r="E214" s="85"/>
    </row>
    <row r="215" spans="1:5" x14ac:dyDescent="0.25">
      <c r="A215" s="20" t="s">
        <v>256</v>
      </c>
      <c r="B215" s="16" t="s">
        <v>18</v>
      </c>
      <c r="C215" s="56">
        <v>150</v>
      </c>
      <c r="D215" s="80"/>
      <c r="E215" s="85">
        <f>D215*C215</f>
        <v>0</v>
      </c>
    </row>
    <row r="216" spans="1:5" x14ac:dyDescent="0.25">
      <c r="A216" s="20"/>
      <c r="B216" s="16"/>
      <c r="C216" s="56"/>
      <c r="D216" s="80"/>
      <c r="E216" s="85"/>
    </row>
    <row r="217" spans="1:5" x14ac:dyDescent="0.25">
      <c r="A217" s="9" t="s">
        <v>264</v>
      </c>
      <c r="B217" s="16"/>
      <c r="C217" s="56"/>
      <c r="D217" s="80"/>
      <c r="E217" s="85"/>
    </row>
    <row r="218" spans="1:5" x14ac:dyDescent="0.25">
      <c r="A218" s="12" t="s">
        <v>32</v>
      </c>
      <c r="B218" s="42"/>
      <c r="C218" s="55"/>
      <c r="D218" s="73"/>
      <c r="E218" s="73"/>
    </row>
    <row r="219" spans="1:5" x14ac:dyDescent="0.25">
      <c r="A219" s="23" t="s">
        <v>33</v>
      </c>
      <c r="B219" s="42" t="s">
        <v>18</v>
      </c>
      <c r="C219" s="55">
        <v>150</v>
      </c>
      <c r="D219" s="73"/>
      <c r="E219" s="73">
        <f>C219*D219</f>
        <v>0</v>
      </c>
    </row>
    <row r="220" spans="1:5" x14ac:dyDescent="0.25">
      <c r="A220" s="13" t="s">
        <v>34</v>
      </c>
      <c r="B220" s="42" t="s">
        <v>15</v>
      </c>
      <c r="C220" s="55">
        <v>25</v>
      </c>
      <c r="D220" s="73"/>
      <c r="E220" s="73">
        <f>C220*D220</f>
        <v>0</v>
      </c>
    </row>
    <row r="221" spans="1:5" ht="15.75" thickBot="1" x14ac:dyDescent="0.3">
      <c r="A221" s="20"/>
      <c r="B221" s="16"/>
      <c r="C221" s="56"/>
      <c r="D221" s="79"/>
      <c r="E221" s="85"/>
    </row>
    <row r="222" spans="1:5" ht="15.75" thickBot="1" x14ac:dyDescent="0.3">
      <c r="A222" s="20"/>
      <c r="B222" s="16"/>
      <c r="C222" s="56"/>
      <c r="D222" s="68" t="s">
        <v>223</v>
      </c>
      <c r="E222" s="84">
        <f>SUM(E213:E221)</f>
        <v>0</v>
      </c>
    </row>
    <row r="223" spans="1:5" ht="15.75" thickBot="1" x14ac:dyDescent="0.3">
      <c r="A223" s="22"/>
      <c r="B223" s="43"/>
      <c r="C223" s="61"/>
      <c r="D223" s="83" t="s">
        <v>60</v>
      </c>
      <c r="E223" s="88">
        <f>E145+E109+E53+E187+E211+E196+E156+E222</f>
        <v>0</v>
      </c>
    </row>
    <row r="224" spans="1:5" ht="15.75" thickBot="1" x14ac:dyDescent="0.3">
      <c r="A224" s="2" t="s">
        <v>194</v>
      </c>
      <c r="B224" s="35"/>
      <c r="C224" s="141"/>
      <c r="D224" s="66"/>
      <c r="E224" s="66"/>
    </row>
    <row r="225" spans="1:6" ht="15.75" thickBot="1" x14ac:dyDescent="0.3">
      <c r="A225" s="6"/>
      <c r="B225" s="34"/>
      <c r="C225" s="142"/>
      <c r="D225" s="65"/>
      <c r="E225" s="65"/>
    </row>
    <row r="226" spans="1:6" ht="15.75" thickBot="1" x14ac:dyDescent="0.3">
      <c r="A226" s="7" t="s">
        <v>208</v>
      </c>
      <c r="B226" s="37"/>
      <c r="C226" s="143"/>
      <c r="D226" s="69"/>
      <c r="E226" s="69"/>
    </row>
    <row r="227" spans="1:6" x14ac:dyDescent="0.25">
      <c r="A227" s="20"/>
      <c r="B227" s="16"/>
      <c r="C227" s="144"/>
      <c r="D227" s="79"/>
      <c r="E227" s="85"/>
    </row>
    <row r="228" spans="1:6" x14ac:dyDescent="0.25">
      <c r="A228" s="145" t="s">
        <v>209</v>
      </c>
      <c r="B228" s="16"/>
      <c r="C228" s="144"/>
      <c r="D228" s="79"/>
      <c r="E228" s="85"/>
    </row>
    <row r="229" spans="1:6" x14ac:dyDescent="0.25">
      <c r="A229" s="20" t="s">
        <v>242</v>
      </c>
      <c r="B229" s="16" t="s">
        <v>15</v>
      </c>
      <c r="C229" s="144" t="s">
        <v>9</v>
      </c>
      <c r="D229" s="79"/>
      <c r="E229" s="85">
        <f t="shared" ref="E229:E235" si="22">D229*C229</f>
        <v>0</v>
      </c>
    </row>
    <row r="230" spans="1:6" s="31" customFormat="1" x14ac:dyDescent="0.25">
      <c r="A230" s="20" t="s">
        <v>243</v>
      </c>
      <c r="B230" s="16" t="s">
        <v>15</v>
      </c>
      <c r="C230" s="144" t="s">
        <v>9</v>
      </c>
      <c r="D230" s="79"/>
      <c r="E230" s="85">
        <f t="shared" si="22"/>
        <v>0</v>
      </c>
      <c r="F230"/>
    </row>
    <row r="231" spans="1:6" s="31" customFormat="1" x14ac:dyDescent="0.25">
      <c r="A231" s="19" t="s">
        <v>180</v>
      </c>
      <c r="B231" s="16" t="s">
        <v>15</v>
      </c>
      <c r="C231" s="144" t="s">
        <v>9</v>
      </c>
      <c r="D231" s="72"/>
      <c r="E231" s="74">
        <f t="shared" si="22"/>
        <v>0</v>
      </c>
      <c r="F231"/>
    </row>
    <row r="232" spans="1:6" s="31" customFormat="1" x14ac:dyDescent="0.25">
      <c r="A232" s="20" t="s">
        <v>240</v>
      </c>
      <c r="B232" s="16" t="s">
        <v>15</v>
      </c>
      <c r="C232" s="144" t="s">
        <v>9</v>
      </c>
      <c r="D232" s="79"/>
      <c r="E232" s="85">
        <f t="shared" ref="E232" si="23">D232*C232</f>
        <v>0</v>
      </c>
      <c r="F232"/>
    </row>
    <row r="233" spans="1:6" x14ac:dyDescent="0.25">
      <c r="A233" s="20" t="s">
        <v>241</v>
      </c>
      <c r="B233" s="16" t="s">
        <v>15</v>
      </c>
      <c r="C233" s="144" t="s">
        <v>9</v>
      </c>
      <c r="D233" s="79"/>
      <c r="E233" s="85">
        <f t="shared" si="22"/>
        <v>0</v>
      </c>
    </row>
    <row r="234" spans="1:6" x14ac:dyDescent="0.25">
      <c r="A234" s="20" t="s">
        <v>181</v>
      </c>
      <c r="B234" s="16" t="s">
        <v>15</v>
      </c>
      <c r="C234" s="144" t="s">
        <v>9</v>
      </c>
      <c r="D234" s="79"/>
      <c r="E234" s="85">
        <f t="shared" si="22"/>
        <v>0</v>
      </c>
    </row>
    <row r="235" spans="1:6" x14ac:dyDescent="0.25">
      <c r="A235" s="33" t="s">
        <v>244</v>
      </c>
      <c r="B235" s="16" t="s">
        <v>18</v>
      </c>
      <c r="C235" s="144">
        <v>5</v>
      </c>
      <c r="D235" s="79"/>
      <c r="E235" s="85">
        <f t="shared" si="22"/>
        <v>0</v>
      </c>
    </row>
    <row r="236" spans="1:6" x14ac:dyDescent="0.25">
      <c r="A236" s="20"/>
      <c r="B236" s="16"/>
      <c r="C236" s="144"/>
      <c r="D236" s="79"/>
      <c r="E236" s="85"/>
    </row>
    <row r="237" spans="1:6" x14ac:dyDescent="0.25">
      <c r="A237" s="145" t="s">
        <v>210</v>
      </c>
      <c r="B237" s="16"/>
      <c r="C237" s="144"/>
      <c r="D237" s="79"/>
      <c r="E237" s="85"/>
    </row>
    <row r="238" spans="1:6" x14ac:dyDescent="0.25">
      <c r="A238" s="20" t="s">
        <v>182</v>
      </c>
      <c r="B238" s="16" t="s">
        <v>15</v>
      </c>
      <c r="C238" s="144" t="s">
        <v>22</v>
      </c>
      <c r="D238" s="79"/>
      <c r="E238" s="85">
        <f>D238*C238</f>
        <v>0</v>
      </c>
    </row>
    <row r="239" spans="1:6" x14ac:dyDescent="0.25">
      <c r="A239" s="20" t="s">
        <v>183</v>
      </c>
      <c r="B239" s="16" t="s">
        <v>15</v>
      </c>
      <c r="C239" s="144" t="s">
        <v>9</v>
      </c>
      <c r="D239" s="79"/>
      <c r="E239" s="85">
        <f>D239*C239</f>
        <v>0</v>
      </c>
    </row>
    <row r="240" spans="1:6" x14ac:dyDescent="0.25">
      <c r="A240" s="179" t="s">
        <v>149</v>
      </c>
      <c r="B240" s="21" t="s">
        <v>8</v>
      </c>
      <c r="C240" s="146">
        <v>1</v>
      </c>
      <c r="D240" s="81"/>
      <c r="E240" s="85">
        <f>D240*C240</f>
        <v>0</v>
      </c>
    </row>
    <row r="241" spans="1:6" x14ac:dyDescent="0.25">
      <c r="A241" s="10"/>
      <c r="B241" s="21"/>
      <c r="C241" s="146"/>
      <c r="D241" s="72"/>
      <c r="E241" s="74"/>
    </row>
    <row r="242" spans="1:6" x14ac:dyDescent="0.25">
      <c r="A242" s="9" t="s">
        <v>230</v>
      </c>
      <c r="B242" s="21"/>
      <c r="C242" s="146"/>
      <c r="D242" s="72"/>
      <c r="E242" s="74"/>
    </row>
    <row r="243" spans="1:6" x14ac:dyDescent="0.25">
      <c r="A243" s="10" t="s">
        <v>245</v>
      </c>
      <c r="B243" s="21" t="s">
        <v>18</v>
      </c>
      <c r="C243" s="146" t="s">
        <v>54</v>
      </c>
      <c r="D243" s="72"/>
      <c r="E243" s="74">
        <f>D243*C243</f>
        <v>0</v>
      </c>
      <c r="F243" s="31"/>
    </row>
    <row r="244" spans="1:6" ht="15.75" thickBot="1" x14ac:dyDescent="0.3">
      <c r="A244" s="10"/>
      <c r="B244" s="21"/>
      <c r="C244" s="146"/>
      <c r="D244" s="72"/>
      <c r="E244" s="74"/>
    </row>
    <row r="245" spans="1:6" s="31" customFormat="1" ht="15.75" thickBot="1" x14ac:dyDescent="0.3">
      <c r="A245" s="22"/>
      <c r="B245" s="43"/>
      <c r="C245" s="147"/>
      <c r="D245" s="68" t="s">
        <v>80</v>
      </c>
      <c r="E245" s="84">
        <f>SUM(E228:E244)</f>
        <v>0</v>
      </c>
      <c r="F245"/>
    </row>
    <row r="246" spans="1:6" s="31" customFormat="1" ht="15.75" thickBot="1" x14ac:dyDescent="0.3">
      <c r="A246" s="7" t="s">
        <v>211</v>
      </c>
      <c r="B246" s="37"/>
      <c r="C246" s="143"/>
      <c r="D246" s="69"/>
      <c r="E246" s="69"/>
      <c r="F246"/>
    </row>
    <row r="247" spans="1:6" x14ac:dyDescent="0.25">
      <c r="A247" s="20"/>
      <c r="B247" s="16"/>
      <c r="C247" s="144"/>
      <c r="D247" s="79"/>
      <c r="E247" s="85"/>
    </row>
    <row r="248" spans="1:6" x14ac:dyDescent="0.25">
      <c r="A248" s="145" t="s">
        <v>212</v>
      </c>
      <c r="B248" s="16"/>
      <c r="C248" s="144"/>
      <c r="D248" s="79"/>
      <c r="E248" s="85"/>
    </row>
    <row r="249" spans="1:6" x14ac:dyDescent="0.25">
      <c r="A249" s="20" t="s">
        <v>185</v>
      </c>
      <c r="B249" s="16" t="s">
        <v>8</v>
      </c>
      <c r="C249" s="144" t="s">
        <v>9</v>
      </c>
      <c r="D249" s="79"/>
      <c r="E249" s="85">
        <f>D249*C249</f>
        <v>0</v>
      </c>
    </row>
    <row r="250" spans="1:6" x14ac:dyDescent="0.25">
      <c r="A250" s="166" t="s">
        <v>99</v>
      </c>
      <c r="B250" s="16"/>
      <c r="C250" s="144"/>
      <c r="D250" s="79"/>
      <c r="E250" s="85"/>
    </row>
    <row r="251" spans="1:6" x14ac:dyDescent="0.25">
      <c r="A251" s="167" t="s">
        <v>197</v>
      </c>
      <c r="B251" s="16"/>
      <c r="C251" s="144"/>
      <c r="D251" s="79"/>
      <c r="E251" s="85"/>
    </row>
    <row r="252" spans="1:6" x14ac:dyDescent="0.25">
      <c r="A252" s="167" t="s">
        <v>238</v>
      </c>
      <c r="B252" s="16"/>
      <c r="C252" s="144"/>
      <c r="D252" s="79"/>
      <c r="E252" s="85"/>
    </row>
    <row r="253" spans="1:6" x14ac:dyDescent="0.25">
      <c r="A253" s="20"/>
      <c r="B253" s="16"/>
      <c r="C253" s="144"/>
      <c r="D253" s="79"/>
      <c r="E253" s="85"/>
    </row>
    <row r="254" spans="1:6" x14ac:dyDescent="0.25">
      <c r="A254" s="145" t="s">
        <v>213</v>
      </c>
      <c r="B254" s="16"/>
      <c r="C254" s="144"/>
      <c r="D254" s="79"/>
      <c r="E254" s="85"/>
    </row>
    <row r="255" spans="1:6" x14ac:dyDescent="0.25">
      <c r="A255" s="20" t="s">
        <v>186</v>
      </c>
      <c r="B255" s="16" t="s">
        <v>15</v>
      </c>
      <c r="C255" s="144">
        <v>3</v>
      </c>
      <c r="D255" s="79"/>
      <c r="E255" s="85">
        <f>D255*C255</f>
        <v>0</v>
      </c>
    </row>
    <row r="256" spans="1:6" x14ac:dyDescent="0.25">
      <c r="A256" s="20" t="s">
        <v>181</v>
      </c>
      <c r="B256" s="16" t="s">
        <v>8</v>
      </c>
      <c r="C256" s="144" t="s">
        <v>9</v>
      </c>
      <c r="D256" s="79"/>
      <c r="E256" s="85">
        <f>D256*C256</f>
        <v>0</v>
      </c>
    </row>
    <row r="257" spans="1:8" x14ac:dyDescent="0.25">
      <c r="A257" s="148"/>
      <c r="B257" s="16"/>
      <c r="C257" s="149"/>
      <c r="D257" s="81"/>
      <c r="E257" s="85"/>
    </row>
    <row r="258" spans="1:8" x14ac:dyDescent="0.25">
      <c r="A258" s="9" t="s">
        <v>257</v>
      </c>
      <c r="B258" s="21"/>
      <c r="C258" s="146"/>
      <c r="D258" s="71"/>
      <c r="E258" s="70"/>
    </row>
    <row r="259" spans="1:8" x14ac:dyDescent="0.25">
      <c r="A259" s="10" t="s">
        <v>274</v>
      </c>
      <c r="B259" s="21" t="s">
        <v>8</v>
      </c>
      <c r="C259" s="146">
        <v>1</v>
      </c>
      <c r="D259" s="71"/>
      <c r="E259" s="74">
        <f>D259*C259</f>
        <v>0</v>
      </c>
    </row>
    <row r="260" spans="1:8" x14ac:dyDescent="0.25">
      <c r="A260" s="10" t="s">
        <v>198</v>
      </c>
      <c r="B260" s="21" t="s">
        <v>8</v>
      </c>
      <c r="C260" s="146">
        <v>1</v>
      </c>
      <c r="D260" s="71"/>
      <c r="E260" s="74">
        <f>D260*C260</f>
        <v>0</v>
      </c>
    </row>
    <row r="261" spans="1:8" ht="15.75" thickBot="1" x14ac:dyDescent="0.3">
      <c r="A261" s="20"/>
      <c r="B261" s="16"/>
      <c r="C261" s="144"/>
      <c r="D261" s="79"/>
      <c r="E261" s="85"/>
    </row>
    <row r="262" spans="1:8" ht="15.75" thickBot="1" x14ac:dyDescent="0.3">
      <c r="A262" s="22"/>
      <c r="B262" s="43"/>
      <c r="C262" s="147"/>
      <c r="D262" s="68" t="s">
        <v>224</v>
      </c>
      <c r="E262" s="84">
        <f>SUM(E249:E261)</f>
        <v>0</v>
      </c>
    </row>
    <row r="263" spans="1:8" ht="15.75" thickBot="1" x14ac:dyDescent="0.3">
      <c r="A263" s="7" t="s">
        <v>214</v>
      </c>
      <c r="B263" s="37"/>
      <c r="C263" s="143"/>
      <c r="D263" s="69"/>
      <c r="E263" s="69"/>
    </row>
    <row r="264" spans="1:8" x14ac:dyDescent="0.25">
      <c r="A264" s="20"/>
      <c r="B264" s="16"/>
      <c r="C264" s="144"/>
      <c r="D264" s="79"/>
      <c r="E264" s="85"/>
    </row>
    <row r="265" spans="1:8" x14ac:dyDescent="0.25">
      <c r="A265" s="145" t="s">
        <v>247</v>
      </c>
      <c r="B265" s="16"/>
      <c r="C265" s="144"/>
      <c r="D265" s="79"/>
      <c r="E265" s="85"/>
      <c r="H265" s="46"/>
    </row>
    <row r="266" spans="1:8" x14ac:dyDescent="0.25">
      <c r="A266" s="20" t="s">
        <v>188</v>
      </c>
      <c r="B266" s="16" t="s">
        <v>15</v>
      </c>
      <c r="C266" s="144">
        <v>8</v>
      </c>
      <c r="D266" s="79"/>
      <c r="E266" s="74">
        <f>D266*C266</f>
        <v>0</v>
      </c>
    </row>
    <row r="267" spans="1:8" x14ac:dyDescent="0.25">
      <c r="A267" s="20" t="s">
        <v>196</v>
      </c>
      <c r="B267" s="16" t="s">
        <v>18</v>
      </c>
      <c r="C267" s="144">
        <v>200</v>
      </c>
      <c r="D267" s="79"/>
      <c r="E267" s="74">
        <f>D267*C267</f>
        <v>0</v>
      </c>
    </row>
    <row r="268" spans="1:8" x14ac:dyDescent="0.25">
      <c r="A268" s="20" t="s">
        <v>198</v>
      </c>
      <c r="B268" s="16" t="s">
        <v>8</v>
      </c>
      <c r="C268" s="144">
        <v>1</v>
      </c>
      <c r="D268" s="79"/>
      <c r="E268" s="74">
        <f>D268*C268</f>
        <v>0</v>
      </c>
    </row>
    <row r="269" spans="1:8" ht="15.75" thickBot="1" x14ac:dyDescent="0.3">
      <c r="A269" s="20"/>
      <c r="B269" s="16"/>
      <c r="C269" s="144"/>
      <c r="D269" s="79"/>
      <c r="E269" s="85"/>
    </row>
    <row r="270" spans="1:8" ht="15.75" thickBot="1" x14ac:dyDescent="0.3">
      <c r="A270" s="22"/>
      <c r="B270" s="43"/>
      <c r="C270" s="147"/>
      <c r="D270" s="68" t="s">
        <v>225</v>
      </c>
      <c r="E270" s="84">
        <f>SUM(E265:E269)</f>
        <v>0</v>
      </c>
    </row>
    <row r="271" spans="1:8" ht="15.75" thickBot="1" x14ac:dyDescent="0.3">
      <c r="A271" s="7" t="s">
        <v>215</v>
      </c>
      <c r="B271" s="37"/>
      <c r="C271" s="143"/>
      <c r="D271" s="69"/>
      <c r="E271" s="69"/>
    </row>
    <row r="272" spans="1:8" x14ac:dyDescent="0.25">
      <c r="A272" s="14"/>
      <c r="B272" s="16"/>
      <c r="C272" s="144"/>
      <c r="D272" s="79"/>
      <c r="E272" s="85"/>
    </row>
    <row r="273" spans="1:5" x14ac:dyDescent="0.25">
      <c r="A273" s="9" t="s">
        <v>231</v>
      </c>
      <c r="B273" s="21"/>
      <c r="C273" s="146"/>
      <c r="D273" s="72"/>
      <c r="E273" s="74"/>
    </row>
    <row r="274" spans="1:5" x14ac:dyDescent="0.25">
      <c r="A274" s="10" t="s">
        <v>189</v>
      </c>
      <c r="B274" s="16" t="s">
        <v>15</v>
      </c>
      <c r="C274" s="144" t="s">
        <v>9</v>
      </c>
      <c r="D274" s="72"/>
      <c r="E274" s="74">
        <f t="shared" ref="E274:E277" si="24">D274*C274</f>
        <v>0</v>
      </c>
    </row>
    <row r="275" spans="1:5" x14ac:dyDescent="0.25">
      <c r="A275" s="10" t="s">
        <v>190</v>
      </c>
      <c r="B275" s="16" t="s">
        <v>15</v>
      </c>
      <c r="C275" s="144" t="s">
        <v>22</v>
      </c>
      <c r="D275" s="72"/>
      <c r="E275" s="74">
        <f t="shared" si="24"/>
        <v>0</v>
      </c>
    </row>
    <row r="276" spans="1:5" x14ac:dyDescent="0.25">
      <c r="A276" s="20" t="s">
        <v>181</v>
      </c>
      <c r="B276" s="16" t="s">
        <v>15</v>
      </c>
      <c r="C276" s="144" t="s">
        <v>9</v>
      </c>
      <c r="D276" s="79"/>
      <c r="E276" s="74">
        <f t="shared" si="24"/>
        <v>0</v>
      </c>
    </row>
    <row r="277" spans="1:5" x14ac:dyDescent="0.25">
      <c r="A277" s="10" t="s">
        <v>191</v>
      </c>
      <c r="B277" s="16" t="s">
        <v>15</v>
      </c>
      <c r="C277" s="149" t="s">
        <v>9</v>
      </c>
      <c r="D277" s="81"/>
      <c r="E277" s="79">
        <f t="shared" si="24"/>
        <v>0</v>
      </c>
    </row>
    <row r="278" spans="1:5" x14ac:dyDescent="0.25">
      <c r="A278" s="178" t="s">
        <v>265</v>
      </c>
      <c r="B278" s="16"/>
      <c r="C278" s="149"/>
      <c r="D278" s="81"/>
      <c r="E278" s="79"/>
    </row>
    <row r="279" spans="1:5" x14ac:dyDescent="0.25">
      <c r="A279" s="10"/>
      <c r="B279" s="16"/>
      <c r="C279" s="149"/>
      <c r="D279" s="81"/>
      <c r="E279" s="74"/>
    </row>
    <row r="280" spans="1:5" x14ac:dyDescent="0.25">
      <c r="A280" s="9" t="s">
        <v>258</v>
      </c>
      <c r="B280" s="21"/>
      <c r="C280" s="146"/>
      <c r="D280" s="72"/>
      <c r="E280" s="74"/>
    </row>
    <row r="281" spans="1:5" x14ac:dyDescent="0.25">
      <c r="A281" s="28" t="s">
        <v>252</v>
      </c>
      <c r="B281" s="21" t="s">
        <v>18</v>
      </c>
      <c r="C281" s="146">
        <v>40</v>
      </c>
      <c r="D281" s="72"/>
      <c r="E281" s="74">
        <f>D281*C281</f>
        <v>0</v>
      </c>
    </row>
    <row r="282" spans="1:5" x14ac:dyDescent="0.25">
      <c r="A282" s="10" t="s">
        <v>192</v>
      </c>
      <c r="B282" s="21" t="s">
        <v>18</v>
      </c>
      <c r="C282" s="146">
        <v>10</v>
      </c>
      <c r="D282" s="72"/>
      <c r="E282" s="74">
        <f>D282*C282</f>
        <v>0</v>
      </c>
    </row>
    <row r="283" spans="1:5" x14ac:dyDescent="0.25">
      <c r="A283" s="10" t="s">
        <v>193</v>
      </c>
      <c r="B283" s="21" t="s">
        <v>8</v>
      </c>
      <c r="C283" s="146">
        <v>2</v>
      </c>
      <c r="D283" s="72"/>
      <c r="E283" s="74">
        <f t="shared" ref="E283:E284" si="25">D283*C283</f>
        <v>0</v>
      </c>
    </row>
    <row r="284" spans="1:5" x14ac:dyDescent="0.25">
      <c r="A284" s="10" t="s">
        <v>248</v>
      </c>
      <c r="B284" s="21" t="s">
        <v>8</v>
      </c>
      <c r="C284" s="146">
        <v>2</v>
      </c>
      <c r="D284" s="72"/>
      <c r="E284" s="74">
        <f t="shared" si="25"/>
        <v>0</v>
      </c>
    </row>
    <row r="285" spans="1:5" ht="15.75" thickBot="1" x14ac:dyDescent="0.3">
      <c r="A285" s="10"/>
      <c r="B285" s="21"/>
      <c r="C285" s="146"/>
      <c r="D285" s="72"/>
      <c r="E285" s="74"/>
    </row>
    <row r="286" spans="1:5" ht="15.75" thickBot="1" x14ac:dyDescent="0.3">
      <c r="A286" s="22"/>
      <c r="B286" s="43"/>
      <c r="C286" s="147"/>
      <c r="D286" s="68" t="s">
        <v>226</v>
      </c>
      <c r="E286" s="84">
        <f>SUM(E272:E285)</f>
        <v>0</v>
      </c>
    </row>
    <row r="287" spans="1:5" ht="15.75" thickBot="1" x14ac:dyDescent="0.3">
      <c r="A287" s="7" t="s">
        <v>216</v>
      </c>
      <c r="B287" s="37"/>
      <c r="C287" s="143"/>
      <c r="D287" s="69"/>
      <c r="E287" s="69"/>
    </row>
    <row r="288" spans="1:5" x14ac:dyDescent="0.25">
      <c r="A288" s="20"/>
      <c r="B288" s="16"/>
      <c r="C288" s="144"/>
      <c r="D288" s="79"/>
      <c r="E288" s="85"/>
    </row>
    <row r="289" spans="1:5" x14ac:dyDescent="0.25">
      <c r="A289" s="145" t="s">
        <v>217</v>
      </c>
      <c r="B289" s="16"/>
      <c r="C289" s="144"/>
      <c r="D289" s="79"/>
      <c r="E289" s="85"/>
    </row>
    <row r="290" spans="1:5" x14ac:dyDescent="0.25">
      <c r="A290" s="20" t="s">
        <v>276</v>
      </c>
      <c r="B290" s="16" t="s">
        <v>18</v>
      </c>
      <c r="C290" s="144">
        <v>10</v>
      </c>
      <c r="D290" s="79"/>
      <c r="E290" s="74">
        <f>D290*C290</f>
        <v>0</v>
      </c>
    </row>
    <row r="291" spans="1:5" x14ac:dyDescent="0.25">
      <c r="A291" s="20" t="s">
        <v>275</v>
      </c>
      <c r="B291" s="16" t="s">
        <v>18</v>
      </c>
      <c r="C291" s="144">
        <v>100</v>
      </c>
      <c r="D291" s="79"/>
      <c r="E291" s="74">
        <f>D291*C291</f>
        <v>0</v>
      </c>
    </row>
    <row r="292" spans="1:5" x14ac:dyDescent="0.25">
      <c r="A292" s="20" t="s">
        <v>198</v>
      </c>
      <c r="B292" s="16" t="s">
        <v>8</v>
      </c>
      <c r="C292" s="144">
        <v>1</v>
      </c>
      <c r="D292" s="79"/>
      <c r="E292" s="74">
        <f>D292*C292</f>
        <v>0</v>
      </c>
    </row>
    <row r="293" spans="1:5" x14ac:dyDescent="0.25">
      <c r="A293" s="20"/>
      <c r="B293" s="16"/>
      <c r="C293" s="144"/>
      <c r="D293" s="79"/>
      <c r="E293" s="74"/>
    </row>
    <row r="294" spans="1:5" x14ac:dyDescent="0.25">
      <c r="A294" s="145" t="s">
        <v>218</v>
      </c>
      <c r="B294" s="16"/>
      <c r="C294" s="144"/>
      <c r="D294" s="79"/>
      <c r="E294" s="74"/>
    </row>
    <row r="295" spans="1:5" x14ac:dyDescent="0.25">
      <c r="A295" s="20" t="s">
        <v>199</v>
      </c>
      <c r="B295" s="16" t="s">
        <v>15</v>
      </c>
      <c r="C295" s="144">
        <v>1</v>
      </c>
      <c r="D295" s="79"/>
      <c r="E295" s="74">
        <f>D295*C295</f>
        <v>0</v>
      </c>
    </row>
    <row r="296" spans="1:5" x14ac:dyDescent="0.25">
      <c r="A296" s="20" t="s">
        <v>239</v>
      </c>
      <c r="B296" s="16" t="s">
        <v>18</v>
      </c>
      <c r="C296" s="144">
        <v>100</v>
      </c>
      <c r="D296" s="79"/>
      <c r="E296" s="74">
        <f>D296*C296</f>
        <v>0</v>
      </c>
    </row>
    <row r="297" spans="1:5" x14ac:dyDescent="0.25">
      <c r="A297" s="20" t="s">
        <v>198</v>
      </c>
      <c r="B297" s="16" t="s">
        <v>8</v>
      </c>
      <c r="C297" s="144">
        <v>1</v>
      </c>
      <c r="D297" s="79"/>
      <c r="E297" s="74">
        <f>D297*C297</f>
        <v>0</v>
      </c>
    </row>
    <row r="298" spans="1:5" x14ac:dyDescent="0.25">
      <c r="A298" s="20"/>
      <c r="B298" s="16"/>
      <c r="C298" s="144"/>
      <c r="D298" s="79"/>
      <c r="E298" s="74"/>
    </row>
    <row r="299" spans="1:5" x14ac:dyDescent="0.25">
      <c r="A299" s="145" t="s">
        <v>219</v>
      </c>
      <c r="B299" s="16"/>
      <c r="C299" s="144"/>
      <c r="D299" s="79"/>
      <c r="E299" s="74"/>
    </row>
    <row r="300" spans="1:5" x14ac:dyDescent="0.25">
      <c r="A300" s="20" t="s">
        <v>250</v>
      </c>
      <c r="B300" s="16" t="s">
        <v>8</v>
      </c>
      <c r="C300" s="144">
        <v>1</v>
      </c>
      <c r="D300" s="79"/>
      <c r="E300" s="74">
        <f>D300*C300</f>
        <v>0</v>
      </c>
    </row>
    <row r="301" spans="1:5" ht="27.6" customHeight="1" x14ac:dyDescent="0.25">
      <c r="A301" s="20" t="s">
        <v>249</v>
      </c>
      <c r="B301" s="16" t="s">
        <v>8</v>
      </c>
      <c r="C301" s="144">
        <v>1</v>
      </c>
      <c r="D301" s="79"/>
      <c r="E301" s="74">
        <f>D301*C301</f>
        <v>0</v>
      </c>
    </row>
    <row r="302" spans="1:5" ht="15.75" thickBot="1" x14ac:dyDescent="0.3">
      <c r="A302" s="20"/>
      <c r="B302" s="16"/>
      <c r="C302" s="144"/>
      <c r="D302" s="79"/>
      <c r="E302" s="74"/>
    </row>
    <row r="303" spans="1:5" ht="15.75" thickBot="1" x14ac:dyDescent="0.3">
      <c r="A303" s="22"/>
      <c r="B303" s="43"/>
      <c r="C303" s="147"/>
      <c r="D303" s="68" t="s">
        <v>227</v>
      </c>
      <c r="E303" s="84">
        <f>SUM(E289:E302)</f>
        <v>0</v>
      </c>
    </row>
    <row r="304" spans="1:5" ht="15.75" thickBot="1" x14ac:dyDescent="0.3">
      <c r="A304" s="7" t="s">
        <v>235</v>
      </c>
      <c r="B304" s="37"/>
      <c r="C304" s="143"/>
      <c r="D304" s="69"/>
      <c r="E304" s="69"/>
    </row>
    <row r="305" spans="1:5" x14ac:dyDescent="0.25">
      <c r="A305" s="20"/>
      <c r="B305" s="16"/>
      <c r="C305" s="144"/>
      <c r="D305" s="79"/>
      <c r="E305" s="85"/>
    </row>
    <row r="306" spans="1:5" ht="26.25" x14ac:dyDescent="0.25">
      <c r="A306" s="173" t="s">
        <v>236</v>
      </c>
      <c r="B306" s="16"/>
      <c r="C306" s="144"/>
      <c r="D306" s="79"/>
      <c r="E306" s="74"/>
    </row>
    <row r="307" spans="1:5" x14ac:dyDescent="0.25">
      <c r="A307" s="168" t="s">
        <v>237</v>
      </c>
      <c r="B307" s="16"/>
      <c r="C307" s="144"/>
      <c r="D307" s="79"/>
      <c r="E307" s="74"/>
    </row>
    <row r="308" spans="1:5" x14ac:dyDescent="0.25">
      <c r="A308" s="20" t="s">
        <v>232</v>
      </c>
      <c r="B308" s="16" t="s">
        <v>8</v>
      </c>
      <c r="C308" s="144">
        <v>1</v>
      </c>
      <c r="D308" s="79"/>
      <c r="E308" s="74">
        <f t="shared" ref="E308:E311" si="26">D308*C308</f>
        <v>0</v>
      </c>
    </row>
    <row r="309" spans="1:5" x14ac:dyDescent="0.25">
      <c r="A309" s="20" t="s">
        <v>233</v>
      </c>
      <c r="B309" s="16" t="s">
        <v>8</v>
      </c>
      <c r="C309" s="144">
        <v>1</v>
      </c>
      <c r="D309" s="79"/>
      <c r="E309" s="74">
        <f t="shared" si="26"/>
        <v>0</v>
      </c>
    </row>
    <row r="310" spans="1:5" ht="28.15" customHeight="1" x14ac:dyDescent="0.25">
      <c r="A310" s="20" t="s">
        <v>234</v>
      </c>
      <c r="B310" s="16" t="s">
        <v>8</v>
      </c>
      <c r="C310" s="144">
        <v>1</v>
      </c>
      <c r="D310" s="79"/>
      <c r="E310" s="74">
        <f t="shared" si="26"/>
        <v>0</v>
      </c>
    </row>
    <row r="311" spans="1:5" x14ac:dyDescent="0.25">
      <c r="A311" s="20" t="s">
        <v>198</v>
      </c>
      <c r="B311" s="16" t="s">
        <v>8</v>
      </c>
      <c r="C311" s="144">
        <v>1</v>
      </c>
      <c r="D311" s="79"/>
      <c r="E311" s="74">
        <f t="shared" si="26"/>
        <v>0</v>
      </c>
    </row>
    <row r="312" spans="1:5" ht="15.75" thickBot="1" x14ac:dyDescent="0.3">
      <c r="A312" s="20"/>
      <c r="B312" s="16"/>
      <c r="C312" s="144"/>
      <c r="D312" s="79"/>
      <c r="E312" s="85"/>
    </row>
    <row r="313" spans="1:5" ht="15.75" thickBot="1" x14ac:dyDescent="0.3">
      <c r="A313" s="22"/>
      <c r="B313" s="43"/>
      <c r="C313" s="147"/>
      <c r="D313" s="68" t="s">
        <v>227</v>
      </c>
      <c r="E313" s="84">
        <f>SUM(E306:E312)</f>
        <v>0</v>
      </c>
    </row>
    <row r="314" spans="1:5" ht="15.75" thickBot="1" x14ac:dyDescent="0.3">
      <c r="A314" s="7" t="s">
        <v>253</v>
      </c>
      <c r="B314" s="37"/>
      <c r="C314" s="143"/>
      <c r="D314" s="69"/>
      <c r="E314" s="69"/>
    </row>
    <row r="315" spans="1:5" x14ac:dyDescent="0.25">
      <c r="A315" s="20"/>
      <c r="B315" s="16"/>
      <c r="C315" s="144"/>
      <c r="D315" s="79"/>
      <c r="E315" s="85"/>
    </row>
    <row r="316" spans="1:5" x14ac:dyDescent="0.25">
      <c r="A316" s="173" t="s">
        <v>259</v>
      </c>
      <c r="B316" s="16"/>
      <c r="C316" s="144"/>
      <c r="D316" s="79"/>
      <c r="E316" s="74"/>
    </row>
    <row r="317" spans="1:5" x14ac:dyDescent="0.25">
      <c r="A317" s="20" t="s">
        <v>254</v>
      </c>
      <c r="B317" s="16" t="s">
        <v>18</v>
      </c>
      <c r="C317" s="144">
        <v>150</v>
      </c>
      <c r="D317" s="79"/>
      <c r="E317" s="74">
        <f t="shared" ref="E317" si="27">D317*C317</f>
        <v>0</v>
      </c>
    </row>
    <row r="318" spans="1:5" ht="15.75" thickBot="1" x14ac:dyDescent="0.3">
      <c r="A318" s="20"/>
      <c r="B318" s="16"/>
      <c r="C318" s="144"/>
      <c r="D318" s="79"/>
      <c r="E318" s="74"/>
    </row>
    <row r="319" spans="1:5" ht="15.75" thickBot="1" x14ac:dyDescent="0.3">
      <c r="A319" s="22"/>
      <c r="B319" s="43"/>
      <c r="C319" s="147"/>
      <c r="D319" s="68" t="s">
        <v>227</v>
      </c>
      <c r="E319" s="84">
        <f>SUM(E316:E318)</f>
        <v>0</v>
      </c>
    </row>
    <row r="320" spans="1:5" ht="15.75" thickBot="1" x14ac:dyDescent="0.3">
      <c r="A320" s="169"/>
      <c r="B320" s="170"/>
      <c r="C320" s="171"/>
      <c r="D320" s="83" t="s">
        <v>81</v>
      </c>
      <c r="E320" s="88">
        <f>E286+E270+E245+E262+E303+E313+E319</f>
        <v>0</v>
      </c>
    </row>
    <row r="321" spans="1:5" ht="15.75" thickBot="1" x14ac:dyDescent="0.3">
      <c r="A321" s="24"/>
      <c r="B321" s="40"/>
      <c r="C321" s="62"/>
      <c r="D321" s="25" t="s">
        <v>61</v>
      </c>
      <c r="E321" s="89">
        <f>E223+E12+E320</f>
        <v>0</v>
      </c>
    </row>
    <row r="322" spans="1:5" ht="15.75" thickBot="1" x14ac:dyDescent="0.3">
      <c r="A322" s="24"/>
      <c r="B322" s="40"/>
      <c r="C322" s="63"/>
      <c r="D322" s="26" t="s">
        <v>62</v>
      </c>
      <c r="E322" s="90">
        <f>E321*20/100</f>
        <v>0</v>
      </c>
    </row>
    <row r="323" spans="1:5" ht="15.75" thickBot="1" x14ac:dyDescent="0.3">
      <c r="A323" s="24"/>
      <c r="B323" s="44"/>
      <c r="C323" s="63"/>
      <c r="D323" s="27" t="s">
        <v>63</v>
      </c>
      <c r="E323" s="91">
        <f>E321+E322</f>
        <v>0</v>
      </c>
    </row>
    <row r="324" spans="1:5" ht="15.75" thickBot="1" x14ac:dyDescent="0.3">
      <c r="A324" s="14"/>
      <c r="B324" s="39"/>
      <c r="C324" s="57"/>
      <c r="D324" s="39"/>
      <c r="E324" s="39"/>
    </row>
    <row r="325" spans="1:5" ht="15.75" thickBot="1" x14ac:dyDescent="0.3">
      <c r="A325" s="2" t="s">
        <v>220</v>
      </c>
      <c r="B325" s="35"/>
      <c r="C325" s="48"/>
      <c r="D325" s="66"/>
      <c r="E325" s="66"/>
    </row>
    <row r="326" spans="1:5" ht="15.75" thickBot="1" x14ac:dyDescent="0.3">
      <c r="A326" s="6"/>
      <c r="B326" s="34"/>
      <c r="C326" s="47"/>
      <c r="D326" s="65"/>
      <c r="E326" s="65"/>
    </row>
    <row r="327" spans="1:5" ht="15.75" thickBot="1" x14ac:dyDescent="0.3">
      <c r="A327" s="7" t="s">
        <v>221</v>
      </c>
      <c r="B327" s="37"/>
      <c r="C327" s="50"/>
      <c r="D327" s="69"/>
      <c r="E327" s="69"/>
    </row>
    <row r="328" spans="1:5" x14ac:dyDescent="0.25">
      <c r="A328" s="129"/>
      <c r="B328" s="130"/>
      <c r="C328" s="131"/>
      <c r="D328" s="132"/>
      <c r="E328" s="132"/>
    </row>
    <row r="329" spans="1:5" x14ac:dyDescent="0.25">
      <c r="A329" s="133" t="s">
        <v>222</v>
      </c>
      <c r="B329" s="93"/>
      <c r="C329" s="94"/>
      <c r="D329" s="134"/>
      <c r="E329" s="132"/>
    </row>
    <row r="330" spans="1:5" x14ac:dyDescent="0.25">
      <c r="A330" s="135" t="s">
        <v>103</v>
      </c>
      <c r="B330" s="93" t="s">
        <v>8</v>
      </c>
      <c r="C330" s="94">
        <v>3</v>
      </c>
      <c r="D330" s="134"/>
      <c r="E330" s="87">
        <f>D330*C330</f>
        <v>0</v>
      </c>
    </row>
    <row r="331" spans="1:5" x14ac:dyDescent="0.25">
      <c r="A331" s="136" t="s">
        <v>99</v>
      </c>
      <c r="B331" s="93"/>
      <c r="C331" s="94"/>
      <c r="D331" s="134"/>
      <c r="E331" s="132"/>
    </row>
    <row r="332" spans="1:5" x14ac:dyDescent="0.25">
      <c r="A332" s="137" t="s">
        <v>148</v>
      </c>
      <c r="B332" s="93"/>
      <c r="C332" s="94"/>
      <c r="D332" s="134"/>
      <c r="E332" s="132"/>
    </row>
    <row r="333" spans="1:5" x14ac:dyDescent="0.25">
      <c r="A333" s="137" t="s">
        <v>104</v>
      </c>
      <c r="B333" s="93"/>
      <c r="C333" s="94"/>
      <c r="D333" s="134"/>
      <c r="E333" s="132"/>
    </row>
    <row r="334" spans="1:5" x14ac:dyDescent="0.25">
      <c r="A334" s="137" t="s">
        <v>105</v>
      </c>
      <c r="B334" s="93"/>
      <c r="C334" s="94"/>
      <c r="D334" s="134"/>
      <c r="E334" s="132"/>
    </row>
    <row r="335" spans="1:5" ht="15.75" thickBot="1" x14ac:dyDescent="0.3">
      <c r="A335" s="137"/>
      <c r="B335" s="93"/>
      <c r="C335" s="94"/>
      <c r="D335" s="134"/>
      <c r="E335" s="87"/>
    </row>
    <row r="336" spans="1:5" ht="15.75" thickBot="1" x14ac:dyDescent="0.3">
      <c r="A336" s="137"/>
      <c r="B336" s="93"/>
      <c r="C336" s="94"/>
      <c r="D336" s="68" t="s">
        <v>228</v>
      </c>
      <c r="E336" s="84">
        <f>SUM(E329:E335)</f>
        <v>0</v>
      </c>
    </row>
    <row r="337" spans="1:5" ht="15.75" thickBot="1" x14ac:dyDescent="0.3">
      <c r="A337" s="7" t="s">
        <v>261</v>
      </c>
      <c r="B337" s="37"/>
      <c r="C337" s="50"/>
      <c r="D337" s="69"/>
      <c r="E337" s="69"/>
    </row>
    <row r="338" spans="1:5" x14ac:dyDescent="0.25">
      <c r="A338" s="137"/>
      <c r="B338" s="93"/>
      <c r="C338" s="94"/>
      <c r="D338" s="134"/>
      <c r="E338" s="87"/>
    </row>
    <row r="339" spans="1:5" x14ac:dyDescent="0.25">
      <c r="A339" s="109" t="s">
        <v>262</v>
      </c>
      <c r="B339" s="93"/>
      <c r="C339" s="94"/>
      <c r="D339" s="103"/>
      <c r="E339" s="86"/>
    </row>
    <row r="340" spans="1:5" ht="26.25" x14ac:dyDescent="0.25">
      <c r="A340" s="92" t="s">
        <v>74</v>
      </c>
      <c r="B340" s="29" t="s">
        <v>8</v>
      </c>
      <c r="C340" s="60" t="s">
        <v>9</v>
      </c>
      <c r="D340" s="87"/>
      <c r="E340" s="87">
        <f t="shared" ref="E340:E349" si="28">D340*C340</f>
        <v>0</v>
      </c>
    </row>
    <row r="341" spans="1:5" x14ac:dyDescent="0.25">
      <c r="A341" s="28" t="s">
        <v>71</v>
      </c>
      <c r="B341" s="29" t="s">
        <v>15</v>
      </c>
      <c r="C341" s="122" t="s">
        <v>22</v>
      </c>
      <c r="D341" s="82"/>
      <c r="E341" s="87">
        <f t="shared" si="28"/>
        <v>0</v>
      </c>
    </row>
    <row r="342" spans="1:5" x14ac:dyDescent="0.25">
      <c r="A342" s="28" t="s">
        <v>73</v>
      </c>
      <c r="B342" s="29" t="s">
        <v>15</v>
      </c>
      <c r="C342" s="122" t="s">
        <v>22</v>
      </c>
      <c r="D342" s="82"/>
      <c r="E342" s="87">
        <f t="shared" si="28"/>
        <v>0</v>
      </c>
    </row>
    <row r="343" spans="1:5" x14ac:dyDescent="0.25">
      <c r="A343" s="28" t="s">
        <v>72</v>
      </c>
      <c r="B343" s="29" t="s">
        <v>15</v>
      </c>
      <c r="C343" s="122" t="s">
        <v>22</v>
      </c>
      <c r="D343" s="82"/>
      <c r="E343" s="87">
        <f t="shared" si="28"/>
        <v>0</v>
      </c>
    </row>
    <row r="344" spans="1:5" ht="26.25" x14ac:dyDescent="0.25">
      <c r="A344" s="92" t="s">
        <v>156</v>
      </c>
      <c r="B344" s="29" t="s">
        <v>18</v>
      </c>
      <c r="C344" s="122">
        <v>35</v>
      </c>
      <c r="D344" s="82"/>
      <c r="E344" s="87">
        <f t="shared" si="28"/>
        <v>0</v>
      </c>
    </row>
    <row r="345" spans="1:5" ht="26.25" x14ac:dyDescent="0.25">
      <c r="A345" s="92" t="s">
        <v>157</v>
      </c>
      <c r="B345" s="29" t="s">
        <v>18</v>
      </c>
      <c r="C345" s="122">
        <v>65</v>
      </c>
      <c r="D345" s="82"/>
      <c r="E345" s="87">
        <f t="shared" si="28"/>
        <v>0</v>
      </c>
    </row>
    <row r="346" spans="1:5" ht="26.25" x14ac:dyDescent="0.25">
      <c r="A346" s="92" t="s">
        <v>132</v>
      </c>
      <c r="B346" s="29" t="s">
        <v>18</v>
      </c>
      <c r="C346" s="122">
        <v>35</v>
      </c>
      <c r="D346" s="82"/>
      <c r="E346" s="87">
        <f t="shared" si="28"/>
        <v>0</v>
      </c>
    </row>
    <row r="347" spans="1:5" ht="26.25" x14ac:dyDescent="0.25">
      <c r="A347" s="92" t="s">
        <v>133</v>
      </c>
      <c r="B347" s="29" t="s">
        <v>18</v>
      </c>
      <c r="C347" s="122">
        <v>65</v>
      </c>
      <c r="D347" s="82"/>
      <c r="E347" s="87">
        <f t="shared" si="28"/>
        <v>0</v>
      </c>
    </row>
    <row r="348" spans="1:5" ht="26.25" x14ac:dyDescent="0.25">
      <c r="A348" s="92" t="s">
        <v>134</v>
      </c>
      <c r="B348" s="29" t="s">
        <v>18</v>
      </c>
      <c r="C348" s="122">
        <v>35</v>
      </c>
      <c r="D348" s="82"/>
      <c r="E348" s="87">
        <f t="shared" si="28"/>
        <v>0</v>
      </c>
    </row>
    <row r="349" spans="1:5" ht="26.25" x14ac:dyDescent="0.25">
      <c r="A349" s="92" t="s">
        <v>135</v>
      </c>
      <c r="B349" s="29" t="s">
        <v>18</v>
      </c>
      <c r="C349" s="122">
        <v>65</v>
      </c>
      <c r="D349" s="82"/>
      <c r="E349" s="87">
        <f t="shared" si="28"/>
        <v>0</v>
      </c>
    </row>
    <row r="350" spans="1:5" x14ac:dyDescent="0.25">
      <c r="A350" s="14"/>
      <c r="B350" s="21"/>
      <c r="C350" s="52"/>
      <c r="D350" s="81"/>
      <c r="E350" s="85"/>
    </row>
    <row r="351" spans="1:5" x14ac:dyDescent="0.25">
      <c r="A351" s="139" t="s">
        <v>263</v>
      </c>
      <c r="B351" s="29"/>
      <c r="C351" s="122"/>
      <c r="D351" s="103"/>
      <c r="E351" s="86"/>
    </row>
    <row r="352" spans="1:5" x14ac:dyDescent="0.25">
      <c r="A352" s="126" t="s">
        <v>158</v>
      </c>
      <c r="B352" s="29" t="s">
        <v>8</v>
      </c>
      <c r="C352" s="122">
        <v>1</v>
      </c>
      <c r="D352" s="103"/>
      <c r="E352" s="86">
        <f>D352*C352</f>
        <v>0</v>
      </c>
    </row>
    <row r="353" spans="1:5" x14ac:dyDescent="0.25">
      <c r="A353" s="126" t="s">
        <v>149</v>
      </c>
      <c r="B353" s="16" t="s">
        <v>8</v>
      </c>
      <c r="C353" s="95">
        <v>1</v>
      </c>
      <c r="D353" s="81"/>
      <c r="E353" s="86">
        <f>D353*C353</f>
        <v>0</v>
      </c>
    </row>
    <row r="354" spans="1:5" x14ac:dyDescent="0.25">
      <c r="A354" s="126"/>
      <c r="B354" s="16"/>
      <c r="C354" s="95"/>
      <c r="D354" s="81"/>
      <c r="E354" s="86"/>
    </row>
    <row r="355" spans="1:5" x14ac:dyDescent="0.25">
      <c r="A355" s="109" t="s">
        <v>203</v>
      </c>
      <c r="B355" s="93"/>
      <c r="C355" s="94"/>
      <c r="D355" s="103"/>
      <c r="E355" s="86"/>
    </row>
    <row r="356" spans="1:5" x14ac:dyDescent="0.25">
      <c r="A356" s="104" t="s">
        <v>96</v>
      </c>
      <c r="B356" s="93" t="s">
        <v>15</v>
      </c>
      <c r="C356" s="94">
        <v>2</v>
      </c>
      <c r="D356" s="103"/>
      <c r="E356" s="87">
        <f>D356*C356</f>
        <v>0</v>
      </c>
    </row>
    <row r="357" spans="1:5" x14ac:dyDescent="0.25">
      <c r="A357" s="104" t="s">
        <v>97</v>
      </c>
      <c r="B357" s="93" t="s">
        <v>8</v>
      </c>
      <c r="C357" s="94">
        <v>1</v>
      </c>
      <c r="D357" s="103"/>
      <c r="E357" s="87">
        <f>D357*C357</f>
        <v>0</v>
      </c>
    </row>
    <row r="358" spans="1:5" x14ac:dyDescent="0.25">
      <c r="A358" s="123" t="s">
        <v>99</v>
      </c>
      <c r="B358" s="93"/>
      <c r="C358" s="94"/>
      <c r="D358" s="103"/>
      <c r="E358" s="86"/>
    </row>
    <row r="359" spans="1:5" x14ac:dyDescent="0.25">
      <c r="A359" s="124" t="s">
        <v>100</v>
      </c>
      <c r="B359" s="93"/>
      <c r="C359" s="94"/>
      <c r="D359" s="103"/>
      <c r="E359" s="86"/>
    </row>
    <row r="360" spans="1:5" x14ac:dyDescent="0.25">
      <c r="A360" s="124" t="s">
        <v>101</v>
      </c>
      <c r="B360" s="93"/>
      <c r="C360" s="94"/>
      <c r="D360" s="103"/>
      <c r="E360" s="86"/>
    </row>
    <row r="361" spans="1:5" ht="15.75" thickBot="1" x14ac:dyDescent="0.3">
      <c r="A361" s="124"/>
      <c r="B361" s="93"/>
      <c r="C361" s="94"/>
      <c r="D361" s="103"/>
      <c r="E361" s="86"/>
    </row>
    <row r="362" spans="1:5" ht="15.75" thickBot="1" x14ac:dyDescent="0.3">
      <c r="A362" s="137"/>
      <c r="B362" s="93"/>
      <c r="C362" s="94"/>
      <c r="D362" s="68" t="s">
        <v>266</v>
      </c>
      <c r="E362" s="84">
        <f>SUM(E340:E361)</f>
        <v>0</v>
      </c>
    </row>
    <row r="363" spans="1:5" ht="15.75" thickBot="1" x14ac:dyDescent="0.3">
      <c r="A363" s="7" t="s">
        <v>267</v>
      </c>
      <c r="B363" s="37"/>
      <c r="C363" s="50"/>
      <c r="D363" s="69"/>
      <c r="E363" s="69"/>
    </row>
    <row r="364" spans="1:5" x14ac:dyDescent="0.25">
      <c r="A364" s="14"/>
      <c r="B364" s="21"/>
      <c r="C364" s="52"/>
      <c r="D364" s="81"/>
      <c r="E364" s="85"/>
    </row>
    <row r="365" spans="1:5" x14ac:dyDescent="0.25">
      <c r="A365" s="109" t="s">
        <v>268</v>
      </c>
      <c r="B365" s="93"/>
      <c r="C365" s="94"/>
      <c r="D365" s="82"/>
      <c r="E365" s="87"/>
    </row>
    <row r="366" spans="1:5" s="31" customFormat="1" x14ac:dyDescent="0.25">
      <c r="A366" s="28" t="s">
        <v>92</v>
      </c>
      <c r="B366" s="29" t="s">
        <v>8</v>
      </c>
      <c r="C366" s="60">
        <v>1</v>
      </c>
      <c r="D366" s="82"/>
      <c r="E366" s="87">
        <f>D366*C366</f>
        <v>0</v>
      </c>
    </row>
    <row r="367" spans="1:5" s="31" customFormat="1" x14ac:dyDescent="0.25">
      <c r="A367" s="28" t="s">
        <v>93</v>
      </c>
      <c r="B367" s="29" t="s">
        <v>8</v>
      </c>
      <c r="C367" s="60">
        <v>1</v>
      </c>
      <c r="D367" s="82"/>
      <c r="E367" s="87">
        <f>D367*C367</f>
        <v>0</v>
      </c>
    </row>
    <row r="368" spans="1:5" x14ac:dyDescent="0.25">
      <c r="A368" s="28"/>
      <c r="B368" s="29"/>
      <c r="C368" s="60"/>
      <c r="D368" s="82"/>
      <c r="E368" s="87"/>
    </row>
    <row r="369" spans="1:5" x14ac:dyDescent="0.25">
      <c r="A369" s="109" t="s">
        <v>269</v>
      </c>
      <c r="B369" s="29"/>
      <c r="C369" s="60"/>
      <c r="D369" s="82"/>
      <c r="E369" s="87"/>
    </row>
    <row r="370" spans="1:5" x14ac:dyDescent="0.25">
      <c r="A370" s="28" t="s">
        <v>163</v>
      </c>
      <c r="B370" s="29" t="s">
        <v>18</v>
      </c>
      <c r="C370" s="122">
        <v>60</v>
      </c>
      <c r="D370" s="82"/>
      <c r="E370" s="87">
        <f>D370*C370</f>
        <v>0</v>
      </c>
    </row>
    <row r="371" spans="1:5" x14ac:dyDescent="0.25">
      <c r="A371" s="28" t="s">
        <v>164</v>
      </c>
      <c r="B371" s="29" t="s">
        <v>18</v>
      </c>
      <c r="C371" s="122">
        <v>60</v>
      </c>
      <c r="D371" s="82"/>
      <c r="E371" s="87">
        <f>D371*C371</f>
        <v>0</v>
      </c>
    </row>
    <row r="372" spans="1:5" x14ac:dyDescent="0.25">
      <c r="A372" s="28" t="s">
        <v>167</v>
      </c>
      <c r="B372" s="29" t="s">
        <v>18</v>
      </c>
      <c r="C372" s="122">
        <v>30</v>
      </c>
      <c r="D372" s="82"/>
      <c r="E372" s="87">
        <f>D372*C372</f>
        <v>0</v>
      </c>
    </row>
    <row r="373" spans="1:5" x14ac:dyDescent="0.25">
      <c r="A373" s="28" t="s">
        <v>165</v>
      </c>
      <c r="B373" s="29" t="s">
        <v>15</v>
      </c>
      <c r="C373" s="122">
        <v>2</v>
      </c>
      <c r="D373" s="82"/>
      <c r="E373" s="87">
        <f t="shared" ref="E373:E374" si="29">D373*C373</f>
        <v>0</v>
      </c>
    </row>
    <row r="374" spans="1:5" x14ac:dyDescent="0.25">
      <c r="A374" s="28" t="s">
        <v>166</v>
      </c>
      <c r="B374" s="29" t="s">
        <v>8</v>
      </c>
      <c r="C374" s="122">
        <v>1</v>
      </c>
      <c r="D374" s="82"/>
      <c r="E374" s="87">
        <f t="shared" si="29"/>
        <v>0</v>
      </c>
    </row>
    <row r="375" spans="1:5" x14ac:dyDescent="0.25">
      <c r="A375" s="28" t="s">
        <v>94</v>
      </c>
      <c r="B375" s="29" t="s">
        <v>8</v>
      </c>
      <c r="C375" s="128">
        <v>1</v>
      </c>
      <c r="D375" s="103"/>
      <c r="E375" s="87">
        <f>D375*C375</f>
        <v>0</v>
      </c>
    </row>
    <row r="376" spans="1:5" ht="15.75" thickBot="1" x14ac:dyDescent="0.3">
      <c r="A376" s="28"/>
      <c r="B376" s="29"/>
      <c r="C376" s="128"/>
      <c r="D376" s="103"/>
      <c r="E376" s="87"/>
    </row>
    <row r="377" spans="1:5" ht="15.75" thickBot="1" x14ac:dyDescent="0.3">
      <c r="A377" s="137"/>
      <c r="B377" s="93"/>
      <c r="C377" s="94"/>
      <c r="D377" s="68" t="s">
        <v>228</v>
      </c>
      <c r="E377" s="84">
        <f>SUM(E364:E376)</f>
        <v>0</v>
      </c>
    </row>
    <row r="378" spans="1:5" ht="15.75" thickBot="1" x14ac:dyDescent="0.3">
      <c r="A378" s="22"/>
      <c r="B378" s="43"/>
      <c r="C378" s="61"/>
      <c r="D378" s="83" t="s">
        <v>229</v>
      </c>
      <c r="E378" s="88">
        <f>E362+E336+E377</f>
        <v>0</v>
      </c>
    </row>
    <row r="379" spans="1:5" ht="15.75" thickBot="1" x14ac:dyDescent="0.3">
      <c r="A379" s="24"/>
      <c r="B379" s="40"/>
      <c r="C379" s="62"/>
      <c r="D379" s="25" t="s">
        <v>78</v>
      </c>
      <c r="E379" s="89">
        <f>E378+E321</f>
        <v>0</v>
      </c>
    </row>
    <row r="380" spans="1:5" ht="15.75" thickBot="1" x14ac:dyDescent="0.3">
      <c r="A380" s="24"/>
      <c r="B380" s="40"/>
      <c r="C380" s="63"/>
      <c r="D380" s="26" t="s">
        <v>62</v>
      </c>
      <c r="E380" s="90">
        <f>E379*20/100</f>
        <v>0</v>
      </c>
    </row>
    <row r="381" spans="1:5" ht="15.75" thickBot="1" x14ac:dyDescent="0.3">
      <c r="A381" s="24"/>
      <c r="B381" s="44"/>
      <c r="C381" s="63"/>
      <c r="D381" s="27" t="s">
        <v>79</v>
      </c>
      <c r="E381" s="91">
        <f>E379+E380</f>
        <v>0</v>
      </c>
    </row>
  </sheetData>
  <mergeCells count="6">
    <mergeCell ref="A1:E2"/>
    <mergeCell ref="A3:A4"/>
    <mergeCell ref="B3:B4"/>
    <mergeCell ref="C3:C4"/>
    <mergeCell ref="D3:D4"/>
    <mergeCell ref="E3:E4"/>
  </mergeCells>
  <phoneticPr fontId="15" type="noConversion"/>
  <pageMargins left="0.7" right="0.7" top="0.75" bottom="0.75" header="0.3" footer="0.3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Lot 03 - DPGF - CFOCFA</vt:lpstr>
    </vt:vector>
  </TitlesOfParts>
  <Company>CAP-INGELEC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BESSOT Virgile</dc:creator>
  <cp:lastModifiedBy>TERCHI Robin 257721</cp:lastModifiedBy>
  <cp:lastPrinted>2025-04-07T12:05:53Z</cp:lastPrinted>
  <dcterms:created xsi:type="dcterms:W3CDTF">2025-01-13T14:46:42Z</dcterms:created>
  <dcterms:modified xsi:type="dcterms:W3CDTF">2025-04-10T13:29:52Z</dcterms:modified>
</cp:coreProperties>
</file>