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mc:AlternateContent xmlns:mc="http://schemas.openxmlformats.org/markup-compatibility/2006">
    <mc:Choice Requires="x15">
      <x15ac:absPath xmlns:x15ac="http://schemas.microsoft.com/office/spreadsheetml/2010/11/ac" url="\\Svr1009v\dra$\Marchés CCIR\MARCHES 2025\PATRIMOINE\CCIR-PATRI-2025-02 CONTROLES PERIODIQUES\03- DCE W Contrôles périodiques\V2\"/>
    </mc:Choice>
  </mc:AlternateContent>
  <xr:revisionPtr revIDLastSave="0" documentId="13_ncr:1_{E6285FF5-AE55-4D18-90BC-9EBD9162D7C6}" xr6:coauthVersionLast="46" xr6:coauthVersionMax="46" xr10:uidLastSave="{00000000-0000-0000-0000-000000000000}"/>
  <bookViews>
    <workbookView xWindow="-108" yWindow="-108" windowWidth="23256" windowHeight="12576" activeTab="6" xr2:uid="{00000000-000D-0000-FFFF-FFFF00000000}"/>
  </bookViews>
  <sheets>
    <sheet name="SECTEUR LITTORAL" sheetId="11" r:id="rId1"/>
    <sheet name="SECTEUR LILLE" sheetId="18" r:id="rId2"/>
    <sheet name="ARTOIS" sheetId="19" r:id="rId3"/>
    <sheet name="GRAND HAINAUT" sheetId="12" r:id="rId4"/>
    <sheet name="CCI AMIENS" sheetId="21" r:id="rId5"/>
    <sheet name="CCI AISNE" sheetId="20" r:id="rId6"/>
    <sheet name="CCI OISE" sheetId="13" r:id="rId7"/>
    <sheet name="PORTS DE LILLE" sheetId="14" r:id="rId8"/>
  </sheets>
  <definedNames>
    <definedName name="_8____8_BIS_RUE_DU_GÉNÉRAL_BARBOT__ARRAS" localSheetId="2">#REF!</definedName>
    <definedName name="_8____8_BIS_RUE_DU_GÉNÉRAL_BARBOT__ARRAS" localSheetId="5">#REF!</definedName>
    <definedName name="_8____8_BIS_RUE_DU_GÉNÉRAL_BARBOT__ARRAS" localSheetId="4">#REF!</definedName>
    <definedName name="_8____8_BIS_RUE_DU_GÉNÉRAL_BARBOT__ARRAS" localSheetId="6">#REF!</definedName>
    <definedName name="_8____8_BIS_RUE_DU_GÉNÉRAL_BARBOT__ARRAS" localSheetId="3">#REF!</definedName>
    <definedName name="_8____8_BIS_RUE_DU_GÉNÉRAL_BARBOT__ARRAS" localSheetId="7">#REF!</definedName>
    <definedName name="_8____8_BIS_RUE_DU_GÉNÉRAL_BARBOT__ARRAS" localSheetId="1">#REF!</definedName>
    <definedName name="_8____8_BIS_RUE_DU_GÉNÉRAL_BARBOT__ARRAS" localSheetId="0">#REF!</definedName>
    <definedName name="_8____8_BIS_RUE_DU_GÉNÉRAL_BARBOT__ARRAS">#REF!</definedName>
    <definedName name="LISTE" localSheetId="2">#REF!</definedName>
    <definedName name="LISTE" localSheetId="5">#REF!</definedName>
    <definedName name="LISTE" localSheetId="4">#REF!</definedName>
    <definedName name="LISTE" localSheetId="6">#REF!</definedName>
    <definedName name="LISTE" localSheetId="3">#REF!</definedName>
    <definedName name="LISTE" localSheetId="7">#REF!</definedName>
    <definedName name="LISTE" localSheetId="1">#REF!</definedName>
    <definedName name="LISTE" localSheetId="0">#REF!</definedName>
    <definedName name="LISTE">#REF!</definedName>
    <definedName name="SITES" localSheetId="2">#REF!</definedName>
    <definedName name="SITES" localSheetId="5">#REF!</definedName>
    <definedName name="SITES" localSheetId="4">#REF!</definedName>
    <definedName name="SITES" localSheetId="6">#REF!</definedName>
    <definedName name="SITES" localSheetId="3">#REF!</definedName>
    <definedName name="SITES" localSheetId="7">#REF!</definedName>
    <definedName name="SITES" localSheetId="1">#REF!</definedName>
    <definedName name="SITES" localSheetId="0">#REF!</definedName>
    <definedName name="SITES">#REF!</definedName>
    <definedName name="Type" localSheetId="2">#REF!</definedName>
    <definedName name="Type" localSheetId="5">#REF!</definedName>
    <definedName name="Type" localSheetId="4">#REF!</definedName>
    <definedName name="Type" localSheetId="6">#REF!</definedName>
    <definedName name="Type" localSheetId="3">#REF!</definedName>
    <definedName name="Type" localSheetId="7">#REF!</definedName>
    <definedName name="Type" localSheetId="1">#REF!</definedName>
    <definedName name="Type" localSheetId="0">#REF!</definedName>
    <definedName name="Type">#REF!</definedName>
    <definedName name="types" localSheetId="2">#REF!</definedName>
    <definedName name="types" localSheetId="5">#REF!</definedName>
    <definedName name="types" localSheetId="4">#REF!</definedName>
    <definedName name="types" localSheetId="6">#REF!</definedName>
    <definedName name="types" localSheetId="3">#REF!</definedName>
    <definedName name="types" localSheetId="7">#REF!</definedName>
    <definedName name="types" localSheetId="1">#REF!</definedName>
    <definedName name="types" localSheetId="0">#REF!</definedName>
    <definedName name="typ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9" i="21" l="1"/>
  <c r="I67" i="21"/>
  <c r="J107" i="19" l="1"/>
  <c r="I107" i="19"/>
  <c r="J320" i="14"/>
  <c r="I320" i="14"/>
  <c r="I48" i="13"/>
  <c r="H48" i="13"/>
  <c r="J65" i="18"/>
  <c r="I65" i="18"/>
  <c r="J293" i="14"/>
  <c r="I293" i="14"/>
  <c r="H289" i="14"/>
  <c r="J265" i="14"/>
  <c r="I265" i="14"/>
  <c r="H36" i="13"/>
  <c r="I36" i="13"/>
  <c r="I41" i="13"/>
  <c r="H41" i="13"/>
  <c r="J122" i="19"/>
  <c r="I122" i="19"/>
  <c r="J117" i="19"/>
  <c r="I117" i="19"/>
  <c r="J112" i="19"/>
  <c r="I112" i="19"/>
  <c r="J14" i="21"/>
  <c r="I14" i="21"/>
  <c r="J35" i="21"/>
  <c r="I35" i="21"/>
  <c r="G164" i="12"/>
  <c r="F164" i="12"/>
  <c r="J103" i="11"/>
  <c r="I103" i="11"/>
  <c r="J35" i="11"/>
  <c r="I35" i="11"/>
  <c r="J84" i="11"/>
  <c r="I84" i="11"/>
  <c r="J77" i="11"/>
  <c r="I77" i="11"/>
  <c r="J22" i="11"/>
  <c r="J29" i="11"/>
  <c r="I29" i="11"/>
  <c r="I22" i="11"/>
  <c r="G132" i="12"/>
  <c r="F132" i="12"/>
  <c r="I51" i="19" l="1"/>
  <c r="J21" i="18"/>
  <c r="I21" i="18"/>
  <c r="J63" i="18"/>
  <c r="I63" i="18"/>
  <c r="J47" i="18"/>
  <c r="I47" i="18"/>
  <c r="J34" i="18"/>
  <c r="I34" i="18"/>
  <c r="J68" i="11"/>
  <c r="I68" i="11"/>
  <c r="J61" i="11" l="1"/>
  <c r="I61" i="11"/>
  <c r="J94" i="11"/>
  <c r="I94" i="11"/>
  <c r="J89" i="11"/>
  <c r="I89" i="11"/>
  <c r="J11" i="11"/>
  <c r="J40" i="11"/>
  <c r="J45" i="11"/>
  <c r="J50" i="11"/>
  <c r="J55" i="11"/>
  <c r="I40" i="11"/>
  <c r="I50" i="11"/>
  <c r="I55" i="11"/>
  <c r="J105" i="11" l="1"/>
  <c r="J93" i="21"/>
  <c r="I93" i="21"/>
  <c r="F203" i="12" l="1"/>
  <c r="F52" i="12"/>
  <c r="F30" i="12"/>
  <c r="G37" i="12"/>
  <c r="F37" i="12"/>
  <c r="G63" i="12"/>
  <c r="F63" i="12"/>
  <c r="G52" i="12"/>
  <c r="G87" i="12"/>
  <c r="G203" i="12"/>
  <c r="G190" i="12"/>
  <c r="F190" i="12"/>
  <c r="G173" i="12"/>
  <c r="G182" i="12"/>
  <c r="F182" i="12"/>
  <c r="F154" i="12"/>
  <c r="G154" i="12"/>
  <c r="F173" i="12"/>
  <c r="G139" i="12"/>
  <c r="F139" i="12"/>
  <c r="G126" i="12"/>
  <c r="F126" i="12"/>
  <c r="G118" i="12"/>
  <c r="F118" i="12"/>
  <c r="G110" i="12"/>
  <c r="F110" i="12"/>
  <c r="G71" i="12"/>
  <c r="F71" i="12"/>
  <c r="F87" i="12"/>
  <c r="G94" i="12"/>
  <c r="F94" i="12"/>
  <c r="G102" i="12"/>
  <c r="F102" i="12"/>
  <c r="I46" i="13" l="1"/>
  <c r="H46" i="13"/>
  <c r="I27" i="13"/>
  <c r="H27" i="13"/>
  <c r="I22" i="13"/>
  <c r="H22" i="13"/>
  <c r="I16" i="13"/>
  <c r="H16" i="13"/>
  <c r="I11" i="13"/>
  <c r="H11" i="13"/>
  <c r="J34" i="20"/>
  <c r="I34" i="20"/>
  <c r="I36" i="20" s="1"/>
  <c r="J29" i="20"/>
  <c r="I29" i="20"/>
  <c r="J23" i="20"/>
  <c r="I23" i="20"/>
  <c r="J14" i="20"/>
  <c r="I14" i="20"/>
  <c r="J89" i="21"/>
  <c r="I89" i="21"/>
  <c r="J84" i="21"/>
  <c r="I84" i="21"/>
  <c r="J79" i="21"/>
  <c r="J72" i="21"/>
  <c r="I72" i="21"/>
  <c r="J67" i="21"/>
  <c r="J58" i="21"/>
  <c r="I58" i="21"/>
  <c r="J52" i="21"/>
  <c r="I52" i="21"/>
  <c r="J46" i="21"/>
  <c r="I46" i="21"/>
  <c r="J40" i="21"/>
  <c r="I40" i="21"/>
  <c r="J26" i="21"/>
  <c r="I26" i="21"/>
  <c r="J20" i="21"/>
  <c r="I20" i="21"/>
  <c r="G30" i="12"/>
  <c r="G21" i="12"/>
  <c r="F21" i="12"/>
  <c r="J101" i="19"/>
  <c r="I101" i="19"/>
  <c r="J96" i="19"/>
  <c r="I96" i="19"/>
  <c r="J91" i="19"/>
  <c r="I91" i="19"/>
  <c r="J85" i="19"/>
  <c r="I85" i="19"/>
  <c r="J76" i="19"/>
  <c r="I76" i="19"/>
  <c r="J71" i="19"/>
  <c r="I71" i="19"/>
  <c r="J66" i="19"/>
  <c r="I66" i="19"/>
  <c r="J61" i="19"/>
  <c r="I61" i="19"/>
  <c r="J56" i="19"/>
  <c r="I56" i="19"/>
  <c r="J46" i="19"/>
  <c r="I46" i="19"/>
  <c r="J28" i="19"/>
  <c r="J32" i="19" s="1"/>
  <c r="I28" i="19"/>
  <c r="I32" i="19" s="1"/>
  <c r="J19" i="19"/>
  <c r="I19" i="19"/>
  <c r="J12" i="19"/>
  <c r="I12" i="19"/>
  <c r="J57" i="18"/>
  <c r="I57" i="18"/>
  <c r="J52" i="18"/>
  <c r="I52" i="18"/>
  <c r="J41" i="18"/>
  <c r="I41" i="18"/>
  <c r="J28" i="18"/>
  <c r="I28" i="18"/>
  <c r="J13" i="18"/>
  <c r="I13" i="18"/>
  <c r="J318" i="14"/>
  <c r="I318" i="14"/>
  <c r="J313" i="14"/>
  <c r="I313" i="14"/>
  <c r="J308" i="14"/>
  <c r="I308" i="14"/>
  <c r="J303" i="14"/>
  <c r="I303" i="14"/>
  <c r="J298" i="14"/>
  <c r="I298" i="14"/>
  <c r="J288" i="14"/>
  <c r="I288" i="14"/>
  <c r="H284" i="14"/>
  <c r="J283" i="14"/>
  <c r="I283" i="14"/>
  <c r="J278" i="14"/>
  <c r="I278" i="14"/>
  <c r="J271" i="14"/>
  <c r="I271" i="14"/>
  <c r="J260" i="14"/>
  <c r="I260" i="14"/>
  <c r="J255" i="14"/>
  <c r="I255" i="14"/>
  <c r="J250" i="14"/>
  <c r="I250" i="14"/>
  <c r="J245" i="14"/>
  <c r="I245" i="14"/>
  <c r="J240" i="14"/>
  <c r="I240" i="14"/>
  <c r="J235" i="14"/>
  <c r="I235" i="14"/>
  <c r="J228" i="14"/>
  <c r="I228" i="14"/>
  <c r="H224" i="14"/>
  <c r="J223" i="14"/>
  <c r="I223" i="14"/>
  <c r="H219" i="14"/>
  <c r="J218" i="14"/>
  <c r="I218" i="14"/>
  <c r="J211" i="14"/>
  <c r="I211" i="14"/>
  <c r="J204" i="14"/>
  <c r="I204" i="14"/>
  <c r="H198" i="14"/>
  <c r="J197" i="14"/>
  <c r="I197" i="14"/>
  <c r="J190" i="14"/>
  <c r="I190" i="14"/>
  <c r="J185" i="14"/>
  <c r="I185" i="14"/>
  <c r="H179" i="14"/>
  <c r="J178" i="14"/>
  <c r="I178" i="14"/>
  <c r="J173" i="14"/>
  <c r="I173" i="14"/>
  <c r="H167" i="14"/>
  <c r="J166" i="14"/>
  <c r="I166" i="14"/>
  <c r="H160" i="14"/>
  <c r="J159" i="14"/>
  <c r="I159" i="14"/>
  <c r="H153" i="14"/>
  <c r="J152" i="14"/>
  <c r="I152" i="14"/>
  <c r="J147" i="14"/>
  <c r="I147" i="14"/>
  <c r="J142" i="14"/>
  <c r="I142" i="14"/>
  <c r="J137" i="14"/>
  <c r="I137" i="14"/>
  <c r="J132" i="14"/>
  <c r="I132" i="14"/>
  <c r="J127" i="14"/>
  <c r="I127" i="14"/>
  <c r="J122" i="14"/>
  <c r="I122" i="14"/>
  <c r="J117" i="14"/>
  <c r="I117" i="14"/>
  <c r="J112" i="14"/>
  <c r="I112" i="14"/>
  <c r="H108" i="14"/>
  <c r="J107" i="14"/>
  <c r="I107" i="14"/>
  <c r="J102" i="14"/>
  <c r="I102" i="14"/>
  <c r="J97" i="14"/>
  <c r="I97" i="14"/>
  <c r="J92" i="14"/>
  <c r="I92" i="14"/>
  <c r="H86" i="14"/>
  <c r="J85" i="14"/>
  <c r="I85" i="14"/>
  <c r="J80" i="14"/>
  <c r="I80" i="14"/>
  <c r="J75" i="14"/>
  <c r="I75" i="14"/>
  <c r="J67" i="14"/>
  <c r="I67" i="14"/>
  <c r="J62" i="14"/>
  <c r="I62" i="14"/>
  <c r="H58" i="14"/>
  <c r="J57" i="14"/>
  <c r="I57" i="14"/>
  <c r="H53" i="14"/>
  <c r="J52" i="14"/>
  <c r="I52" i="14"/>
  <c r="J47" i="14"/>
  <c r="I47" i="14"/>
  <c r="H40" i="14"/>
  <c r="J39" i="14"/>
  <c r="I39" i="14"/>
  <c r="J34" i="14"/>
  <c r="I34" i="14"/>
  <c r="J29" i="14"/>
  <c r="I29" i="14"/>
  <c r="J22" i="14"/>
  <c r="I22" i="14"/>
  <c r="J17" i="14"/>
  <c r="I17" i="14"/>
  <c r="J12" i="14"/>
  <c r="I12" i="14"/>
  <c r="I45" i="11"/>
  <c r="I105" i="11" s="1"/>
  <c r="I11" i="11"/>
  <c r="I95" i="21" l="1"/>
  <c r="J95" i="21"/>
  <c r="I124" i="19"/>
  <c r="J124" i="19"/>
  <c r="J36" i="20"/>
  <c r="F14" i="12"/>
  <c r="F205" i="12"/>
  <c r="G205" i="12"/>
  <c r="G14" i="12"/>
</calcChain>
</file>

<file path=xl/sharedStrings.xml><?xml version="1.0" encoding="utf-8"?>
<sst xmlns="http://schemas.openxmlformats.org/spreadsheetml/2006/main" count="3005" uniqueCount="438">
  <si>
    <t>*Pour l'ensemble des prestations dont la périodicité n'est pas annuelle (Triennale SSI, Quadriennale Electricité, Quinquennale Ascenseurs), le candidat se devra de prendre en compte une intervention sur la durée du contrat
Il est rappelé que les attestations Q18 sont incluses dans les prestations de vérifications électriques. Le titulaire se devra de transmettre une attestation Q18 pour chaque vérification électrique effectuée</t>
  </si>
  <si>
    <t>SITES</t>
  </si>
  <si>
    <t>ADRESSES</t>
  </si>
  <si>
    <t>CATEGORIE BATIMENT</t>
  </si>
  <si>
    <t>SURFACE</t>
  </si>
  <si>
    <t>Quai Gambetta</t>
  </si>
  <si>
    <t>TYPE : code du Travail, ERP quelle catégorie ?</t>
  </si>
  <si>
    <t>ERP 3ème catégorie LW</t>
  </si>
  <si>
    <t>Périodicité</t>
  </si>
  <si>
    <t>Prix /intervention €HT</t>
  </si>
  <si>
    <t>Prix/intervention €TTC</t>
  </si>
  <si>
    <t>PRIX €HT/durée du contrat</t>
  </si>
  <si>
    <t>PRIX €TTC/durée du contrat</t>
  </si>
  <si>
    <t>ELECTRICITE</t>
  </si>
  <si>
    <t xml:space="preserve"> Vérification réglementaire des installations électriques</t>
  </si>
  <si>
    <t>1 an</t>
  </si>
  <si>
    <t xml:space="preserve">Visite quadriennale des installations electriques </t>
  </si>
  <si>
    <t>4 ans</t>
  </si>
  <si>
    <t>INCENDIE TRIENNALE</t>
  </si>
  <si>
    <t xml:space="preserve">SSI </t>
  </si>
  <si>
    <t xml:space="preserve">Désenfumage mécanique </t>
  </si>
  <si>
    <t>ASCENSEURS</t>
  </si>
  <si>
    <t>Vérification quinquennale</t>
  </si>
  <si>
    <t>TOTAL</t>
  </si>
  <si>
    <t>24, boulevard des alliés</t>
  </si>
  <si>
    <t>ERP 3ème catégorie LR W</t>
  </si>
  <si>
    <t>SSI catégorie A</t>
  </si>
  <si>
    <t>Carré des Affaires CALAIS</t>
  </si>
  <si>
    <t>885 rue Louis Breguet CALAIS</t>
  </si>
  <si>
    <t>ERP 5° catégorie  W R</t>
  </si>
  <si>
    <t>CODE DU TRAVAIL</t>
  </si>
  <si>
    <t>SCI CREIMMO 2 / Village d'entreprises Leurette / Commun</t>
  </si>
  <si>
    <t>Route du développement GRAVELINES</t>
  </si>
  <si>
    <t>SCI LHDF Village d'entreprises DORET 1 / Commun</t>
  </si>
  <si>
    <t>825 rue Marcel Doret ZA Marcel Doret CALAIS</t>
  </si>
  <si>
    <t>Village d'entreprises Doret 4 / commun</t>
  </si>
  <si>
    <t>Calais</t>
  </si>
  <si>
    <t>ERP</t>
  </si>
  <si>
    <t>CEPI MANAGEMENT</t>
  </si>
  <si>
    <t>EU</t>
  </si>
  <si>
    <t>Immeuble, place Guillaume le Conquérant</t>
  </si>
  <si>
    <t>Carré des Affaires des Villes sœurs</t>
  </si>
  <si>
    <t>493 avenue de la Gironde ZI Petite Synthe Dunkerque</t>
  </si>
  <si>
    <t>ERP 5 EME CAT</t>
  </si>
  <si>
    <t>THERMIQUE</t>
  </si>
  <si>
    <t>€HT</t>
  </si>
  <si>
    <t>€TTC</t>
  </si>
  <si>
    <t>TOTAL GLOBAL €HT</t>
  </si>
  <si>
    <t>299 BOULEVARD DE LEEDS</t>
  </si>
  <si>
    <t>ERP 2ème Catégorie type W avec activités de type L, T et S</t>
  </si>
  <si>
    <t>5541 m2</t>
  </si>
  <si>
    <t>SSI catégorie A associé à un EA de type 1</t>
  </si>
  <si>
    <t>PLACE LEROUX DE FAUQUEMONT BP 1394 LILLE CEDEX</t>
  </si>
  <si>
    <t>Lille BAT V - Siège PORTS DE LILLE</t>
  </si>
  <si>
    <t>SSI catégorie A ou B</t>
  </si>
  <si>
    <t>CLIMATISATION ET POMPE A CHALEUR</t>
  </si>
  <si>
    <t>5 ou 6 systèmes</t>
  </si>
  <si>
    <t>Lille Batiment A</t>
  </si>
  <si>
    <t>1er Avenue - Port Fluvial - Lille</t>
  </si>
  <si>
    <t>Lille Batiment B</t>
  </si>
  <si>
    <t>Lille Batiment C</t>
  </si>
  <si>
    <t>Lille Batiment D</t>
  </si>
  <si>
    <t>Lille Batiment E</t>
  </si>
  <si>
    <t>Lille Batiment F</t>
  </si>
  <si>
    <t>INCENDIE TRIENNALE (couplé BAT L)</t>
  </si>
  <si>
    <t>Vérification quinquennale (3 niveaux)</t>
  </si>
  <si>
    <t>INSTALLATION CONSOMMANT DE L'ENERGIE THERMIQUE DES 0,4 MW</t>
  </si>
  <si>
    <t>Lille Batiment G</t>
  </si>
  <si>
    <t>8eme rue   - Port Fluvial - Lille</t>
  </si>
  <si>
    <t>Lille Batiment H</t>
  </si>
  <si>
    <t>2eme Avenue - Port Fluvial - Lille</t>
  </si>
  <si>
    <r>
      <t xml:space="preserve">Lille Batiment I - </t>
    </r>
    <r>
      <rPr>
        <b/>
        <sz val="10"/>
        <color rgb="FF00B050"/>
        <rFont val="Arial"/>
        <family val="2"/>
      </rPr>
      <t>Bât modulaire</t>
    </r>
  </si>
  <si>
    <t>Lille Batiment J</t>
  </si>
  <si>
    <t>Lille Batiment L +  LE METING PORT</t>
  </si>
  <si>
    <t>CODE DU TRAVAIL/ERP</t>
  </si>
  <si>
    <t>INCENDIE TRIENNALE (couplé BAT F)</t>
  </si>
  <si>
    <t>Vérification quinquennale (4 niveaux)</t>
  </si>
  <si>
    <t>Lille Batiment M</t>
  </si>
  <si>
    <t>Lille Batiment N</t>
  </si>
  <si>
    <t>9eme rue -Port Fluvial - Lille</t>
  </si>
  <si>
    <t>Lille Batiment Q</t>
  </si>
  <si>
    <t>12eme rue - Port fluvial - Lille</t>
  </si>
  <si>
    <t>Lille Batiment R</t>
  </si>
  <si>
    <t>3 eme Avenue - Port fluvial - Lille</t>
  </si>
  <si>
    <t>Lille Batiment S</t>
  </si>
  <si>
    <t>4 eme Avenue - Port fluvial - Lille</t>
  </si>
  <si>
    <t>Lille Batiment T</t>
  </si>
  <si>
    <t xml:space="preserve">1 ere rue </t>
  </si>
  <si>
    <t>Lille Batiment U</t>
  </si>
  <si>
    <t>4 eme avenue - Port fluvial - Lille</t>
  </si>
  <si>
    <t>Lille Batiment X</t>
  </si>
  <si>
    <t>Lille Batiment Z - LCT</t>
  </si>
  <si>
    <t>13ème rue - Port Fluvial - Lille</t>
  </si>
  <si>
    <t>Lille Batiment Poste de garde</t>
  </si>
  <si>
    <t>Rond Point - Port Fluvial - Lille</t>
  </si>
  <si>
    <t>Lille Poste HT/BT batiment I</t>
  </si>
  <si>
    <t>10eme rue - Lille</t>
  </si>
  <si>
    <t>Lille Poste HT/BT  LCT</t>
  </si>
  <si>
    <t>12 eme rue</t>
  </si>
  <si>
    <t>Lille Poste HT/BT PTI</t>
  </si>
  <si>
    <t>18 eme rue</t>
  </si>
  <si>
    <r>
      <t xml:space="preserve">Halluin - </t>
    </r>
    <r>
      <rPr>
        <b/>
        <sz val="10"/>
        <color rgb="FF00B050"/>
        <rFont val="Arial"/>
        <family val="2"/>
      </rPr>
      <t>Halluin Conteneur Terminal</t>
    </r>
  </si>
  <si>
    <t>Route de la lys</t>
  </si>
  <si>
    <r>
      <t xml:space="preserve">Béthune - </t>
    </r>
    <r>
      <rPr>
        <b/>
        <sz val="10"/>
        <color rgb="FF00B050"/>
        <rFont val="Arial"/>
        <family val="2"/>
      </rPr>
      <t>Béthune Conteneur Terminal</t>
    </r>
  </si>
  <si>
    <t>Port Fluvial de Béthune</t>
  </si>
  <si>
    <t>Santes Batiment 2</t>
  </si>
  <si>
    <t>6eme rue - Santes</t>
  </si>
  <si>
    <t>ICPE</t>
  </si>
  <si>
    <t xml:space="preserve">INCENDIE TRIENNALE
</t>
  </si>
  <si>
    <t>Santes Batiment 3</t>
  </si>
  <si>
    <t>8eme rue - Santes</t>
  </si>
  <si>
    <t>INCENDIE TRIENNALE
(Centrale couplé avec le bâtiment 9)</t>
  </si>
  <si>
    <t>Santes Batiment 4</t>
  </si>
  <si>
    <t>DESENFUMAGE</t>
  </si>
  <si>
    <t>Santes Batiment 5</t>
  </si>
  <si>
    <t>1er Avenue Espace Entreprise</t>
  </si>
  <si>
    <t>Santes Batiment 6 + 6.2</t>
  </si>
  <si>
    <t>3eme rue</t>
  </si>
  <si>
    <t>Santes Batiment 7</t>
  </si>
  <si>
    <t>1er Avenue Espace Entreprise, 2eme rue</t>
  </si>
  <si>
    <t>Santes Batiment 8</t>
  </si>
  <si>
    <t>5eme rue</t>
  </si>
  <si>
    <t xml:space="preserve">INCENDIE TRIENNALE
(Centrale sur le bâtiment 12)
</t>
  </si>
  <si>
    <t>Santes Batiment 9</t>
  </si>
  <si>
    <t>INCENDIE TRIENNALE
(couplé avec le bâtiment 3)</t>
  </si>
  <si>
    <t>Santes Batiment 10</t>
  </si>
  <si>
    <t>1er rue</t>
  </si>
  <si>
    <t>Santes Batiment 12</t>
  </si>
  <si>
    <t>4eme rue</t>
  </si>
  <si>
    <t xml:space="preserve">INCENDIE TRIENNALE
(Centrale couplée avec le bâtiment 8)
</t>
  </si>
  <si>
    <t>1er avenue</t>
  </si>
  <si>
    <t>Santes Batiment 14 + 14.2</t>
  </si>
  <si>
    <t>Santes Batiment 15 + 15.2</t>
  </si>
  <si>
    <t>Santes Batiment 16</t>
  </si>
  <si>
    <t xml:space="preserve">INCENDIE TRIENNALE
</t>
  </si>
  <si>
    <t xml:space="preserve">Santes Batiment 17 </t>
  </si>
  <si>
    <t>Santes Batiment 18</t>
  </si>
  <si>
    <t>rue de la Rache - Haubourdin</t>
  </si>
  <si>
    <t>Santes Batiment 20</t>
  </si>
  <si>
    <t xml:space="preserve">6eme rue </t>
  </si>
  <si>
    <t>Santes Batiment 21</t>
  </si>
  <si>
    <t xml:space="preserve">1ère rue </t>
  </si>
  <si>
    <t>Santes Batiment 36</t>
  </si>
  <si>
    <t>Santes Batiment 37</t>
  </si>
  <si>
    <t>1ère Avenue - Santes</t>
  </si>
  <si>
    <t>Santes Batiment 38 - Santes Conteneur Terminal</t>
  </si>
  <si>
    <t>1ère avenue - Parcelle 17 - Santes</t>
  </si>
  <si>
    <t>Poste HT/BT Wallaert</t>
  </si>
  <si>
    <t>9 eme rue</t>
  </si>
  <si>
    <t>Santes Poste de garde  site EGTN</t>
  </si>
  <si>
    <t>Wambechies  Bâtiment A - Centre des entreprises</t>
  </si>
  <si>
    <t>1er Avenue</t>
  </si>
  <si>
    <t>Bâtiment B - Espace entreprises</t>
  </si>
  <si>
    <t xml:space="preserve">1er rue </t>
  </si>
  <si>
    <t>Wambrechies - Poste de garde</t>
  </si>
  <si>
    <t>SURFACES</t>
  </si>
  <si>
    <t>CCI GRAND LILLE</t>
  </si>
  <si>
    <t>Place du théâtre 
Lille</t>
  </si>
  <si>
    <t>Vérification paratonerre</t>
  </si>
  <si>
    <t xml:space="preserve">SSI catégorie A </t>
  </si>
  <si>
    <t xml:space="preserve">ASENCEURS </t>
  </si>
  <si>
    <t>CEPRECO</t>
  </si>
  <si>
    <t xml:space="preserve">45 Rue André Chénier Roubaix. </t>
  </si>
  <si>
    <t xml:space="preserve">ERP 4 type R </t>
  </si>
  <si>
    <t xml:space="preserve">100 rue Pierre Dubois Douai </t>
  </si>
  <si>
    <t>EGC LILLE</t>
  </si>
  <si>
    <t>58, Rue de l'Hôpital Militaire 
59000 LILLE</t>
  </si>
  <si>
    <t>ERP 3 type R</t>
  </si>
  <si>
    <t>PRIX €HT/AN</t>
  </si>
  <si>
    <t>PRIX €TTC/AN</t>
  </si>
  <si>
    <t>AGENCE HAZEBROUCK</t>
  </si>
  <si>
    <t>Centre Tertiaire Flandre Intérieur
 80 Boulevard de l’Abbé Lemire
 59190 HAZEBROUCK</t>
  </si>
  <si>
    <t>Rue jean Baptiste - Lomme</t>
  </si>
  <si>
    <t xml:space="preserve">Surface </t>
  </si>
  <si>
    <t>HOTEL CONSULAIRE - ARRAS</t>
  </si>
  <si>
    <t>6/8 Rue du 29 Juillet
62000 ARRAS</t>
  </si>
  <si>
    <t>1500 m²</t>
  </si>
  <si>
    <t>HOTEL CONSULAIRE - LENS</t>
  </si>
  <si>
    <t>3 Avenue Elie Reumaux
62300 LENS</t>
  </si>
  <si>
    <t xml:space="preserve">8 rue Philippe de Girard Armentières </t>
  </si>
  <si>
    <t>24 Rue Sadi Carnot 
62400 BETHUNE</t>
  </si>
  <si>
    <t xml:space="preserve">ARTOIS EXPO </t>
  </si>
  <si>
    <t>50 Avenue Roger Salengro
62223 ST LAURENT BLANGY</t>
  </si>
  <si>
    <t>9 731 m²</t>
  </si>
  <si>
    <t>RESEAU GAZ</t>
  </si>
  <si>
    <t>Vérification annuelle</t>
  </si>
  <si>
    <t>CHAUFFERIE</t>
  </si>
  <si>
    <t>CHARIOT ELEVATEUR</t>
  </si>
  <si>
    <t>Vérification tous les 6 mois</t>
  </si>
  <si>
    <t>PARATONNERRES</t>
  </si>
  <si>
    <t xml:space="preserve">Vérification annuelle </t>
  </si>
  <si>
    <t>PORTES SECTIONNELLES AUTOMATIQUES</t>
  </si>
  <si>
    <t>NACELLE</t>
  </si>
  <si>
    <t>RESTAURANT AERODROME</t>
  </si>
  <si>
    <t>5001 Rue de St Laurent
62223 ROCLINCOURT</t>
  </si>
  <si>
    <t>Centre Tertiaire Flandre Lys
 80 Boulevard de l’Abbé Lemire
 59190 HAZEBROUCK</t>
  </si>
  <si>
    <t>248 m²</t>
  </si>
  <si>
    <t>ZI EST Rue Képler
Pépinière  N1
62223 ST LAURENT BLANGY</t>
  </si>
  <si>
    <t>Maison du Développement Economique 
1 Place Victor Hugo 
62500 SAINT-OMER</t>
  </si>
  <si>
    <t>ZI EST Rue Képler
62223 ST LAURENT BLANGY</t>
  </si>
  <si>
    <t>BUREAUX BARBOT N°8</t>
  </si>
  <si>
    <t>8 ET 8 BIS Rue BARBOT
62000 ARRAS</t>
  </si>
  <si>
    <t>1 place de Verdun, 
St Pol sur Ternoise</t>
  </si>
  <si>
    <t>561 m²</t>
  </si>
  <si>
    <t>BUREAUX BARBOT N°14/16</t>
  </si>
  <si>
    <t>14/16 Rue du Général Barbot
62000 ARRAS</t>
  </si>
  <si>
    <t>Rue du Docteur Rousseau 
59660 MERVILLE</t>
  </si>
  <si>
    <t>340 m²</t>
  </si>
  <si>
    <t>1 Rue de l'Origan - Bonnettes
62000 ARRAS</t>
  </si>
  <si>
    <t>Manoir
551, Rue Albert Bailly 
59701 MARCQ-EN-BAROEUL</t>
  </si>
  <si>
    <t>CEPI MANAGEMENT 
551, Rue Albert Bailly 
59701 MARCQ-EN-BAROEUL</t>
  </si>
  <si>
    <t>44 Rue Sadi Carnot
62400 BETHUNE</t>
  </si>
  <si>
    <t>1208 m²</t>
  </si>
  <si>
    <t>EURALOGISTIC 1</t>
  </si>
  <si>
    <t>1 232 m²</t>
  </si>
  <si>
    <t>EURALOGISTIC 2</t>
  </si>
  <si>
    <t>1 199,62 m²</t>
  </si>
  <si>
    <t>ERP 4ème cat</t>
  </si>
  <si>
    <t>ERP 5éme cat</t>
  </si>
  <si>
    <t>Duisans</t>
  </si>
  <si>
    <t>CCI GRAND HAINAUT
HOTEL CONULAIRE</t>
  </si>
  <si>
    <t>3,5 avenue Girard
59308  Valenciennes Cedex</t>
  </si>
  <si>
    <t xml:space="preserve">ERP deuxième catégorie Type L,S,T,W </t>
  </si>
  <si>
    <t xml:space="preserve">9580 m2 </t>
  </si>
  <si>
    <t xml:space="preserve">Contrôle des installations électriques </t>
  </si>
  <si>
    <t>Chauffage gaz (chaudiére 500Kw)</t>
  </si>
  <si>
    <t>2 groupes de climatisation</t>
  </si>
  <si>
    <t>SCI POL ECO</t>
  </si>
  <si>
    <t>CCI GRAND HAINAUT
POL'ECO</t>
  </si>
  <si>
    <t xml:space="preserve">Rue des Bouleaux
BRUAY sur ESCAUT
</t>
  </si>
  <si>
    <t>Code du travail</t>
  </si>
  <si>
    <t>604 m2</t>
  </si>
  <si>
    <t>CCI GH - SERRE NUMERIQUE</t>
  </si>
  <si>
    <t>CCI GRAND HAINAUT
SERRE NUMERIQUE</t>
  </si>
  <si>
    <t>2 rue Peclet
Parc des Rives Créatives
59300 Valenciennes</t>
  </si>
  <si>
    <t>ERP 1 à5</t>
  </si>
  <si>
    <t>17000 m2</t>
  </si>
  <si>
    <t>Planchers chauffants
2 circuits de radiateurs
8 centrales de traitement d’air de marques Flaktwoods</t>
  </si>
  <si>
    <t xml:space="preserve">POMPE A CHALEUR 
2 thermofrigopompes TREND 210 de 2014 , puissances 275kWH froid  + 381 kWH chaud  chacune </t>
  </si>
  <si>
    <t>SCI GH
CFA GRAND HAINAUT</t>
  </si>
  <si>
    <t xml:space="preserve"> Avenue Henri Matisse
59300 Aulnoy lez Valenciennes</t>
  </si>
  <si>
    <t>1800m2</t>
  </si>
  <si>
    <t>Vérification réglementaire des installations électriques</t>
  </si>
  <si>
    <t>4310 m2</t>
  </si>
  <si>
    <t xml:space="preserve">ELECTRICITE
</t>
  </si>
  <si>
    <t>INCENDIE ANNUELLE</t>
  </si>
  <si>
    <t>Désenfumage mécanique</t>
  </si>
  <si>
    <t> </t>
  </si>
  <si>
    <t>PORTES PORTAILS VOLETS ROULANTS</t>
  </si>
  <si>
    <t>Vérification semestrielle</t>
  </si>
  <si>
    <t>CHAUFFAGE/GAZ</t>
  </si>
  <si>
    <t>Chaudiere</t>
  </si>
  <si>
    <t>reseau gaz</t>
  </si>
  <si>
    <t>ERP/CODE DU TRAVAIL</t>
  </si>
  <si>
    <t>Vérification initiale</t>
  </si>
  <si>
    <t>Visite quadriennale</t>
  </si>
  <si>
    <t>SCI GH - PETITE FORET</t>
  </si>
  <si>
    <t xml:space="preserve"> Espace Fernand Linquette, ZI Parc Lavoisier, 59494, Petite Foret</t>
  </si>
  <si>
    <t>1m2</t>
  </si>
  <si>
    <t>SCI GH - BATIMENT REFLETS</t>
  </si>
  <si>
    <t xml:space="preserve"> Cité de l'Entreprise - 95 rue de Neuf-Mesnil
59750 Feignies</t>
  </si>
  <si>
    <t>PORTE VITREE AUTOMATIQUE</t>
  </si>
  <si>
    <t>SCI GH - LOCAL SPRINKLER</t>
  </si>
  <si>
    <t>code du travail</t>
  </si>
  <si>
    <t>100 m2</t>
  </si>
  <si>
    <t>SCI GH - ATELIER MAINTENANCE</t>
  </si>
  <si>
    <t>Cité de l'Entreprise - 95 rue de Neuf-Mesnil
59750 Feignies</t>
  </si>
  <si>
    <t>100m2</t>
  </si>
  <si>
    <t>SCI GH - POSTE DE GARDE/ PORTAILS ENTREE</t>
  </si>
  <si>
    <t>25m2</t>
  </si>
  <si>
    <t>SCI GH - ECLAIRAGE PUBLIC/POMPE RELEVAGE /PORTAIL/BARRIERES LEVANTES</t>
  </si>
  <si>
    <t>SCI GH - IMMEUBLE 1</t>
  </si>
  <si>
    <t>1 Avenue du sénateur Girard 59300 Valenciennes</t>
  </si>
  <si>
    <t>637m2</t>
  </si>
  <si>
    <t>SCI GH - TECHNOCENTRE</t>
  </si>
  <si>
    <t>132 Avenue du Faubourg de Cambrai,59300 Valenciennes</t>
  </si>
  <si>
    <t>SCI GH - ATELIERS NUMERIQUES</t>
  </si>
  <si>
    <t>360 rue marc lefranc 59300 Valenciennes</t>
  </si>
  <si>
    <t>4627m2</t>
  </si>
  <si>
    <t>SCI GH - BATIMENT A</t>
  </si>
  <si>
    <t>VILLAGE ENTREPRISES rue josquin desprez , 59300 Valenciennes</t>
  </si>
  <si>
    <t>285m2</t>
  </si>
  <si>
    <t>Alarme</t>
  </si>
  <si>
    <t>SCI GH - BATIMENT C</t>
  </si>
  <si>
    <t>SCI GH - ATELIER 1 / PORTAIL et BARRIERE LEVANTE</t>
  </si>
  <si>
    <t>147m2</t>
  </si>
  <si>
    <t xml:space="preserve">SCI GH - PORTAIL ENTREE/ ECLAIRAGE PUBLIC  </t>
  </si>
  <si>
    <t>SCI GH - HELIOS</t>
  </si>
  <si>
    <t>Avenue Alan Turing Parc des rives créatives , 59410 Anzin</t>
  </si>
  <si>
    <t>2056m2</t>
  </si>
  <si>
    <t>CCI AMIENS HOTEL CONSULAIRE</t>
  </si>
  <si>
    <t>CCI AMIENS PICARDIE
6 Boulevard de Belfort
80039 AMIENS</t>
  </si>
  <si>
    <t>CCI AMIENS 
VILLAGE PMI ROYE</t>
  </si>
  <si>
    <t>VILLAGE PMI 
Rue du Champ Macret
80700 ROYE</t>
  </si>
  <si>
    <t>ECOPOLIS
53 Avenue de l'Europe
80000 AMIENS</t>
  </si>
  <si>
    <t>CCI AMIENS 
AGENCE PERONNE</t>
  </si>
  <si>
    <t>CCI PERONNE
7 rue des Chanoines
80200 PERONNE</t>
  </si>
  <si>
    <t>ROUTE DE PARIS PERONNE 80200</t>
  </si>
  <si>
    <t>CCI AMIENS 
IMMEUBLE LAMARTINE</t>
  </si>
  <si>
    <t>Immeuble LAMARTINE
18 rue Lamartine
80000 AMIENS</t>
  </si>
  <si>
    <t>CROIX ROMPUE
518 rue Saint Fuscien
80000 AMIENS</t>
  </si>
  <si>
    <t>CCI AMIENS 
PEPINIERE JULES VERNES</t>
  </si>
  <si>
    <t>PEPINIERE JULES VERNE
Rue des Indes Noires
80440 BOVES</t>
  </si>
  <si>
    <t xml:space="preserve">CCI AMIENS 
BUREAU 8 MAI 1945
</t>
  </si>
  <si>
    <t>14 RUE DU 8 MAI 1945</t>
  </si>
  <si>
    <t>CCI AMIENS 
ESPACE SOMME</t>
  </si>
  <si>
    <t>ESPACE SOMME
93 RUE DU HOCQUET AMIENS 8000</t>
  </si>
  <si>
    <t>BUREAU RELAI PERONNE</t>
  </si>
  <si>
    <t>23 RUE SAINT FURSY PERONNE 80200</t>
  </si>
  <si>
    <t>SAINT-QUENTIN</t>
  </si>
  <si>
    <t>83 Boulevard jean BOUIN</t>
  </si>
  <si>
    <t>3ème  catégorie W/L</t>
  </si>
  <si>
    <t>3839 m²</t>
  </si>
  <si>
    <t>SSI catégorie A  (detection incendie)</t>
  </si>
  <si>
    <t>GAZ</t>
  </si>
  <si>
    <t>Vérification périodique des installations de gaz combustible (Annuelle)</t>
  </si>
  <si>
    <t>3 rue des Minimes</t>
  </si>
  <si>
    <t>3ème Catégorie W/L/R/N + 5éme catégorie</t>
  </si>
  <si>
    <t>5ème Catégorie</t>
  </si>
  <si>
    <t>2 rue Quinette</t>
  </si>
  <si>
    <t>ERP 5ème catégorie, activité principale : bureaux</t>
  </si>
  <si>
    <t>295 m²</t>
  </si>
  <si>
    <t>18 RUE D'ALLONNE CS 60250 BEAUVAIS 60002</t>
  </si>
  <si>
    <t>CHAUDIERES</t>
  </si>
  <si>
    <t>2 chaudières + 400 kw</t>
  </si>
  <si>
    <t>230 RUE CHARLES SOMASCO PARC D'ACTIVITES SUD NOGENT SUR OISE 60180</t>
  </si>
  <si>
    <t>68-116 RUE CHARLES SOMASCO PARC D'ACTIVITES SUD NOGENT SUR OISE 60180</t>
  </si>
  <si>
    <t>5 TER RUE CLEMENT ADER COMPIEGNE CEDEX 60477</t>
  </si>
  <si>
    <t>Type W 5ème Catégorie</t>
  </si>
  <si>
    <t>CCI OISE- ADER 2</t>
  </si>
  <si>
    <t>CCI OISE-  Coubertin
Bât. B</t>
  </si>
  <si>
    <t>41 bd Pierre de Coubertin
NOGENT/OISE 60180</t>
  </si>
  <si>
    <t xml:space="preserve">PARTIES COMMUNES (hall entrée, palier étage…) env. 15 m²
</t>
  </si>
  <si>
    <t>Vérification semestrielle ( selon équipement dans éléments techniques DPGF)</t>
  </si>
  <si>
    <t>Vérification annuelle  ( selon équipement dans éléments techniques DPGF)</t>
  </si>
  <si>
    <t>CCI LHDF - Agence Boulogne</t>
  </si>
  <si>
    <t>CCI LHDF -Agence de Calais</t>
  </si>
  <si>
    <t>DECOMPOSITION DU PRIX GLOBAL ET FORFAITAIRE
VERIFICATIONS PERIODIQUES DEVANT NECESSAIREMENT ETRE REALISEES PAR UN ORGANISME AGREE
MARCHE REFERENCE CCIR-PATRI-2025-02</t>
  </si>
  <si>
    <t>CCI AMIENS 
CAMPING DU PORT DE PLAISANCE PERONNE</t>
  </si>
  <si>
    <t>PEPINIERE D'ENTREPRISES
BIOLAB</t>
  </si>
  <si>
    <t xml:space="preserve"> 41 AVENUE PAUL CLAUDEL
AMIENS</t>
  </si>
  <si>
    <t>CCI AMIENS 
HOTEL D'ENTREPRISES 
ECOPOLIS</t>
  </si>
  <si>
    <t xml:space="preserve">CCI AMIENS 
BUREAUX LES CAPETS </t>
  </si>
  <si>
    <t>3 RUE VINCENT AURIOL
AMIENS</t>
  </si>
  <si>
    <t>BUREAUX LA STATION (PERRET)</t>
  </si>
  <si>
    <t>7 PASSAGE AUGUSTE PERRET AMIENS 80000</t>
  </si>
  <si>
    <t>LAHO LEULINGHEM</t>
  </si>
  <si>
    <t>parc d'activités de la porte du Littoral - 1 rue Maurice Clabaut - 62500 Leulinghem</t>
  </si>
  <si>
    <t>ERP 5ème CATEGORIE</t>
  </si>
  <si>
    <t>LAHO SAINT OMER</t>
  </si>
  <si>
    <t>3 avenue de Rome, ZA du Brockus, 62500 Saint Omer</t>
  </si>
  <si>
    <t>LAHO COQUELLES</t>
  </si>
  <si>
    <t>10 boulevard du Parc, 62231 Coquelles</t>
  </si>
  <si>
    <t>LAHO DUNKERQUE</t>
  </si>
  <si>
    <t>105 Avenue de l'Université - 59140 Dunkerque</t>
  </si>
  <si>
    <t>LAHO BOULOGNE SUR MER</t>
  </si>
  <si>
    <t>6 Boulevard Beaucerf, 62200 Boulogne sur mer</t>
  </si>
  <si>
    <t>ERP 4ème CATEGORIE</t>
  </si>
  <si>
    <t>FIN DE LA REHABILITATION SEPTEMBRE 2025</t>
  </si>
  <si>
    <t>THERMOGRAPHIE INFRAROUGE (avec certificat Q19)</t>
  </si>
  <si>
    <t>98 boulevard Gambetta - Boulogne sur Mer</t>
  </si>
  <si>
    <t>Route des énergies renouvelables - OUST MAREST</t>
  </si>
  <si>
    <t>ERP 5° categorie L</t>
  </si>
  <si>
    <t>Pépinière d'entreprise
route des deux vallées- Abbeville</t>
  </si>
  <si>
    <t>Village d'entreprise ABBEVILLE</t>
  </si>
  <si>
    <t>SSI</t>
  </si>
  <si>
    <t>VILLAGE DE LA FORMATION</t>
  </si>
  <si>
    <t>LAHO ROUBAIX</t>
  </si>
  <si>
    <t>SCI CTFI HAZEBROUCK</t>
  </si>
  <si>
    <t>ERP 1ère catégorie</t>
  </si>
  <si>
    <t>CHÂTEAU ROUBAIX</t>
  </si>
  <si>
    <t xml:space="preserve">46 Rue André Chénier Roubaix. </t>
  </si>
  <si>
    <t>ERP 5ème catégorie</t>
  </si>
  <si>
    <t>EXECUTIVE CAMPUS</t>
  </si>
  <si>
    <t>551 RUE ALBERT BAILLY - MARCQ EN BAROEUL</t>
  </si>
  <si>
    <t>TOUR MERCURE</t>
  </si>
  <si>
    <t>445 BD GAMBETTA - ROUBAIX</t>
  </si>
  <si>
    <t>IGH</t>
  </si>
  <si>
    <t>IMMEUBLE ROUBAIX</t>
  </si>
  <si>
    <t>45 BD DU GENERAL LECLERC - ROUBAIX</t>
  </si>
  <si>
    <t>ERP 3ème catégorie</t>
  </si>
  <si>
    <t>HOTEL CONSULAIRE - LA FABRIQUE</t>
  </si>
  <si>
    <t>1437 m²</t>
  </si>
  <si>
    <t>2350 m²</t>
  </si>
  <si>
    <t>BUREAUX 59  ANATOLE France</t>
  </si>
  <si>
    <t>59 rue Anatole France 62400 BETHUNE</t>
  </si>
  <si>
    <t>1000 m²</t>
  </si>
  <si>
    <t xml:space="preserve">
CREARTOIS 1 </t>
  </si>
  <si>
    <t xml:space="preserve">
CREARTOIS 2</t>
  </si>
  <si>
    <t>SCI IMMARTOIS BUREAUX DE L'ORIGAN</t>
  </si>
  <si>
    <t>622 Rue des Hauts de France
62110 HENIN BEAUMONT</t>
  </si>
  <si>
    <t>CAMPUS EURALOGISTIC ENTREPOT ET TERTIAIRE</t>
  </si>
  <si>
    <t>7000 m²</t>
  </si>
  <si>
    <t>117 Rue des Hauts de France
62110 HENIN BEAUMONT</t>
  </si>
  <si>
    <t>LAHO DUISANS ENTREPÔT</t>
  </si>
  <si>
    <t>1082m2</t>
  </si>
  <si>
    <t>LAHO SALLAUMINES ENTREPÔT</t>
  </si>
  <si>
    <t>Rue du Marais - Zone de la Galance - SALLAUMINES</t>
  </si>
  <si>
    <t>1045m2</t>
  </si>
  <si>
    <t>LAHO ARTOIS EKINOKS</t>
  </si>
  <si>
    <t>56 RUE JEAN LETIENNE LENS 62300</t>
  </si>
  <si>
    <t>3600 m2</t>
  </si>
  <si>
    <t>LAHO GRAND HAINAUT - BÂTIMENT TERTIA</t>
  </si>
  <si>
    <t xml:space="preserve">LAHO GRAND HAINAUT - BÂTIMENT MATISSE </t>
  </si>
  <si>
    <t>CENTRE D'AFFAIRES  MATISSE - BÂTIMENT A ET B</t>
  </si>
  <si>
    <t>SCI GH - IMMEUBLE 7/9</t>
  </si>
  <si>
    <t>979m2</t>
  </si>
  <si>
    <t>7/9 Avenue du sénateur Girard 59300 Valenciennes</t>
  </si>
  <si>
    <t>PORTES SECTIONNELLES SEMI AUTOMATIQUES</t>
  </si>
  <si>
    <t>CCI AMIENS 
HOTEL D'ENTREPRISES LA CROIX ROMPUE</t>
  </si>
  <si>
    <t>5626 m²</t>
  </si>
  <si>
    <t>CFA LAON</t>
  </si>
  <si>
    <t>Centre Consulaire SOISSONS</t>
  </si>
  <si>
    <t>2 route Nationale 2 - VERVINS</t>
  </si>
  <si>
    <t>Centre Consulaire VERVINS</t>
  </si>
  <si>
    <t>237 m²</t>
  </si>
  <si>
    <t xml:space="preserve">CCI OISE- CENTRE DE FORMATION 
</t>
  </si>
  <si>
    <t>CCI OISE- HOTEL CONSULAIRE BEAUVAIS + CFA METIERS DE LA RESTAURATION (RDJ)</t>
  </si>
  <si>
    <t>6464 m2 +2232 m2</t>
  </si>
  <si>
    <t xml:space="preserve">444 m²
</t>
  </si>
  <si>
    <t xml:space="preserve">CCI OISE-  Coubertin (intégrant LAHO OISE)
Bât. B et C </t>
  </si>
  <si>
    <t>CCI OISE- ADER 1 / ADER 2</t>
  </si>
  <si>
    <t xml:space="preserve">PARTIES COMMUNES (hall entrée, palier étage…) 63 m² + 227 m²
</t>
  </si>
  <si>
    <t>PARTIES  CCI : Salles réunions, locaux CIE/CFE… (env. 317m²)</t>
  </si>
  <si>
    <t>PARTIES LAHO OISE 174 m²</t>
  </si>
  <si>
    <t>Santes bâtiments 39 et 39.2</t>
  </si>
  <si>
    <t>Santes Batiment 24 + 24.2</t>
  </si>
  <si>
    <t>Santes Batiment 19 + 19.2</t>
  </si>
  <si>
    <t>Santes bâtiments 44</t>
  </si>
  <si>
    <t>4eme rue - Port Fluvial - Lille</t>
  </si>
  <si>
    <t xml:space="preserve"> Vérification initiale des installations électriques</t>
  </si>
  <si>
    <t>LAHO BETHUNE - MAISON DE COUR</t>
  </si>
  <si>
    <t>11 RUE DU GENERAL BARBOT ARRAS 62000</t>
  </si>
  <si>
    <t>LAHO ARTOIS BARBOT</t>
  </si>
  <si>
    <t>Contrôle périodique pour les chaudières dont la puissance est inférieure à 5 MW
Contrôle périodique des installations gaz</t>
  </si>
  <si>
    <t>Vérification périodique des installations de gaz combustible</t>
  </si>
  <si>
    <t>Vérification des installations thermiques</t>
  </si>
  <si>
    <t>GAZ / THERMIQUE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</si>
</sst>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40C]"/>
  </numFmts>
  <fonts count="30" x14ac:knownFonts="1">
    <font>
      <sz val="11"/>
      <color theme="1"/>
      <name val="Calibri"/>
      <family val="2"/>
      <scheme val="minor"/>
    </font>
    <font>
      <sz val="11"/>
      <color indexed="8"/>
      <name val="Calibri"/>
      <family val="2"/>
      <charset val="1"/>
    </font>
    <font>
      <sz val="10"/>
      <name val="Arial"/>
      <family val="2"/>
      <charset val="1"/>
    </font>
    <font>
      <b/>
      <sz val="10"/>
      <name val="Arial"/>
      <family val="2"/>
    </font>
    <font>
      <sz val="11"/>
      <name val="Calibri"/>
      <family val="2"/>
      <charset val="1"/>
    </font>
    <font>
      <sz val="11"/>
      <color rgb="FFFF0000"/>
      <name val="Arial"/>
      <family val="2"/>
    </font>
    <font>
      <b/>
      <sz val="10"/>
      <color theme="0"/>
      <name val="Arial"/>
      <family val="2"/>
    </font>
    <font>
      <sz val="10"/>
      <color rgb="FFFF0000"/>
      <name val="Arial"/>
      <family val="2"/>
      <charset val="1"/>
    </font>
    <font>
      <b/>
      <sz val="11"/>
      <color rgb="FF3A14F8"/>
      <name val="Calibri"/>
      <family val="2"/>
      <scheme val="minor"/>
    </font>
    <font>
      <b/>
      <sz val="11"/>
      <color theme="0"/>
      <name val="Calibri"/>
      <family val="2"/>
      <scheme val="minor"/>
    </font>
    <font>
      <b/>
      <sz val="11"/>
      <name val="Calibri"/>
      <family val="2"/>
      <scheme val="minor"/>
    </font>
    <font>
      <b/>
      <sz val="14"/>
      <color theme="0"/>
      <name val="Calibri"/>
      <family val="2"/>
      <scheme val="minor"/>
    </font>
    <font>
      <b/>
      <sz val="11"/>
      <color theme="0"/>
      <name val="Arial"/>
      <family val="2"/>
    </font>
    <font>
      <sz val="11"/>
      <color theme="1"/>
      <name val="Calibri"/>
      <family val="2"/>
      <scheme val="minor"/>
    </font>
    <font>
      <sz val="11"/>
      <color rgb="FFFF0000"/>
      <name val="Calibri"/>
      <family val="2"/>
      <scheme val="minor"/>
    </font>
    <font>
      <b/>
      <sz val="18"/>
      <color rgb="FF3A14F8"/>
      <name val="Calibri"/>
      <family val="2"/>
      <scheme val="minor"/>
    </font>
    <font>
      <b/>
      <sz val="11"/>
      <color rgb="FFE50043"/>
      <name val="Calibri"/>
      <family val="2"/>
      <scheme val="minor"/>
    </font>
    <font>
      <sz val="12"/>
      <color rgb="FFFF0000"/>
      <name val="Arial"/>
      <family val="2"/>
    </font>
    <font>
      <b/>
      <sz val="9"/>
      <name val="Arial"/>
      <family val="2"/>
    </font>
    <font>
      <sz val="12"/>
      <color rgb="FFFF0000"/>
      <name val="Calibri"/>
      <family val="2"/>
      <scheme val="minor"/>
    </font>
    <font>
      <sz val="11"/>
      <name val="Calibri"/>
      <family val="2"/>
      <scheme val="minor"/>
    </font>
    <font>
      <b/>
      <sz val="10"/>
      <color rgb="FF00B050"/>
      <name val="Arial"/>
      <family val="2"/>
    </font>
    <font>
      <strike/>
      <sz val="11"/>
      <color theme="1"/>
      <name val="Calibri"/>
      <family val="2"/>
      <scheme val="minor"/>
    </font>
    <font>
      <strike/>
      <sz val="10"/>
      <name val="Arial"/>
      <family val="2"/>
      <charset val="1"/>
    </font>
    <font>
      <b/>
      <sz val="11"/>
      <color rgb="FF0516F5"/>
      <name val="Calibri"/>
      <family val="2"/>
      <scheme val="minor"/>
    </font>
    <font>
      <sz val="11"/>
      <color rgb="FF000000"/>
      <name val="Calibri"/>
      <family val="2"/>
    </font>
    <font>
      <sz val="11"/>
      <color rgb="FFFF0000"/>
      <name val="Calibri"/>
      <family val="2"/>
    </font>
    <font>
      <sz val="10"/>
      <color rgb="FF0070C0"/>
      <name val="Arial"/>
      <family val="2"/>
      <charset val="1"/>
    </font>
    <font>
      <sz val="11"/>
      <color rgb="FF0070C0"/>
      <name val="Calibri"/>
      <family val="2"/>
      <scheme val="minor"/>
    </font>
    <font>
      <sz val="11"/>
      <color theme="0"/>
      <name val="Arial"/>
      <family val="2"/>
    </font>
  </fonts>
  <fills count="12">
    <fill>
      <patternFill patternType="none"/>
    </fill>
    <fill>
      <patternFill patternType="gray125"/>
    </fill>
    <fill>
      <patternFill patternType="solid">
        <fgColor theme="0"/>
        <bgColor indexed="64"/>
      </patternFill>
    </fill>
    <fill>
      <patternFill patternType="solid">
        <fgColor rgb="FF004379"/>
        <bgColor indexed="21"/>
      </patternFill>
    </fill>
    <fill>
      <patternFill patternType="solid">
        <fgColor theme="0" tint="-0.14999847407452621"/>
        <bgColor indexed="64"/>
      </patternFill>
    </fill>
    <fill>
      <patternFill patternType="solid">
        <fgColor rgb="FF3A14F8"/>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4379"/>
        <bgColor indexed="64"/>
      </patternFill>
    </fill>
    <fill>
      <patternFill patternType="solid">
        <fgColor rgb="FFFFFFFF"/>
        <bgColor rgb="FF000000"/>
      </patternFill>
    </fill>
    <fill>
      <patternFill patternType="solid">
        <fgColor theme="7" tint="0.39997558519241921"/>
        <bgColor indexed="64"/>
      </patternFill>
    </fill>
    <fill>
      <patternFill patternType="solid">
        <fgColor theme="2" tint="-0.249977111117893"/>
        <bgColor indexed="64"/>
      </patternFill>
    </fill>
  </fills>
  <borders count="59">
    <border>
      <left/>
      <right/>
      <top/>
      <bottom/>
      <diagonal/>
    </border>
    <border>
      <left style="medium">
        <color indexed="8"/>
      </left>
      <right style="medium">
        <color indexed="8"/>
      </right>
      <top/>
      <bottom style="medium">
        <color indexed="8"/>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indexed="64"/>
      </right>
      <top style="thin">
        <color indexed="64"/>
      </top>
      <bottom/>
      <diagonal/>
    </border>
    <border>
      <left/>
      <right style="thin">
        <color auto="1"/>
      </right>
      <top style="thin">
        <color auto="1"/>
      </top>
      <bottom style="thin">
        <color auto="1"/>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top style="medium">
        <color indexed="64"/>
      </top>
      <bottom style="medium">
        <color indexed="64"/>
      </bottom>
      <diagonal/>
    </border>
    <border>
      <left/>
      <right style="medium">
        <color indexed="8"/>
      </right>
      <top style="medium">
        <color indexed="64"/>
      </top>
      <bottom style="medium">
        <color indexed="64"/>
      </bottom>
      <diagonal/>
    </border>
    <border>
      <left style="thin">
        <color auto="1"/>
      </left>
      <right/>
      <top style="medium">
        <color indexed="64"/>
      </top>
      <bottom style="medium">
        <color indexed="64"/>
      </bottom>
      <diagonal/>
    </border>
    <border>
      <left style="medium">
        <color indexed="8"/>
      </left>
      <right/>
      <top/>
      <bottom style="medium">
        <color indexed="64"/>
      </bottom>
      <diagonal/>
    </border>
    <border>
      <left/>
      <right/>
      <top/>
      <bottom style="medium">
        <color indexed="64"/>
      </bottom>
      <diagonal/>
    </border>
    <border>
      <left/>
      <right style="medium">
        <color indexed="8"/>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thin">
        <color indexed="64"/>
      </top>
      <bottom/>
      <diagonal/>
    </border>
    <border>
      <left style="medium">
        <color indexed="8"/>
      </left>
      <right style="medium">
        <color indexed="8"/>
      </right>
      <top/>
      <bottom style="medium">
        <color indexed="64"/>
      </bottom>
      <diagonal/>
    </border>
    <border>
      <left style="medium">
        <color indexed="64"/>
      </left>
      <right style="medium">
        <color indexed="8"/>
      </right>
      <top/>
      <bottom style="medium">
        <color indexed="64"/>
      </bottom>
      <diagonal/>
    </border>
    <border>
      <left/>
      <right/>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8"/>
      </left>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diagonal/>
    </border>
    <border>
      <left style="medium">
        <color indexed="64"/>
      </left>
      <right/>
      <top style="medium">
        <color indexed="64"/>
      </top>
      <bottom/>
      <diagonal/>
    </border>
    <border>
      <left style="thin">
        <color auto="1"/>
      </left>
      <right style="thin">
        <color auto="1"/>
      </right>
      <top style="medium">
        <color indexed="64"/>
      </top>
      <bottom/>
      <diagonal/>
    </border>
    <border>
      <left style="medium">
        <color indexed="8"/>
      </left>
      <right/>
      <top style="medium">
        <color indexed="8"/>
      </top>
      <bottom style="medium">
        <color indexed="8"/>
      </bottom>
      <diagonal/>
    </border>
    <border>
      <left style="thin">
        <color auto="1"/>
      </left>
      <right style="thin">
        <color auto="1"/>
      </right>
      <top/>
      <bottom style="thin">
        <color auto="1"/>
      </bottom>
      <diagonal/>
    </border>
    <border>
      <left/>
      <right style="thin">
        <color auto="1"/>
      </right>
      <top style="medium">
        <color indexed="64"/>
      </top>
      <bottom style="thin">
        <color auto="1"/>
      </bottom>
      <diagonal/>
    </border>
    <border>
      <left style="medium">
        <color indexed="8"/>
      </left>
      <right/>
      <top style="medium">
        <color indexed="64"/>
      </top>
      <bottom/>
      <diagonal/>
    </border>
    <border>
      <left style="medium">
        <color indexed="8"/>
      </left>
      <right/>
      <top/>
      <bottom/>
      <diagonal/>
    </border>
    <border>
      <left/>
      <right/>
      <top style="medium">
        <color indexed="64"/>
      </top>
      <bottom style="thin">
        <color auto="1"/>
      </bottom>
      <diagonal/>
    </border>
    <border>
      <left style="medium">
        <color indexed="8"/>
      </left>
      <right/>
      <top style="medium">
        <color indexed="64"/>
      </top>
      <bottom style="thin">
        <color auto="1"/>
      </bottom>
      <diagonal/>
    </border>
    <border>
      <left/>
      <right/>
      <top style="thin">
        <color auto="1"/>
      </top>
      <bottom style="medium">
        <color indexed="64"/>
      </bottom>
      <diagonal/>
    </border>
    <border>
      <left style="thin">
        <color auto="1"/>
      </left>
      <right/>
      <top/>
      <bottom/>
      <diagonal/>
    </border>
    <border>
      <left/>
      <right style="thin">
        <color indexed="64"/>
      </right>
      <top/>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right style="medium">
        <color indexed="64"/>
      </right>
      <top style="medium">
        <color indexed="8"/>
      </top>
      <bottom style="medium">
        <color indexed="8"/>
      </bottom>
      <diagonal/>
    </border>
    <border>
      <left/>
      <right style="thin">
        <color auto="1"/>
      </right>
      <top style="thin">
        <color auto="1"/>
      </top>
      <bottom style="medium">
        <color indexed="64"/>
      </bottom>
      <diagonal/>
    </border>
    <border>
      <left/>
      <right style="thin">
        <color auto="1"/>
      </right>
      <top style="medium">
        <color indexed="64"/>
      </top>
      <bottom/>
      <diagonal/>
    </border>
    <border>
      <left style="medium">
        <color indexed="8"/>
      </left>
      <right style="medium">
        <color indexed="8"/>
      </right>
      <top style="medium">
        <color indexed="64"/>
      </top>
      <bottom/>
      <diagonal/>
    </border>
    <border>
      <left/>
      <right style="thin">
        <color auto="1"/>
      </right>
      <top style="medium">
        <color indexed="64"/>
      </top>
      <bottom style="medium">
        <color indexed="64"/>
      </bottom>
      <diagonal/>
    </border>
    <border>
      <left/>
      <right style="medium">
        <color indexed="64"/>
      </right>
      <top/>
      <bottom/>
      <diagonal/>
    </border>
    <border>
      <left style="thin">
        <color auto="1"/>
      </left>
      <right/>
      <top/>
      <bottom style="thin">
        <color auto="1"/>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1" fillId="0" borderId="0"/>
  </cellStyleXfs>
  <cellXfs count="285">
    <xf numFmtId="0" fontId="0" fillId="0" borderId="0" xfId="0"/>
    <xf numFmtId="0" fontId="4" fillId="0" borderId="0" xfId="1" applyFont="1"/>
    <xf numFmtId="0" fontId="0" fillId="0" borderId="0" xfId="0" applyAlignment="1">
      <alignment horizontal="center"/>
    </xf>
    <xf numFmtId="0" fontId="0" fillId="0" borderId="0" xfId="0" applyAlignment="1">
      <alignment horizontal="left"/>
    </xf>
    <xf numFmtId="0" fontId="0" fillId="0" borderId="0" xfId="0" applyAlignment="1">
      <alignment horizontal="center" vertical="center"/>
    </xf>
    <xf numFmtId="0" fontId="2" fillId="0" borderId="4" xfId="1" applyFont="1" applyBorder="1" applyAlignment="1">
      <alignment vertical="center" wrapText="1"/>
    </xf>
    <xf numFmtId="0" fontId="2" fillId="0" borderId="1" xfId="1" applyFont="1" applyBorder="1" applyAlignment="1">
      <alignment vertical="center" wrapText="1"/>
    </xf>
    <xf numFmtId="0" fontId="6" fillId="3" borderId="11" xfId="1" applyFont="1" applyFill="1" applyBorder="1" applyAlignment="1">
      <alignment vertical="center" wrapText="1"/>
    </xf>
    <xf numFmtId="0" fontId="4" fillId="0" borderId="4" xfId="1" applyFont="1" applyBorder="1"/>
    <xf numFmtId="0" fontId="6" fillId="3" borderId="4" xfId="1" applyFont="1" applyFill="1" applyBorder="1" applyAlignment="1">
      <alignment vertical="center" wrapText="1"/>
    </xf>
    <xf numFmtId="0" fontId="5" fillId="0" borderId="0" xfId="0" applyFont="1" applyAlignment="1">
      <alignment horizontal="center" vertical="center" wrapText="1"/>
    </xf>
    <xf numFmtId="0" fontId="6" fillId="3" borderId="21" xfId="1" applyFont="1" applyFill="1" applyBorder="1" applyAlignment="1">
      <alignment vertical="center" wrapText="1"/>
    </xf>
    <xf numFmtId="164" fontId="7" fillId="0" borderId="4" xfId="1" applyNumberFormat="1" applyFont="1" applyBorder="1" applyAlignment="1">
      <alignment horizontal="right" vertical="center" wrapText="1"/>
    </xf>
    <xf numFmtId="164" fontId="7" fillId="0" borderId="6" xfId="1" applyNumberFormat="1" applyFont="1" applyBorder="1" applyAlignment="1">
      <alignment horizontal="right" vertical="center" wrapText="1"/>
    </xf>
    <xf numFmtId="0" fontId="11" fillId="5" borderId="0" xfId="0" applyFont="1" applyFill="1" applyAlignment="1">
      <alignment horizontal="center" vertical="center"/>
    </xf>
    <xf numFmtId="0" fontId="12" fillId="5" borderId="4" xfId="0" applyFont="1" applyFill="1" applyBorder="1" applyAlignment="1">
      <alignment horizontal="center" vertical="center" wrapText="1"/>
    </xf>
    <xf numFmtId="164" fontId="9" fillId="5" borderId="4" xfId="0" applyNumberFormat="1" applyFont="1" applyFill="1" applyBorder="1" applyAlignment="1">
      <alignment horizontal="center" vertical="center"/>
    </xf>
    <xf numFmtId="0" fontId="6" fillId="7" borderId="21" xfId="1" applyFont="1" applyFill="1" applyBorder="1" applyAlignment="1">
      <alignment horizontal="center" vertical="center" wrapText="1"/>
    </xf>
    <xf numFmtId="0" fontId="6" fillId="7" borderId="22" xfId="1" applyFont="1" applyFill="1" applyBorder="1" applyAlignment="1">
      <alignment horizontal="center" vertical="center" wrapText="1"/>
    </xf>
    <xf numFmtId="0" fontId="6" fillId="7" borderId="11" xfId="1" applyFont="1" applyFill="1" applyBorder="1" applyAlignment="1">
      <alignment horizontal="center" vertical="center" wrapText="1"/>
    </xf>
    <xf numFmtId="0" fontId="6" fillId="7" borderId="10" xfId="1" applyFont="1" applyFill="1" applyBorder="1" applyAlignment="1">
      <alignment horizontal="center" vertical="center" wrapText="1"/>
    </xf>
    <xf numFmtId="0" fontId="12" fillId="8" borderId="26" xfId="0" applyFont="1" applyFill="1" applyBorder="1" applyAlignment="1">
      <alignment horizontal="center" vertical="center" wrapText="1"/>
    </xf>
    <xf numFmtId="0" fontId="2" fillId="0" borderId="5" xfId="1" applyFont="1" applyBorder="1" applyAlignment="1">
      <alignment vertical="center" wrapText="1"/>
    </xf>
    <xf numFmtId="0" fontId="2" fillId="0" borderId="28" xfId="1" applyFont="1" applyBorder="1" applyAlignment="1">
      <alignment vertical="center" wrapText="1"/>
    </xf>
    <xf numFmtId="0" fontId="2" fillId="0" borderId="29" xfId="1" applyFont="1" applyBorder="1" applyAlignment="1">
      <alignment vertical="center" wrapText="1"/>
    </xf>
    <xf numFmtId="0" fontId="2" fillId="0" borderId="30" xfId="1" applyFont="1" applyBorder="1" applyAlignment="1">
      <alignment vertical="center" wrapText="1"/>
    </xf>
    <xf numFmtId="0" fontId="2" fillId="0" borderId="31" xfId="1" applyFont="1" applyBorder="1" applyAlignment="1">
      <alignment vertical="center" wrapText="1"/>
    </xf>
    <xf numFmtId="0" fontId="2" fillId="0" borderId="32" xfId="1" applyFont="1" applyBorder="1" applyAlignment="1">
      <alignment vertical="center" wrapText="1"/>
    </xf>
    <xf numFmtId="0" fontId="12" fillId="3" borderId="33" xfId="1" applyFont="1" applyFill="1" applyBorder="1" applyAlignment="1">
      <alignment vertical="center" wrapText="1"/>
    </xf>
    <xf numFmtId="0" fontId="12" fillId="3" borderId="34" xfId="1" applyFont="1" applyFill="1" applyBorder="1" applyAlignment="1">
      <alignment vertical="center" wrapText="1"/>
    </xf>
    <xf numFmtId="164" fontId="14" fillId="0" borderId="4" xfId="0" applyNumberFormat="1" applyFont="1" applyBorder="1" applyAlignment="1">
      <alignment horizontal="right" vertical="center"/>
    </xf>
    <xf numFmtId="0" fontId="12" fillId="3" borderId="11" xfId="1" applyFont="1" applyFill="1" applyBorder="1" applyAlignment="1">
      <alignment vertical="center" wrapText="1"/>
    </xf>
    <xf numFmtId="0" fontId="12" fillId="3" borderId="12" xfId="1" applyFont="1" applyFill="1" applyBorder="1" applyAlignment="1">
      <alignment vertical="center" wrapText="1"/>
    </xf>
    <xf numFmtId="0" fontId="12" fillId="3" borderId="4" xfId="1" applyFont="1" applyFill="1" applyBorder="1" applyAlignment="1">
      <alignment vertical="center" wrapText="1"/>
    </xf>
    <xf numFmtId="164" fontId="14" fillId="0" borderId="6" xfId="0" applyNumberFormat="1" applyFont="1" applyBorder="1" applyAlignment="1">
      <alignment horizontal="right" vertical="center"/>
    </xf>
    <xf numFmtId="0" fontId="12" fillId="8" borderId="4" xfId="0" applyFont="1" applyFill="1" applyBorder="1" applyAlignment="1">
      <alignment horizontal="center" vertical="center" wrapText="1"/>
    </xf>
    <xf numFmtId="164" fontId="2" fillId="0" borderId="4" xfId="1" applyNumberFormat="1" applyFont="1" applyBorder="1" applyAlignment="1">
      <alignment vertical="center" wrapText="1"/>
    </xf>
    <xf numFmtId="0" fontId="12" fillId="8" borderId="3" xfId="0" applyFont="1" applyFill="1" applyBorder="1" applyAlignment="1">
      <alignment horizontal="center" vertical="center" wrapText="1"/>
    </xf>
    <xf numFmtId="164" fontId="17" fillId="2" borderId="6" xfId="1" applyNumberFormat="1" applyFont="1" applyFill="1" applyBorder="1" applyAlignment="1">
      <alignment vertical="center"/>
    </xf>
    <xf numFmtId="164" fontId="14" fillId="0" borderId="4" xfId="0" applyNumberFormat="1" applyFont="1" applyBorder="1" applyAlignment="1">
      <alignment vertical="center"/>
    </xf>
    <xf numFmtId="164" fontId="14" fillId="0" borderId="6" xfId="0" applyNumberFormat="1" applyFont="1" applyBorder="1" applyAlignment="1">
      <alignment vertical="center"/>
    </xf>
    <xf numFmtId="164" fontId="19" fillId="0" borderId="6" xfId="0" applyNumberFormat="1" applyFont="1" applyBorder="1"/>
    <xf numFmtId="0" fontId="20" fillId="0" borderId="4" xfId="0" applyFont="1" applyBorder="1"/>
    <xf numFmtId="0" fontId="4" fillId="0" borderId="6" xfId="1" applyFont="1" applyBorder="1"/>
    <xf numFmtId="0" fontId="18" fillId="4" borderId="4" xfId="1" applyFont="1" applyFill="1" applyBorder="1" applyAlignment="1">
      <alignment vertical="center" wrapText="1"/>
    </xf>
    <xf numFmtId="0" fontId="2" fillId="0" borderId="7" xfId="1" applyFont="1" applyBorder="1" applyAlignment="1">
      <alignment vertical="center" wrapText="1"/>
    </xf>
    <xf numFmtId="0" fontId="2" fillId="0" borderId="8" xfId="1" applyFont="1" applyBorder="1" applyAlignment="1">
      <alignment vertical="center" wrapText="1"/>
    </xf>
    <xf numFmtId="0" fontId="2" fillId="0" borderId="39" xfId="1" applyFont="1" applyBorder="1" applyAlignment="1">
      <alignment vertical="center" wrapText="1"/>
    </xf>
    <xf numFmtId="0" fontId="2" fillId="0" borderId="0" xfId="1" applyFont="1" applyAlignment="1">
      <alignment vertical="center" wrapText="1"/>
    </xf>
    <xf numFmtId="0" fontId="2" fillId="0" borderId="9" xfId="1" applyFont="1" applyBorder="1" applyAlignment="1">
      <alignment horizontal="center" vertical="center" wrapText="1"/>
    </xf>
    <xf numFmtId="0" fontId="2" fillId="0" borderId="19" xfId="1" applyFont="1" applyBorder="1" applyAlignment="1">
      <alignment horizontal="center" vertical="center" wrapText="1"/>
    </xf>
    <xf numFmtId="0" fontId="6" fillId="3" borderId="12" xfId="1" applyFont="1" applyFill="1" applyBorder="1" applyAlignment="1">
      <alignment vertical="center" wrapText="1"/>
    </xf>
    <xf numFmtId="0" fontId="0" fillId="0" borderId="6" xfId="0" applyBorder="1"/>
    <xf numFmtId="0" fontId="13" fillId="0" borderId="4" xfId="0" applyFont="1" applyBorder="1"/>
    <xf numFmtId="0" fontId="14" fillId="0" borderId="0" xfId="0" applyFont="1" applyAlignment="1">
      <alignment vertical="center"/>
    </xf>
    <xf numFmtId="0" fontId="14" fillId="0" borderId="0" xfId="0" applyFont="1"/>
    <xf numFmtId="0" fontId="22" fillId="0" borderId="4" xfId="0" applyFont="1" applyBorder="1"/>
    <xf numFmtId="0" fontId="23" fillId="0" borderId="4" xfId="1" applyFont="1" applyBorder="1" applyAlignment="1">
      <alignment horizontal="center" vertical="center" wrapText="1"/>
    </xf>
    <xf numFmtId="0" fontId="2" fillId="0" borderId="45" xfId="1" applyFont="1" applyBorder="1" applyAlignment="1">
      <alignment vertical="center" wrapText="1"/>
    </xf>
    <xf numFmtId="0" fontId="2" fillId="0" borderId="46" xfId="1" applyFont="1" applyBorder="1" applyAlignment="1">
      <alignment vertical="center" wrapText="1"/>
    </xf>
    <xf numFmtId="0" fontId="2" fillId="0" borderId="0" xfId="1" applyFont="1" applyAlignment="1">
      <alignment horizontal="left" vertical="center" wrapText="1"/>
    </xf>
    <xf numFmtId="0" fontId="2" fillId="0" borderId="0" xfId="1" applyFont="1" applyAlignment="1">
      <alignment horizontal="center" vertical="center" wrapText="1"/>
    </xf>
    <xf numFmtId="0" fontId="24" fillId="2" borderId="0" xfId="0" applyFont="1" applyFill="1" applyAlignment="1">
      <alignment horizontal="center" vertical="center"/>
    </xf>
    <xf numFmtId="0" fontId="12" fillId="7" borderId="27" xfId="0" applyFont="1" applyFill="1" applyBorder="1" applyAlignment="1">
      <alignment horizontal="center" vertical="center" wrapText="1"/>
    </xf>
    <xf numFmtId="0" fontId="12" fillId="7" borderId="14" xfId="0" applyFont="1" applyFill="1" applyBorder="1" applyAlignment="1">
      <alignment vertical="center" wrapText="1"/>
    </xf>
    <xf numFmtId="0" fontId="6" fillId="7" borderId="4" xfId="1" applyFont="1" applyFill="1" applyBorder="1" applyAlignment="1">
      <alignment vertical="center" wrapText="1"/>
    </xf>
    <xf numFmtId="0" fontId="0" fillId="0" borderId="4" xfId="0" applyBorder="1"/>
    <xf numFmtId="164" fontId="17" fillId="2" borderId="4" xfId="1" applyNumberFormat="1" applyFont="1" applyFill="1" applyBorder="1" applyAlignment="1">
      <alignment vertical="center"/>
    </xf>
    <xf numFmtId="0" fontId="2" fillId="0" borderId="47" xfId="0" applyFont="1" applyBorder="1" applyAlignment="1">
      <alignment wrapText="1"/>
    </xf>
    <xf numFmtId="0" fontId="25" fillId="0" borderId="9" xfId="0" applyFont="1" applyBorder="1" applyAlignment="1">
      <alignment wrapText="1"/>
    </xf>
    <xf numFmtId="0" fontId="25" fillId="0" borderId="47" xfId="0" applyFont="1" applyBorder="1" applyAlignment="1">
      <alignment wrapText="1"/>
    </xf>
    <xf numFmtId="165" fontId="26" fillId="0" borderId="47" xfId="0" applyNumberFormat="1" applyFont="1" applyBorder="1" applyAlignment="1">
      <alignment wrapText="1"/>
    </xf>
    <xf numFmtId="0" fontId="12" fillId="7" borderId="4" xfId="0" applyFont="1" applyFill="1" applyBorder="1" applyAlignment="1">
      <alignment vertical="center" wrapText="1"/>
    </xf>
    <xf numFmtId="0" fontId="16" fillId="0" borderId="0" xfId="0" applyFont="1" applyAlignment="1">
      <alignment horizontal="right" vertical="center"/>
    </xf>
    <xf numFmtId="0" fontId="12" fillId="3" borderId="54" xfId="1" applyFont="1" applyFill="1" applyBorder="1" applyAlignment="1">
      <alignment vertical="center" wrapText="1"/>
    </xf>
    <xf numFmtId="0" fontId="12" fillId="7" borderId="35" xfId="0" applyFont="1" applyFill="1" applyBorder="1" applyAlignment="1">
      <alignment horizontal="center" vertical="center" wrapText="1"/>
    </xf>
    <xf numFmtId="0" fontId="12" fillId="7" borderId="36" xfId="0" applyFont="1" applyFill="1" applyBorder="1" applyAlignment="1">
      <alignment horizontal="center" vertical="center" wrapText="1"/>
    </xf>
    <xf numFmtId="0" fontId="12" fillId="7" borderId="53" xfId="0" applyFont="1" applyFill="1" applyBorder="1" applyAlignment="1">
      <alignment horizontal="center" vertical="center" wrapText="1"/>
    </xf>
    <xf numFmtId="0" fontId="12" fillId="7" borderId="49" xfId="0" applyFont="1" applyFill="1" applyBorder="1" applyAlignment="1">
      <alignment horizontal="center" vertical="center" wrapText="1"/>
    </xf>
    <xf numFmtId="0" fontId="0" fillId="0" borderId="0" xfId="0" applyAlignment="1">
      <alignment vertical="center" wrapText="1"/>
    </xf>
    <xf numFmtId="0" fontId="0" fillId="2" borderId="4" xfId="0" applyFill="1" applyBorder="1"/>
    <xf numFmtId="0" fontId="0" fillId="2" borderId="0" xfId="0" applyFill="1"/>
    <xf numFmtId="0" fontId="27" fillId="0" borderId="4" xfId="1" applyFont="1" applyBorder="1" applyAlignment="1">
      <alignment vertical="center" wrapText="1"/>
    </xf>
    <xf numFmtId="0" fontId="27" fillId="0" borderId="4" xfId="1" applyFont="1" applyBorder="1" applyAlignment="1">
      <alignment horizontal="center" vertical="center" wrapText="1"/>
    </xf>
    <xf numFmtId="164" fontId="27" fillId="0" borderId="4" xfId="1" applyNumberFormat="1" applyFont="1" applyBorder="1" applyAlignment="1">
      <alignment vertical="center" wrapText="1"/>
    </xf>
    <xf numFmtId="0" fontId="28" fillId="0" borderId="4" xfId="0" applyFont="1" applyBorder="1"/>
    <xf numFmtId="0" fontId="2" fillId="2" borderId="4" xfId="1" applyFont="1" applyFill="1" applyBorder="1" applyAlignment="1">
      <alignment vertical="center" wrapText="1"/>
    </xf>
    <xf numFmtId="0" fontId="2" fillId="2" borderId="5" xfId="1" applyFont="1" applyFill="1" applyBorder="1" applyAlignment="1">
      <alignment vertical="center" wrapText="1"/>
    </xf>
    <xf numFmtId="0" fontId="12" fillId="7" borderId="5" xfId="0" applyFont="1" applyFill="1" applyBorder="1" applyAlignment="1">
      <alignment vertical="center" wrapText="1"/>
    </xf>
    <xf numFmtId="0" fontId="11" fillId="5" borderId="23" xfId="0" applyFont="1" applyFill="1" applyBorder="1" applyAlignment="1">
      <alignment vertical="center"/>
    </xf>
    <xf numFmtId="0" fontId="9" fillId="5" borderId="5" xfId="0" applyFont="1" applyFill="1" applyBorder="1" applyAlignment="1">
      <alignment vertical="center"/>
    </xf>
    <xf numFmtId="0" fontId="9" fillId="5" borderId="19" xfId="0" applyFont="1" applyFill="1" applyBorder="1" applyAlignment="1">
      <alignment vertical="center"/>
    </xf>
    <xf numFmtId="0" fontId="9" fillId="5" borderId="9" xfId="0" applyFont="1" applyFill="1" applyBorder="1" applyAlignment="1">
      <alignment vertical="center"/>
    </xf>
    <xf numFmtId="0" fontId="11" fillId="5" borderId="23" xfId="0" applyFont="1" applyFill="1" applyBorder="1" applyAlignment="1">
      <alignment vertical="center" wrapText="1"/>
    </xf>
    <xf numFmtId="0" fontId="2" fillId="0" borderId="4" xfId="0" applyFont="1" applyBorder="1" applyAlignment="1">
      <alignment horizontal="left" vertical="center" wrapText="1"/>
    </xf>
    <xf numFmtId="0" fontId="12" fillId="7" borderId="26"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9" xfId="0" applyFont="1" applyBorder="1" applyAlignment="1">
      <alignment horizontal="center" vertical="center" wrapText="1"/>
    </xf>
    <xf numFmtId="0" fontId="2" fillId="0" borderId="4" xfId="1" applyFont="1" applyBorder="1" applyAlignment="1">
      <alignment horizontal="center" vertical="center" wrapText="1"/>
    </xf>
    <xf numFmtId="0" fontId="2" fillId="2" borderId="4" xfId="1" applyFont="1" applyFill="1" applyBorder="1" applyAlignment="1">
      <alignment horizontal="left"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3" fillId="4" borderId="4" xfId="1" applyFont="1" applyFill="1" applyBorder="1" applyAlignment="1">
      <alignment horizontal="center" vertical="center" wrapText="1"/>
    </xf>
    <xf numFmtId="0" fontId="6" fillId="7" borderId="4" xfId="1" applyFont="1" applyFill="1" applyBorder="1" applyAlignment="1">
      <alignment horizontal="center" vertical="center" wrapText="1"/>
    </xf>
    <xf numFmtId="0" fontId="2" fillId="0" borderId="6" xfId="1" applyFont="1" applyBorder="1" applyAlignment="1">
      <alignment horizontal="center" vertical="center" wrapText="1"/>
    </xf>
    <xf numFmtId="0" fontId="5" fillId="0" borderId="20" xfId="0" applyFont="1" applyBorder="1" applyAlignment="1">
      <alignment horizontal="center" vertical="center" wrapText="1"/>
    </xf>
    <xf numFmtId="0" fontId="5" fillId="0" borderId="8" xfId="0" applyFont="1" applyBorder="1" applyAlignment="1">
      <alignment horizontal="center" vertical="center" wrapText="1"/>
    </xf>
    <xf numFmtId="0" fontId="6" fillId="7" borderId="13" xfId="1" applyFont="1" applyFill="1" applyBorder="1" applyAlignment="1">
      <alignment horizontal="center" vertical="center" wrapText="1"/>
    </xf>
    <xf numFmtId="0" fontId="12" fillId="7" borderId="4" xfId="0" applyFont="1" applyFill="1" applyBorder="1" applyAlignment="1">
      <alignment horizontal="center" vertical="center" wrapText="1"/>
    </xf>
    <xf numFmtId="0" fontId="18" fillId="4" borderId="4" xfId="1" applyFont="1" applyFill="1" applyBorder="1" applyAlignment="1">
      <alignment horizontal="center" vertical="center" wrapText="1"/>
    </xf>
    <xf numFmtId="0" fontId="6" fillId="7" borderId="4" xfId="0" applyFont="1" applyFill="1" applyBorder="1" applyAlignment="1">
      <alignment horizontal="center" vertical="center" wrapText="1"/>
    </xf>
    <xf numFmtId="0" fontId="2" fillId="0" borderId="9" xfId="0" applyFont="1" applyBorder="1" applyAlignment="1">
      <alignment wrapText="1"/>
    </xf>
    <xf numFmtId="0" fontId="2" fillId="0" borderId="38" xfId="0" applyFont="1" applyBorder="1" applyAlignment="1">
      <alignment wrapText="1"/>
    </xf>
    <xf numFmtId="0" fontId="2" fillId="0" borderId="4" xfId="0" applyFont="1" applyBorder="1" applyAlignment="1">
      <alignment horizontal="left" wrapText="1"/>
    </xf>
    <xf numFmtId="0" fontId="2" fillId="2" borderId="4" xfId="1" applyFont="1" applyFill="1" applyBorder="1" applyAlignment="1">
      <alignment horizontal="center" vertical="center" wrapText="1"/>
    </xf>
    <xf numFmtId="0" fontId="2" fillId="0" borderId="49" xfId="0" applyFont="1" applyBorder="1" applyAlignment="1">
      <alignment vertical="center" wrapText="1"/>
    </xf>
    <xf numFmtId="0" fontId="2" fillId="0" borderId="49" xfId="0" applyFont="1" applyBorder="1" applyAlignment="1">
      <alignment wrapText="1"/>
    </xf>
    <xf numFmtId="0" fontId="2" fillId="0" borderId="50" xfId="0" applyFont="1" applyBorder="1" applyAlignment="1">
      <alignment wrapText="1"/>
    </xf>
    <xf numFmtId="0" fontId="2" fillId="0" borderId="4" xfId="0" applyFont="1" applyBorder="1" applyAlignment="1">
      <alignment wrapText="1"/>
    </xf>
    <xf numFmtId="0" fontId="25" fillId="0" borderId="4" xfId="0" applyFont="1" applyBorder="1" applyAlignment="1">
      <alignment wrapText="1"/>
    </xf>
    <xf numFmtId="0" fontId="2" fillId="0" borderId="46" xfId="0" applyFont="1" applyBorder="1" applyAlignment="1">
      <alignment wrapText="1"/>
    </xf>
    <xf numFmtId="0" fontId="2" fillId="0" borderId="4" xfId="0" applyFont="1" applyBorder="1" applyAlignment="1">
      <alignment vertical="center" wrapText="1"/>
    </xf>
    <xf numFmtId="0" fontId="2" fillId="0" borderId="47" xfId="0" applyFont="1" applyBorder="1" applyAlignment="1">
      <alignment vertical="center" wrapText="1"/>
    </xf>
    <xf numFmtId="0" fontId="25" fillId="0" borderId="47" xfId="0" applyFont="1" applyBorder="1" applyAlignment="1">
      <alignment vertical="center" wrapText="1"/>
    </xf>
    <xf numFmtId="0" fontId="0" fillId="0" borderId="0" xfId="0" applyAlignment="1">
      <alignment vertical="center"/>
    </xf>
    <xf numFmtId="0" fontId="29" fillId="0" borderId="45" xfId="0" applyFont="1" applyBorder="1" applyAlignment="1">
      <alignment vertical="center" wrapText="1"/>
    </xf>
    <xf numFmtId="0" fontId="29" fillId="0" borderId="0" xfId="0" applyFont="1" applyAlignment="1">
      <alignment vertical="center"/>
    </xf>
    <xf numFmtId="0" fontId="12" fillId="8" borderId="0" xfId="0" applyFont="1" applyFill="1" applyAlignment="1">
      <alignment horizontal="center" vertical="center" wrapText="1"/>
    </xf>
    <xf numFmtId="0" fontId="11" fillId="5" borderId="23" xfId="0" applyFont="1" applyFill="1" applyBorder="1" applyAlignment="1">
      <alignment horizontal="center" vertical="center"/>
    </xf>
    <xf numFmtId="0" fontId="12" fillId="3" borderId="0" xfId="1" applyFont="1" applyFill="1" applyAlignment="1">
      <alignment vertical="center" wrapText="1"/>
    </xf>
    <xf numFmtId="0" fontId="12" fillId="7" borderId="27" xfId="0" applyFont="1" applyFill="1" applyBorder="1" applyAlignment="1">
      <alignment vertical="center" wrapText="1"/>
    </xf>
    <xf numFmtId="0" fontId="12" fillId="7" borderId="38" xfId="0" applyFont="1" applyFill="1" applyBorder="1" applyAlignment="1">
      <alignment horizontal="center" vertical="center" wrapText="1"/>
    </xf>
    <xf numFmtId="0" fontId="5" fillId="0" borderId="30" xfId="0" applyFont="1" applyBorder="1" applyAlignment="1">
      <alignment horizontal="center" vertical="center" wrapText="1"/>
    </xf>
    <xf numFmtId="0" fontId="3" fillId="4" borderId="4" xfId="1" applyFont="1" applyFill="1" applyBorder="1" applyAlignment="1">
      <alignment vertical="center" wrapText="1"/>
    </xf>
    <xf numFmtId="0" fontId="8" fillId="0" borderId="42" xfId="0" applyFont="1" applyBorder="1" applyAlignment="1">
      <alignment vertical="center" wrapText="1"/>
    </xf>
    <xf numFmtId="0" fontId="10" fillId="6" borderId="5" xfId="0" applyFont="1" applyFill="1" applyBorder="1" applyAlignment="1">
      <alignment vertical="center" wrapText="1"/>
    </xf>
    <xf numFmtId="0" fontId="10" fillId="6" borderId="19" xfId="0" applyFont="1" applyFill="1" applyBorder="1" applyAlignment="1">
      <alignment vertical="center" wrapText="1"/>
    </xf>
    <xf numFmtId="0" fontId="11" fillId="0" borderId="0" xfId="0" applyFont="1" applyAlignment="1">
      <alignment vertical="center"/>
    </xf>
    <xf numFmtId="0" fontId="10" fillId="0" borderId="0" xfId="0" applyFont="1" applyAlignment="1">
      <alignment vertical="center" wrapText="1"/>
    </xf>
    <xf numFmtId="0" fontId="8" fillId="0" borderId="0" xfId="0" applyFont="1" applyAlignment="1">
      <alignment vertical="center" wrapText="1"/>
    </xf>
    <xf numFmtId="0" fontId="0" fillId="0" borderId="0" xfId="0" applyAlignment="1">
      <alignment wrapText="1"/>
    </xf>
    <xf numFmtId="0" fontId="2" fillId="11" borderId="4" xfId="1" applyFont="1" applyFill="1" applyBorder="1" applyAlignment="1">
      <alignment horizontal="center" vertical="center" wrapText="1"/>
    </xf>
    <xf numFmtId="0" fontId="0" fillId="11" borderId="4" xfId="0" applyFill="1" applyBorder="1"/>
    <xf numFmtId="0" fontId="2" fillId="0" borderId="4" xfId="1" applyFont="1" applyBorder="1" applyAlignment="1">
      <alignment horizontal="left" vertical="center" wrapText="1"/>
    </xf>
    <xf numFmtId="0" fontId="12" fillId="7" borderId="27"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0" fillId="10" borderId="0" xfId="0" applyFill="1" applyAlignment="1">
      <alignment horizontal="center" vertical="center" wrapText="1"/>
    </xf>
    <xf numFmtId="0" fontId="12" fillId="7" borderId="26" xfId="0" applyFont="1" applyFill="1" applyBorder="1" applyAlignment="1">
      <alignment horizontal="center" vertical="center" wrapText="1"/>
    </xf>
    <xf numFmtId="0" fontId="12" fillId="7" borderId="55" xfId="0" applyFont="1" applyFill="1" applyBorder="1" applyAlignment="1">
      <alignment horizontal="center" vertical="center" wrapText="1"/>
    </xf>
    <xf numFmtId="0" fontId="12" fillId="7" borderId="2" xfId="0" applyFont="1" applyFill="1" applyBorder="1" applyAlignment="1">
      <alignment horizontal="center" vertical="center" wrapText="1"/>
    </xf>
    <xf numFmtId="0" fontId="2" fillId="0" borderId="4" xfId="1" applyFont="1" applyBorder="1" applyAlignment="1">
      <alignment horizontal="center" vertical="center" wrapText="1"/>
    </xf>
    <xf numFmtId="0" fontId="2" fillId="2" borderId="4" xfId="1" applyFont="1" applyFill="1" applyBorder="1" applyAlignment="1">
      <alignment horizontal="left" vertical="center" wrapText="1"/>
    </xf>
    <xf numFmtId="0" fontId="5" fillId="0" borderId="5"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9" xfId="0" applyFont="1" applyBorder="1" applyAlignment="1">
      <alignment horizontal="center" vertical="center" wrapText="1"/>
    </xf>
    <xf numFmtId="0" fontId="2" fillId="0" borderId="19" xfId="0" applyFont="1" applyBorder="1" applyAlignment="1">
      <alignment wrapText="1"/>
    </xf>
    <xf numFmtId="0" fontId="2" fillId="0" borderId="9" xfId="0" applyFont="1" applyBorder="1" applyAlignment="1">
      <alignment wrapText="1"/>
    </xf>
    <xf numFmtId="0" fontId="15" fillId="0" borderId="2" xfId="0" applyFont="1" applyBorder="1" applyAlignment="1">
      <alignment horizontal="right" vertical="center" wrapText="1"/>
    </xf>
    <xf numFmtId="0" fontId="15" fillId="0" borderId="2" xfId="0" applyFont="1" applyBorder="1" applyAlignment="1">
      <alignment horizontal="right" vertical="center"/>
    </xf>
    <xf numFmtId="0" fontId="15" fillId="0" borderId="3" xfId="0" applyFont="1" applyBorder="1" applyAlignment="1">
      <alignment horizontal="right" vertical="center"/>
    </xf>
    <xf numFmtId="0" fontId="10" fillId="6" borderId="4" xfId="0" applyFont="1" applyFill="1" applyBorder="1" applyAlignment="1">
      <alignment horizontal="left" vertical="center" wrapText="1"/>
    </xf>
    <xf numFmtId="0" fontId="11" fillId="5" borderId="23" xfId="0" applyFont="1" applyFill="1" applyBorder="1" applyAlignment="1">
      <alignment horizontal="center" vertical="center"/>
    </xf>
    <xf numFmtId="0" fontId="11" fillId="5" borderId="44" xfId="0" applyFont="1" applyFill="1" applyBorder="1" applyAlignment="1">
      <alignment horizontal="center" vertical="center"/>
    </xf>
    <xf numFmtId="0" fontId="9" fillId="5" borderId="5" xfId="0" applyFont="1" applyFill="1" applyBorder="1" applyAlignment="1">
      <alignment horizontal="center" vertical="center"/>
    </xf>
    <xf numFmtId="0" fontId="9" fillId="5" borderId="19" xfId="0" applyFont="1" applyFill="1" applyBorder="1" applyAlignment="1">
      <alignment horizontal="center" vertical="center"/>
    </xf>
    <xf numFmtId="0" fontId="9" fillId="5" borderId="9" xfId="0" applyFont="1" applyFill="1" applyBorder="1" applyAlignment="1">
      <alignment horizontal="center" vertical="center"/>
    </xf>
    <xf numFmtId="0" fontId="12" fillId="7" borderId="58" xfId="0" applyFont="1" applyFill="1" applyBorder="1" applyAlignment="1">
      <alignment horizontal="center" vertical="center" wrapText="1"/>
    </xf>
    <xf numFmtId="0" fontId="6" fillId="7" borderId="12" xfId="1" applyFont="1" applyFill="1" applyBorder="1" applyAlignment="1">
      <alignment horizontal="center" vertical="center" wrapText="1"/>
    </xf>
    <xf numFmtId="0" fontId="6" fillId="7" borderId="13" xfId="1" applyFont="1" applyFill="1" applyBorder="1" applyAlignment="1">
      <alignment horizontal="center" vertical="center" wrapText="1"/>
    </xf>
    <xf numFmtId="0" fontId="6" fillId="7" borderId="2" xfId="1" applyFont="1" applyFill="1" applyBorder="1" applyAlignment="1">
      <alignment horizontal="center" vertical="center" wrapText="1"/>
    </xf>
    <xf numFmtId="0" fontId="12" fillId="7" borderId="4" xfId="0" applyFont="1" applyFill="1" applyBorder="1" applyAlignment="1">
      <alignment horizontal="center" vertical="center" wrapText="1"/>
    </xf>
    <xf numFmtId="0" fontId="18" fillId="4" borderId="1" xfId="1" applyFont="1" applyFill="1" applyBorder="1" applyAlignment="1">
      <alignment horizontal="center" vertical="center" wrapText="1"/>
    </xf>
    <xf numFmtId="0" fontId="18" fillId="4" borderId="4" xfId="1" applyFont="1" applyFill="1" applyBorder="1" applyAlignment="1">
      <alignment horizontal="center" vertical="center"/>
    </xf>
    <xf numFmtId="0" fontId="12" fillId="7" borderId="38" xfId="0" applyFont="1" applyFill="1" applyBorder="1" applyAlignment="1">
      <alignment horizontal="center" vertical="center" wrapText="1"/>
    </xf>
    <xf numFmtId="0" fontId="5"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52" xfId="0" applyFont="1" applyBorder="1" applyAlignment="1">
      <alignment horizontal="center" vertical="center" wrapText="1"/>
    </xf>
    <xf numFmtId="0" fontId="3" fillId="4" borderId="4" xfId="1"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8" xfId="0" applyFont="1" applyBorder="1" applyAlignment="1">
      <alignment horizontal="center" vertical="center" wrapText="1"/>
    </xf>
    <xf numFmtId="0" fontId="12" fillId="7" borderId="57" xfId="0" applyFont="1" applyFill="1" applyBorder="1" applyAlignment="1">
      <alignment horizontal="center" vertical="center" wrapText="1"/>
    </xf>
    <xf numFmtId="0" fontId="12" fillId="7" borderId="23" xfId="0" applyFont="1" applyFill="1" applyBorder="1" applyAlignment="1">
      <alignment horizontal="center" vertical="center" wrapText="1"/>
    </xf>
    <xf numFmtId="0" fontId="12" fillId="7" borderId="47" xfId="0" applyFont="1" applyFill="1" applyBorder="1" applyAlignment="1">
      <alignment horizontal="center" vertical="center" wrapText="1"/>
    </xf>
    <xf numFmtId="0" fontId="8" fillId="0" borderId="2" xfId="0" applyFont="1" applyBorder="1" applyAlignment="1">
      <alignment horizontal="right" vertical="center" wrapText="1"/>
    </xf>
    <xf numFmtId="0" fontId="16" fillId="0" borderId="2" xfId="0" applyFont="1" applyBorder="1" applyAlignment="1">
      <alignment horizontal="right" vertical="center"/>
    </xf>
    <xf numFmtId="0" fontId="16" fillId="0" borderId="3" xfId="0" applyFont="1" applyBorder="1" applyAlignment="1">
      <alignment horizontal="right" vertical="center"/>
    </xf>
    <xf numFmtId="0" fontId="11" fillId="5" borderId="19" xfId="0" applyFont="1" applyFill="1" applyBorder="1" applyAlignment="1">
      <alignment horizontal="center" vertical="center"/>
    </xf>
    <xf numFmtId="0" fontId="12" fillId="7" borderId="29" xfId="0" applyFont="1" applyFill="1" applyBorder="1" applyAlignment="1">
      <alignment horizontal="center" vertical="center" wrapText="1"/>
    </xf>
    <xf numFmtId="0" fontId="12" fillId="7" borderId="42" xfId="0" applyFont="1" applyFill="1" applyBorder="1" applyAlignment="1">
      <alignment horizontal="center" vertical="center" wrapText="1"/>
    </xf>
    <xf numFmtId="0" fontId="2" fillId="0" borderId="6" xfId="1" applyFont="1" applyBorder="1" applyAlignment="1">
      <alignment horizontal="center" vertical="center" wrapText="1"/>
    </xf>
    <xf numFmtId="0" fontId="2" fillId="0" borderId="38" xfId="1" applyFont="1" applyBorder="1" applyAlignment="1">
      <alignment horizontal="center" vertical="center" wrapText="1"/>
    </xf>
    <xf numFmtId="0" fontId="12" fillId="7" borderId="5" xfId="0" applyFont="1" applyFill="1" applyBorder="1" applyAlignment="1">
      <alignment horizontal="center" vertical="center" wrapText="1"/>
    </xf>
    <xf numFmtId="0" fontId="12" fillId="7" borderId="19" xfId="0" applyFont="1" applyFill="1" applyBorder="1" applyAlignment="1">
      <alignment horizontal="center" vertical="center" wrapText="1"/>
    </xf>
    <xf numFmtId="0" fontId="12" fillId="7" borderId="9" xfId="0" applyFont="1" applyFill="1" applyBorder="1" applyAlignment="1">
      <alignment horizontal="center" vertical="center" wrapText="1"/>
    </xf>
    <xf numFmtId="0" fontId="12" fillId="7" borderId="40" xfId="0" applyFont="1" applyFill="1" applyBorder="1" applyAlignment="1">
      <alignment horizontal="center" vertical="center" wrapText="1"/>
    </xf>
    <xf numFmtId="0" fontId="12" fillId="7" borderId="25"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2" fillId="7" borderId="41" xfId="0" applyFont="1" applyFill="1" applyBorder="1" applyAlignment="1">
      <alignment horizontal="center" vertical="center" wrapText="1"/>
    </xf>
    <xf numFmtId="0" fontId="12" fillId="7" borderId="0" xfId="0" applyFont="1" applyFill="1" applyAlignment="1">
      <alignment horizontal="center" vertical="center" wrapText="1"/>
    </xf>
    <xf numFmtId="0" fontId="12" fillId="7" borderId="56" xfId="0" applyFont="1" applyFill="1" applyBorder="1" applyAlignment="1">
      <alignment horizontal="center" vertical="center" wrapText="1"/>
    </xf>
    <xf numFmtId="0" fontId="12" fillId="7" borderId="45" xfId="0" applyFont="1" applyFill="1" applyBorder="1" applyAlignment="1">
      <alignment horizontal="center" vertical="center" wrapText="1"/>
    </xf>
    <xf numFmtId="0" fontId="12" fillId="7" borderId="46" xfId="0" applyFont="1" applyFill="1" applyBorder="1" applyAlignment="1">
      <alignment horizontal="center" vertical="center" wrapText="1"/>
    </xf>
    <xf numFmtId="0" fontId="6" fillId="7" borderId="4" xfId="1"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37" xfId="1" applyFont="1" applyFill="1" applyBorder="1" applyAlignment="1">
      <alignment horizontal="center" vertical="center" wrapText="1"/>
    </xf>
    <xf numFmtId="0" fontId="6" fillId="7" borderId="51" xfId="1" applyFont="1" applyFill="1" applyBorder="1" applyAlignment="1">
      <alignment horizontal="center" vertical="center" wrapText="1"/>
    </xf>
    <xf numFmtId="0" fontId="18" fillId="4" borderId="4" xfId="1"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4" xfId="0" applyFont="1" applyBorder="1" applyAlignment="1">
      <alignment horizontal="left" vertical="center" wrapText="1"/>
    </xf>
    <xf numFmtId="0" fontId="2" fillId="0" borderId="4" xfId="0" applyFont="1" applyBorder="1" applyAlignment="1">
      <alignment horizontal="left" wrapText="1"/>
    </xf>
    <xf numFmtId="0" fontId="2" fillId="0" borderId="6"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7" xfId="1" applyFont="1" applyBorder="1" applyAlignment="1">
      <alignment horizontal="left" vertical="center" wrapText="1"/>
    </xf>
    <xf numFmtId="0" fontId="2" fillId="0" borderId="8" xfId="1" applyFont="1" applyBorder="1" applyAlignment="1">
      <alignment horizontal="left" vertical="center" wrapText="1"/>
    </xf>
    <xf numFmtId="0" fontId="5" fillId="0" borderId="5" xfId="0" applyFont="1" applyBorder="1" applyAlignment="1">
      <alignment wrapText="1"/>
    </xf>
    <xf numFmtId="0" fontId="5" fillId="0" borderId="19" xfId="0" applyFont="1" applyBorder="1" applyAlignment="1">
      <alignment wrapText="1"/>
    </xf>
    <xf numFmtId="0" fontId="5" fillId="0" borderId="9" xfId="0" applyFont="1" applyBorder="1" applyAlignment="1">
      <alignment wrapText="1"/>
    </xf>
    <xf numFmtId="0" fontId="2" fillId="0" borderId="4" xfId="0" applyFont="1" applyBorder="1" applyAlignment="1">
      <alignment wrapText="1"/>
    </xf>
    <xf numFmtId="0" fontId="2" fillId="0" borderId="4" xfId="0" applyFont="1" applyBorder="1" applyAlignment="1">
      <alignment vertical="center" wrapText="1"/>
    </xf>
    <xf numFmtId="0" fontId="2" fillId="9" borderId="19" xfId="0" applyFont="1" applyFill="1" applyBorder="1" applyAlignment="1">
      <alignment wrapText="1"/>
    </xf>
    <xf numFmtId="0" fontId="2" fillId="9" borderId="9" xfId="0" applyFont="1" applyFill="1" applyBorder="1" applyAlignment="1">
      <alignment wrapText="1"/>
    </xf>
    <xf numFmtId="0" fontId="2" fillId="9" borderId="48" xfId="0" applyFont="1" applyFill="1" applyBorder="1" applyAlignment="1">
      <alignment wrapText="1"/>
    </xf>
    <xf numFmtId="0" fontId="2" fillId="0" borderId="4" xfId="0" applyFont="1" applyBorder="1" applyAlignment="1">
      <alignment horizontal="center" vertical="center" wrapText="1"/>
    </xf>
    <xf numFmtId="0" fontId="2" fillId="0" borderId="20" xfId="0" applyFont="1" applyBorder="1" applyAlignment="1">
      <alignment wrapText="1"/>
    </xf>
    <xf numFmtId="0" fontId="2" fillId="0" borderId="8" xfId="0" applyFont="1" applyBorder="1" applyAlignment="1">
      <alignment wrapText="1"/>
    </xf>
    <xf numFmtId="0" fontId="2" fillId="0" borderId="6" xfId="0" applyFont="1" applyBorder="1" applyAlignment="1">
      <alignment wrapText="1"/>
    </xf>
    <xf numFmtId="0" fontId="2" fillId="0" borderId="38" xfId="0" applyFont="1" applyBorder="1" applyAlignment="1">
      <alignment wrapText="1"/>
    </xf>
    <xf numFmtId="0" fontId="2" fillId="0" borderId="19" xfId="0" applyFont="1" applyBorder="1" applyAlignment="1">
      <alignment vertical="center" wrapText="1"/>
    </xf>
    <xf numFmtId="0" fontId="2" fillId="0" borderId="9" xfId="0" applyFont="1" applyBorder="1" applyAlignment="1">
      <alignment vertical="center" wrapText="1"/>
    </xf>
    <xf numFmtId="0" fontId="2" fillId="0" borderId="49" xfId="0" applyFont="1" applyBorder="1" applyAlignment="1">
      <alignment wrapText="1"/>
    </xf>
    <xf numFmtId="0" fontId="2" fillId="0" borderId="50" xfId="0" applyFont="1" applyBorder="1" applyAlignment="1">
      <alignment wrapText="1"/>
    </xf>
    <xf numFmtId="0" fontId="2" fillId="0" borderId="6" xfId="0" applyFont="1" applyBorder="1" applyAlignment="1">
      <alignment horizontal="left" vertical="center" wrapText="1"/>
    </xf>
    <xf numFmtId="0" fontId="2" fillId="0" borderId="38" xfId="0" applyFont="1" applyBorder="1" applyAlignment="1">
      <alignment horizontal="left" vertical="center" wrapText="1"/>
    </xf>
    <xf numFmtId="0" fontId="2" fillId="9" borderId="4" xfId="0" applyFont="1" applyFill="1" applyBorder="1" applyAlignment="1">
      <alignment wrapText="1"/>
    </xf>
    <xf numFmtId="0" fontId="9" fillId="5" borderId="0" xfId="0" applyFont="1" applyFill="1" applyAlignment="1">
      <alignment horizontal="left" vertical="center" wrapText="1"/>
    </xf>
    <xf numFmtId="0" fontId="2" fillId="2" borderId="4" xfId="1" applyFont="1" applyFill="1" applyBorder="1" applyAlignment="1">
      <alignment horizontal="center" vertical="center" wrapText="1"/>
    </xf>
    <xf numFmtId="0" fontId="8" fillId="0" borderId="24" xfId="0" applyFont="1" applyBorder="1" applyAlignment="1">
      <alignment horizontal="right" vertical="center" wrapText="1"/>
    </xf>
    <xf numFmtId="0" fontId="8" fillId="0" borderId="24" xfId="0" applyFont="1" applyBorder="1" applyAlignment="1">
      <alignment horizontal="right" vertical="center"/>
    </xf>
    <xf numFmtId="0" fontId="8" fillId="0" borderId="25" xfId="0" applyFont="1" applyBorder="1" applyAlignment="1">
      <alignment horizontal="right" vertical="center"/>
    </xf>
    <xf numFmtId="0" fontId="6" fillId="7" borderId="15" xfId="1" applyFont="1" applyFill="1" applyBorder="1" applyAlignment="1">
      <alignment horizontal="center" vertical="center" wrapText="1"/>
    </xf>
    <xf numFmtId="0" fontId="6" fillId="7" borderId="17" xfId="1"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2" fillId="0" borderId="5" xfId="1" applyFont="1" applyBorder="1" applyAlignment="1">
      <alignment horizontal="left" vertical="center" wrapText="1"/>
    </xf>
    <xf numFmtId="0" fontId="2" fillId="0" borderId="9" xfId="1" applyFont="1" applyBorder="1" applyAlignment="1">
      <alignment horizontal="left" vertical="center" wrapText="1"/>
    </xf>
    <xf numFmtId="0" fontId="2" fillId="2" borderId="5" xfId="1" applyFont="1" applyFill="1" applyBorder="1" applyAlignment="1">
      <alignment horizontal="left" vertical="center" wrapText="1"/>
    </xf>
    <xf numFmtId="0" fontId="2" fillId="2" borderId="9" xfId="1" applyFont="1" applyFill="1" applyBorder="1" applyAlignment="1">
      <alignment horizontal="left" vertical="center" wrapText="1"/>
    </xf>
    <xf numFmtId="0" fontId="3" fillId="4" borderId="29" xfId="1" applyFont="1" applyFill="1" applyBorder="1" applyAlignment="1">
      <alignment horizontal="center" vertical="center" wrapText="1"/>
    </xf>
    <xf numFmtId="0" fontId="3" fillId="4" borderId="42" xfId="1" applyFont="1" applyFill="1" applyBorder="1" applyAlignment="1">
      <alignment horizontal="center" vertical="center" wrapText="1"/>
    </xf>
    <xf numFmtId="0" fontId="3" fillId="4" borderId="39" xfId="1" applyFont="1" applyFill="1" applyBorder="1" applyAlignment="1">
      <alignment horizontal="center" vertical="center" wrapText="1"/>
    </xf>
    <xf numFmtId="0" fontId="6" fillId="7" borderId="16" xfId="1" applyFont="1" applyFill="1" applyBorder="1" applyAlignment="1">
      <alignment horizontal="center" vertical="center" wrapText="1"/>
    </xf>
    <xf numFmtId="0" fontId="6" fillId="7" borderId="18" xfId="1" applyFont="1" applyFill="1" applyBorder="1" applyAlignment="1">
      <alignment horizontal="center" vertical="center" wrapText="1"/>
    </xf>
    <xf numFmtId="0" fontId="11" fillId="5" borderId="57" xfId="0" applyFont="1" applyFill="1" applyBorder="1" applyAlignment="1">
      <alignment horizontal="center" vertical="center"/>
    </xf>
    <xf numFmtId="0" fontId="8" fillId="0" borderId="29" xfId="0" applyFont="1" applyBorder="1" applyAlignment="1">
      <alignment horizontal="right" vertical="center" wrapText="1"/>
    </xf>
    <xf numFmtId="0" fontId="8" fillId="0" borderId="42" xfId="0" applyFont="1" applyBorder="1" applyAlignment="1">
      <alignment horizontal="right" vertical="center" wrapText="1"/>
    </xf>
    <xf numFmtId="0" fontId="8" fillId="0" borderId="39" xfId="0" applyFont="1" applyBorder="1" applyAlignment="1">
      <alignment horizontal="right" vertical="center" wrapText="1"/>
    </xf>
    <xf numFmtId="0" fontId="11" fillId="5" borderId="9" xfId="0" applyFont="1" applyFill="1" applyBorder="1" applyAlignment="1">
      <alignment horizontal="center" vertical="center"/>
    </xf>
    <xf numFmtId="0" fontId="10" fillId="6" borderId="5"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18" fillId="4" borderId="5" xfId="1" applyFont="1" applyFill="1" applyBorder="1" applyAlignment="1">
      <alignment horizontal="center" vertical="center"/>
    </xf>
    <xf numFmtId="0" fontId="18" fillId="4" borderId="19" xfId="1" applyFont="1" applyFill="1" applyBorder="1" applyAlignment="1">
      <alignment horizontal="center" vertical="center"/>
    </xf>
    <xf numFmtId="0" fontId="18" fillId="4" borderId="9" xfId="1" applyFont="1" applyFill="1" applyBorder="1" applyAlignment="1">
      <alignment horizontal="center" vertical="center"/>
    </xf>
    <xf numFmtId="0" fontId="18" fillId="4" borderId="32" xfId="1" applyFont="1" applyFill="1" applyBorder="1" applyAlignment="1">
      <alignment horizontal="center" vertical="center" wrapText="1"/>
    </xf>
    <xf numFmtId="0" fontId="0" fillId="0" borderId="4" xfId="1" applyFont="1" applyBorder="1" applyAlignment="1">
      <alignment horizontal="left" vertical="center" wrapText="1"/>
    </xf>
    <xf numFmtId="0" fontId="18" fillId="4" borderId="43" xfId="1" applyFont="1" applyFill="1" applyBorder="1" applyAlignment="1">
      <alignment horizontal="center" vertical="center"/>
    </xf>
    <xf numFmtId="0" fontId="18" fillId="4" borderId="42" xfId="1" applyFont="1" applyFill="1" applyBorder="1" applyAlignment="1">
      <alignment horizontal="center" vertical="center"/>
    </xf>
    <xf numFmtId="0" fontId="18" fillId="4" borderId="39" xfId="1" applyFont="1" applyFill="1" applyBorder="1" applyAlignment="1">
      <alignment horizontal="center" vertical="center"/>
    </xf>
    <xf numFmtId="0" fontId="2" fillId="0" borderId="6" xfId="1" applyFont="1" applyBorder="1" applyAlignment="1">
      <alignment horizontal="left" vertical="center" wrapText="1"/>
    </xf>
    <xf numFmtId="0" fontId="2" fillId="0" borderId="49" xfId="1" applyFont="1" applyBorder="1" applyAlignment="1">
      <alignment horizontal="left" vertical="center" wrapText="1"/>
    </xf>
    <xf numFmtId="0" fontId="2" fillId="0" borderId="38" xfId="1" applyFont="1" applyBorder="1" applyAlignment="1">
      <alignment horizontal="left" vertical="center" wrapText="1"/>
    </xf>
    <xf numFmtId="0" fontId="2" fillId="0" borderId="49" xfId="1" applyFont="1" applyBorder="1" applyAlignment="1">
      <alignment vertical="center" wrapText="1"/>
    </xf>
    <xf numFmtId="0" fontId="2" fillId="2" borderId="5" xfId="1" applyFont="1" applyFill="1" applyBorder="1" applyAlignment="1">
      <alignment horizontal="left" vertical="top" wrapText="1"/>
    </xf>
    <xf numFmtId="0" fontId="2" fillId="2" borderId="9" xfId="1" applyFont="1" applyFill="1" applyBorder="1" applyAlignment="1">
      <alignment horizontal="left" vertical="top" wrapText="1"/>
    </xf>
    <xf numFmtId="0" fontId="2" fillId="0" borderId="0" xfId="1" applyFont="1" applyBorder="1" applyAlignment="1">
      <alignment vertical="center" wrapText="1"/>
    </xf>
    <xf numFmtId="0" fontId="2" fillId="0" borderId="4" xfId="1" applyFont="1" applyFill="1" applyBorder="1" applyAlignment="1">
      <alignment horizontal="center" vertical="center" wrapText="1"/>
    </xf>
    <xf numFmtId="0" fontId="2" fillId="0" borderId="4" xfId="1" applyFont="1" applyFill="1" applyBorder="1" applyAlignment="1">
      <alignment horizontal="left" vertical="center" wrapText="1"/>
    </xf>
    <xf numFmtId="0" fontId="2" fillId="2" borderId="0" xfId="1" applyFont="1" applyFill="1" applyBorder="1" applyAlignment="1">
      <alignment vertical="center" wrapText="1"/>
    </xf>
  </cellXfs>
  <cellStyles count="2">
    <cellStyle name="Excel Built-in Normal" xfId="1" xr:uid="{00000000-0005-0000-0000-000000000000}"/>
    <cellStyle name="Normal" xfId="0" builtinId="0"/>
  </cellStyles>
  <dxfs count="0"/>
  <tableStyles count="0" defaultTableStyle="TableStyleMedium2" defaultPivotStyle="PivotStyleLight16"/>
  <colors>
    <mruColors>
      <color rgb="FF3A14F8"/>
      <color rgb="FF004379"/>
      <color rgb="FFE50043"/>
      <color rgb="FFC4BC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27660</xdr:colOff>
      <xdr:row>0</xdr:row>
      <xdr:rowOff>0</xdr:rowOff>
    </xdr:from>
    <xdr:to>
      <xdr:col>3</xdr:col>
      <xdr:colOff>437247</xdr:colOff>
      <xdr:row>0</xdr:row>
      <xdr:rowOff>479825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751697" cy="4855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271500</xdr:colOff>
      <xdr:row>0</xdr:row>
      <xdr:rowOff>95485</xdr:rowOff>
    </xdr:from>
    <xdr:ext cx="1754963" cy="485540"/>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56460" y="95485"/>
          <a:ext cx="1754963" cy="485540"/>
        </a:xfrm>
        <a:prstGeom prst="rect">
          <a:avLst/>
        </a:prstGeom>
      </xdr:spPr>
    </xdr:pic>
    <xdr:clientData/>
  </xdr:oneCellAnchor>
  <xdr:oneCellAnchor>
    <xdr:from>
      <xdr:col>2</xdr:col>
      <xdr:colOff>271500</xdr:colOff>
      <xdr:row>0</xdr:row>
      <xdr:rowOff>95485</xdr:rowOff>
    </xdr:from>
    <xdr:ext cx="1754963" cy="485540"/>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56460" y="95485"/>
          <a:ext cx="1754963" cy="48554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27660</xdr:colOff>
      <xdr:row>0</xdr:row>
      <xdr:rowOff>0</xdr:rowOff>
    </xdr:from>
    <xdr:ext cx="1749520" cy="485540"/>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7660" y="0"/>
          <a:ext cx="1749520" cy="48554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144780</xdr:colOff>
      <xdr:row>0</xdr:row>
      <xdr:rowOff>0</xdr:rowOff>
    </xdr:from>
    <xdr:ext cx="1751697" cy="485540"/>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4780" y="0"/>
          <a:ext cx="1751697" cy="48554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2</xdr:col>
      <xdr:colOff>271500</xdr:colOff>
      <xdr:row>0</xdr:row>
      <xdr:rowOff>95485</xdr:rowOff>
    </xdr:from>
    <xdr:ext cx="1754963" cy="485540"/>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56460" y="95485"/>
          <a:ext cx="1754963" cy="485540"/>
        </a:xfrm>
        <a:prstGeom prst="rect">
          <a:avLst/>
        </a:prstGeom>
      </xdr:spPr>
    </xdr:pic>
    <xdr:clientData/>
  </xdr:oneCellAnchor>
  <xdr:oneCellAnchor>
    <xdr:from>
      <xdr:col>2</xdr:col>
      <xdr:colOff>271500</xdr:colOff>
      <xdr:row>0</xdr:row>
      <xdr:rowOff>95485</xdr:rowOff>
    </xdr:from>
    <xdr:ext cx="1754963" cy="485540"/>
    <xdr:pic>
      <xdr:nvPicPr>
        <xdr:cNvPr id="3" name="Imag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56460" y="95485"/>
          <a:ext cx="1754963" cy="48554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2</xdr:col>
      <xdr:colOff>271500</xdr:colOff>
      <xdr:row>0</xdr:row>
      <xdr:rowOff>95485</xdr:rowOff>
    </xdr:from>
    <xdr:ext cx="1754963" cy="485540"/>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56460" y="95485"/>
          <a:ext cx="1754963" cy="48554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1</xdr:col>
      <xdr:colOff>271500</xdr:colOff>
      <xdr:row>0</xdr:row>
      <xdr:rowOff>95485</xdr:rowOff>
    </xdr:from>
    <xdr:to>
      <xdr:col>3</xdr:col>
      <xdr:colOff>448677</xdr:colOff>
      <xdr:row>0</xdr:row>
      <xdr:rowOff>586740</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71500" y="95485"/>
          <a:ext cx="1751697" cy="48554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27660</xdr:colOff>
      <xdr:row>0</xdr:row>
      <xdr:rowOff>0</xdr:rowOff>
    </xdr:from>
    <xdr:ext cx="1754963" cy="485540"/>
    <xdr:pic>
      <xdr:nvPicPr>
        <xdr:cNvPr id="2" name="Image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7660" y="0"/>
          <a:ext cx="1754963" cy="48554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5"/>
  <sheetViews>
    <sheetView topLeftCell="C61" zoomScale="70" zoomScaleNormal="70" workbookViewId="0">
      <selection activeCell="C66" sqref="C66:J67"/>
    </sheetView>
  </sheetViews>
  <sheetFormatPr baseColWidth="10" defaultColWidth="11.44140625" defaultRowHeight="14.4" x14ac:dyDescent="0.3"/>
  <cols>
    <col min="1" max="2" width="11.44140625" hidden="1" customWidth="1"/>
    <col min="3" max="3" width="19" style="2" customWidth="1"/>
    <col min="4" max="4" width="11.5546875" style="3"/>
    <col min="5" max="5" width="32" style="3" customWidth="1"/>
    <col min="6" max="6" width="0" style="4" hidden="1" customWidth="1"/>
    <col min="7" max="7" width="26.109375" style="4" customWidth="1"/>
    <col min="8" max="8" width="23.6640625" style="4" customWidth="1"/>
    <col min="9" max="9" width="23.33203125" customWidth="1"/>
    <col min="10" max="10" width="29" customWidth="1"/>
  </cols>
  <sheetData>
    <row r="1" spans="1:10" ht="71.25" customHeight="1" thickBot="1" x14ac:dyDescent="0.35">
      <c r="A1" s="161" t="s">
        <v>337</v>
      </c>
      <c r="B1" s="162"/>
      <c r="C1" s="162"/>
      <c r="D1" s="162"/>
      <c r="E1" s="162"/>
      <c r="F1" s="162"/>
      <c r="G1" s="162"/>
      <c r="H1" s="162"/>
      <c r="I1" s="162"/>
      <c r="J1" s="163"/>
    </row>
    <row r="2" spans="1:10" ht="67.95" customHeight="1" x14ac:dyDescent="0.3">
      <c r="A2" s="164" t="s">
        <v>0</v>
      </c>
      <c r="B2" s="164"/>
      <c r="C2" s="164"/>
      <c r="D2" s="164"/>
      <c r="E2" s="164"/>
      <c r="F2" s="164"/>
      <c r="G2" s="164"/>
      <c r="H2" s="164"/>
      <c r="I2" s="164"/>
      <c r="J2" s="164"/>
    </row>
    <row r="3" spans="1:10" ht="27" customHeight="1" thickBot="1" x14ac:dyDescent="0.35">
      <c r="C3" s="165" t="s">
        <v>1</v>
      </c>
      <c r="D3" s="165"/>
      <c r="E3" s="14" t="s">
        <v>2</v>
      </c>
      <c r="F3" s="14"/>
      <c r="G3" s="93" t="s">
        <v>3</v>
      </c>
      <c r="H3" s="166" t="s">
        <v>4</v>
      </c>
      <c r="I3" s="166"/>
      <c r="J3" s="166"/>
    </row>
    <row r="4" spans="1:10" ht="30" customHeight="1" thickBot="1" x14ac:dyDescent="0.35">
      <c r="A4" s="103"/>
      <c r="B4" s="103"/>
      <c r="C4" s="151" t="s">
        <v>335</v>
      </c>
      <c r="D4" s="147" t="s">
        <v>5</v>
      </c>
      <c r="E4" s="95" t="s">
        <v>360</v>
      </c>
      <c r="F4" s="63" t="s">
        <v>6</v>
      </c>
      <c r="G4" s="64" t="s">
        <v>7</v>
      </c>
      <c r="H4" s="146">
        <v>2400</v>
      </c>
      <c r="I4" s="153"/>
      <c r="J4" s="147"/>
    </row>
    <row r="5" spans="1:10" ht="30" customHeight="1" x14ac:dyDescent="0.3">
      <c r="A5" s="5"/>
      <c r="B5" s="22"/>
      <c r="C5" s="103"/>
      <c r="D5" s="103"/>
      <c r="E5" s="103"/>
      <c r="F5" s="103" t="s">
        <v>8</v>
      </c>
      <c r="G5" s="103" t="s">
        <v>9</v>
      </c>
      <c r="H5" s="103" t="s">
        <v>10</v>
      </c>
      <c r="I5" s="103" t="s">
        <v>11</v>
      </c>
      <c r="J5" s="103" t="s">
        <v>12</v>
      </c>
    </row>
    <row r="6" spans="1:10" ht="30" customHeight="1" thickBot="1" x14ac:dyDescent="0.35">
      <c r="A6" s="5"/>
      <c r="B6" s="22"/>
      <c r="C6" s="154" t="s">
        <v>13</v>
      </c>
      <c r="D6" s="159" t="s">
        <v>14</v>
      </c>
      <c r="E6" s="160"/>
      <c r="F6" s="99" t="s">
        <v>15</v>
      </c>
      <c r="G6" s="99"/>
      <c r="H6" s="99"/>
      <c r="I6" s="66"/>
      <c r="J6" s="66"/>
    </row>
    <row r="7" spans="1:10" ht="30" customHeight="1" x14ac:dyDescent="0.3">
      <c r="A7" s="23"/>
      <c r="B7" s="24"/>
      <c r="C7" s="154"/>
      <c r="D7" s="155" t="s">
        <v>16</v>
      </c>
      <c r="E7" s="155"/>
      <c r="F7" s="99" t="s">
        <v>17</v>
      </c>
      <c r="G7" s="99"/>
      <c r="H7" s="99"/>
      <c r="I7" s="66"/>
      <c r="J7" s="66"/>
    </row>
    <row r="8" spans="1:10" ht="30" customHeight="1" thickBot="1" x14ac:dyDescent="0.35">
      <c r="A8" s="25"/>
      <c r="B8" s="26"/>
      <c r="C8" s="154" t="s">
        <v>18</v>
      </c>
      <c r="D8" s="144" t="s">
        <v>19</v>
      </c>
      <c r="E8" s="144"/>
      <c r="F8" s="99"/>
      <c r="G8" s="99"/>
      <c r="H8" s="99"/>
      <c r="I8" s="66"/>
      <c r="J8" s="66"/>
    </row>
    <row r="9" spans="1:10" ht="30" customHeight="1" thickBot="1" x14ac:dyDescent="0.35">
      <c r="A9" s="6"/>
      <c r="B9" s="27"/>
      <c r="C9" s="154"/>
      <c r="D9" s="144" t="s">
        <v>20</v>
      </c>
      <c r="E9" s="144"/>
      <c r="F9" s="99"/>
      <c r="G9" s="99"/>
      <c r="H9" s="99"/>
      <c r="I9" s="66"/>
      <c r="J9" s="66"/>
    </row>
    <row r="10" spans="1:10" ht="30" customHeight="1" thickBot="1" x14ac:dyDescent="0.35">
      <c r="A10" s="1"/>
      <c r="B10" s="1"/>
      <c r="C10" s="99" t="s">
        <v>21</v>
      </c>
      <c r="D10" s="144" t="s">
        <v>22</v>
      </c>
      <c r="E10" s="144"/>
      <c r="F10" s="99"/>
      <c r="G10" s="99"/>
      <c r="H10" s="99"/>
      <c r="I10" s="66"/>
      <c r="J10" s="66"/>
    </row>
    <row r="11" spans="1:10" ht="39.9" customHeight="1" thickBot="1" x14ac:dyDescent="0.35">
      <c r="A11" s="28"/>
      <c r="B11" s="29"/>
      <c r="C11" s="156" t="s">
        <v>23</v>
      </c>
      <c r="D11" s="157"/>
      <c r="E11" s="157"/>
      <c r="F11" s="157"/>
      <c r="G11" s="157"/>
      <c r="H11" s="158"/>
      <c r="I11" s="30">
        <f>SUM(I6:I10)</f>
        <v>0</v>
      </c>
      <c r="J11" s="30">
        <f>SUM(J6:J10)</f>
        <v>0</v>
      </c>
    </row>
    <row r="12" spans="1:10" ht="30" customHeight="1" thickBot="1" x14ac:dyDescent="0.35">
      <c r="A12" s="103"/>
      <c r="B12" s="103"/>
      <c r="C12" s="151" t="s">
        <v>336</v>
      </c>
      <c r="D12" s="147" t="s">
        <v>24</v>
      </c>
      <c r="E12" s="95" t="s">
        <v>24</v>
      </c>
      <c r="F12" s="63" t="s">
        <v>6</v>
      </c>
      <c r="G12" s="64" t="s">
        <v>25</v>
      </c>
      <c r="H12" s="146">
        <v>2195</v>
      </c>
      <c r="I12" s="153"/>
      <c r="J12" s="147"/>
    </row>
    <row r="13" spans="1:10" ht="30" customHeight="1" x14ac:dyDescent="0.3">
      <c r="A13" s="5"/>
      <c r="B13" s="22"/>
      <c r="C13" s="103"/>
      <c r="D13" s="103"/>
      <c r="E13" s="103"/>
      <c r="F13" s="103" t="s">
        <v>8</v>
      </c>
      <c r="G13" s="103" t="s">
        <v>9</v>
      </c>
      <c r="H13" s="103" t="s">
        <v>10</v>
      </c>
      <c r="I13" s="103" t="s">
        <v>11</v>
      </c>
      <c r="J13" s="103" t="s">
        <v>12</v>
      </c>
    </row>
    <row r="14" spans="1:10" ht="30" customHeight="1" thickBot="1" x14ac:dyDescent="0.35">
      <c r="A14" s="5"/>
      <c r="B14" s="22"/>
      <c r="C14" s="154" t="s">
        <v>13</v>
      </c>
      <c r="D14" s="159" t="s">
        <v>14</v>
      </c>
      <c r="E14" s="160"/>
      <c r="F14" s="99" t="s">
        <v>15</v>
      </c>
      <c r="G14" s="99"/>
      <c r="H14" s="99"/>
      <c r="I14" s="66"/>
      <c r="J14" s="66"/>
    </row>
    <row r="15" spans="1:10" ht="30" customHeight="1" x14ac:dyDescent="0.3">
      <c r="A15" s="23"/>
      <c r="B15" s="24"/>
      <c r="C15" s="154"/>
      <c r="D15" s="155" t="s">
        <v>16</v>
      </c>
      <c r="E15" s="155"/>
      <c r="F15" s="99" t="s">
        <v>17</v>
      </c>
      <c r="G15" s="99"/>
      <c r="H15" s="99"/>
      <c r="I15" s="66"/>
      <c r="J15" s="66"/>
    </row>
    <row r="16" spans="1:10" ht="30" customHeight="1" thickBot="1" x14ac:dyDescent="0.35">
      <c r="A16" s="25"/>
      <c r="B16" s="26"/>
      <c r="C16" s="154" t="s">
        <v>18</v>
      </c>
      <c r="D16" s="144" t="s">
        <v>26</v>
      </c>
      <c r="E16" s="144"/>
      <c r="F16" s="99"/>
      <c r="G16" s="99"/>
      <c r="H16" s="99"/>
      <c r="I16" s="66"/>
      <c r="J16" s="66"/>
    </row>
    <row r="17" spans="1:10" ht="30" customHeight="1" thickBot="1" x14ac:dyDescent="0.35">
      <c r="A17" s="6"/>
      <c r="B17" s="6"/>
      <c r="C17" s="154"/>
      <c r="D17" s="144" t="s">
        <v>20</v>
      </c>
      <c r="E17" s="144"/>
      <c r="F17" s="99"/>
      <c r="G17" s="99"/>
      <c r="H17" s="99"/>
      <c r="I17" s="66"/>
      <c r="J17" s="66"/>
    </row>
    <row r="18" spans="1:10" ht="30" customHeight="1" x14ac:dyDescent="0.3">
      <c r="A18" s="281"/>
      <c r="B18" s="281"/>
      <c r="C18" s="99" t="s">
        <v>314</v>
      </c>
      <c r="D18" s="279" t="s">
        <v>435</v>
      </c>
      <c r="E18" s="280"/>
      <c r="F18" s="99"/>
      <c r="G18" s="99"/>
      <c r="H18" s="99"/>
      <c r="I18" s="66"/>
      <c r="J18" s="66"/>
    </row>
    <row r="19" spans="1:10" ht="30" customHeight="1" x14ac:dyDescent="0.3">
      <c r="A19" s="281"/>
      <c r="B19" s="281"/>
      <c r="C19" s="99" t="s">
        <v>44</v>
      </c>
      <c r="D19" s="155" t="s">
        <v>436</v>
      </c>
      <c r="E19" s="155"/>
      <c r="F19" s="99" t="s">
        <v>17</v>
      </c>
      <c r="G19" s="99"/>
      <c r="H19" s="99"/>
      <c r="I19" s="36"/>
      <c r="J19" s="36"/>
    </row>
    <row r="20" spans="1:10" ht="30" customHeight="1" x14ac:dyDescent="0.3">
      <c r="A20" s="1"/>
      <c r="B20" s="1"/>
      <c r="C20" s="99" t="s">
        <v>21</v>
      </c>
      <c r="D20" s="144" t="s">
        <v>22</v>
      </c>
      <c r="E20" s="144"/>
      <c r="F20" s="99"/>
      <c r="G20" s="99"/>
      <c r="H20" s="99"/>
      <c r="I20" s="66"/>
      <c r="J20" s="66"/>
    </row>
    <row r="21" spans="1:10" ht="30" customHeight="1" thickBot="1" x14ac:dyDescent="0.35">
      <c r="A21" s="1"/>
      <c r="B21" s="1"/>
      <c r="C21" s="117" t="s">
        <v>248</v>
      </c>
      <c r="D21" s="159" t="s">
        <v>249</v>
      </c>
      <c r="E21" s="160"/>
      <c r="F21" s="68" t="s">
        <v>247</v>
      </c>
      <c r="G21" s="68" t="s">
        <v>247</v>
      </c>
      <c r="H21" s="70" t="s">
        <v>247</v>
      </c>
      <c r="I21" s="70" t="s">
        <v>247</v>
      </c>
      <c r="J21" s="66"/>
    </row>
    <row r="22" spans="1:10" ht="39.9" customHeight="1" thickBot="1" x14ac:dyDescent="0.35">
      <c r="A22" s="31"/>
      <c r="B22" s="32"/>
      <c r="C22" s="156" t="s">
        <v>23</v>
      </c>
      <c r="D22" s="157"/>
      <c r="E22" s="157"/>
      <c r="F22" s="157"/>
      <c r="G22" s="157"/>
      <c r="H22" s="158"/>
      <c r="I22" s="30">
        <f>SUM(I14:I21)</f>
        <v>0</v>
      </c>
      <c r="J22" s="30">
        <f>SUM(J14:J21)</f>
        <v>0</v>
      </c>
    </row>
    <row r="23" spans="1:10" ht="30" customHeight="1" thickBot="1" x14ac:dyDescent="0.35">
      <c r="A23" s="103"/>
      <c r="B23" s="103"/>
      <c r="C23" s="151" t="s">
        <v>27</v>
      </c>
      <c r="D23" s="147" t="s">
        <v>28</v>
      </c>
      <c r="E23" s="95" t="s">
        <v>28</v>
      </c>
      <c r="F23" s="63" t="s">
        <v>6</v>
      </c>
      <c r="G23" s="64" t="s">
        <v>29</v>
      </c>
      <c r="H23" s="146">
        <v>2200</v>
      </c>
      <c r="I23" s="153"/>
      <c r="J23" s="147"/>
    </row>
    <row r="24" spans="1:10" ht="30" customHeight="1" x14ac:dyDescent="0.3">
      <c r="A24" s="5"/>
      <c r="B24" s="22"/>
      <c r="C24" s="103"/>
      <c r="D24" s="103"/>
      <c r="E24" s="103"/>
      <c r="F24" s="103" t="s">
        <v>8</v>
      </c>
      <c r="G24" s="103" t="s">
        <v>9</v>
      </c>
      <c r="H24" s="103" t="s">
        <v>10</v>
      </c>
      <c r="I24" s="103" t="s">
        <v>11</v>
      </c>
      <c r="J24" s="103" t="s">
        <v>12</v>
      </c>
    </row>
    <row r="25" spans="1:10" ht="30" customHeight="1" x14ac:dyDescent="0.3">
      <c r="A25" s="5"/>
      <c r="B25" s="22"/>
      <c r="C25" s="154" t="s">
        <v>13</v>
      </c>
      <c r="D25" s="144" t="s">
        <v>14</v>
      </c>
      <c r="E25" s="144"/>
      <c r="F25" s="99" t="s">
        <v>15</v>
      </c>
      <c r="G25" s="99"/>
      <c r="H25" s="99"/>
      <c r="I25" s="66"/>
      <c r="J25" s="66"/>
    </row>
    <row r="26" spans="1:10" ht="30" customHeight="1" thickBot="1" x14ac:dyDescent="0.35">
      <c r="A26" s="6"/>
      <c r="B26" s="6"/>
      <c r="C26" s="154"/>
      <c r="D26" s="155" t="s">
        <v>16</v>
      </c>
      <c r="E26" s="155"/>
      <c r="F26" s="99" t="s">
        <v>17</v>
      </c>
      <c r="G26" s="99"/>
      <c r="H26" s="99"/>
      <c r="I26" s="66"/>
      <c r="J26" s="66"/>
    </row>
    <row r="27" spans="1:10" ht="30" customHeight="1" x14ac:dyDescent="0.3">
      <c r="A27" s="1"/>
      <c r="B27" s="1"/>
      <c r="C27" s="99" t="s">
        <v>21</v>
      </c>
      <c r="D27" s="144" t="s">
        <v>22</v>
      </c>
      <c r="E27" s="144"/>
      <c r="F27" s="99"/>
      <c r="G27" s="99"/>
      <c r="H27" s="99"/>
      <c r="I27" s="66"/>
      <c r="J27" s="66"/>
    </row>
    <row r="28" spans="1:10" ht="30" customHeight="1" thickBot="1" x14ac:dyDescent="0.35">
      <c r="A28" s="1"/>
      <c r="B28" s="1"/>
      <c r="C28" s="117" t="s">
        <v>248</v>
      </c>
      <c r="D28" s="159" t="s">
        <v>249</v>
      </c>
      <c r="E28" s="160"/>
      <c r="F28" s="68" t="s">
        <v>247</v>
      </c>
      <c r="G28" s="68" t="s">
        <v>247</v>
      </c>
      <c r="H28" s="70" t="s">
        <v>247</v>
      </c>
      <c r="I28" s="70" t="s">
        <v>247</v>
      </c>
      <c r="J28" s="66"/>
    </row>
    <row r="29" spans="1:10" ht="37.799999999999997" customHeight="1" thickBot="1" x14ac:dyDescent="0.35">
      <c r="A29" s="28"/>
      <c r="B29" s="29"/>
      <c r="C29" s="156" t="s">
        <v>23</v>
      </c>
      <c r="D29" s="157"/>
      <c r="E29" s="157"/>
      <c r="F29" s="157"/>
      <c r="G29" s="157"/>
      <c r="H29" s="158"/>
      <c r="I29" s="30">
        <f>SUM(I25:I28)</f>
        <v>0</v>
      </c>
      <c r="J29" s="30">
        <f>SUM(J25:J28)</f>
        <v>0</v>
      </c>
    </row>
    <row r="30" spans="1:10" ht="44.4" customHeight="1" thickBot="1" x14ac:dyDescent="0.35">
      <c r="A30" s="103"/>
      <c r="B30" s="103"/>
      <c r="C30" s="151" t="s">
        <v>31</v>
      </c>
      <c r="D30" s="147" t="s">
        <v>32</v>
      </c>
      <c r="E30" s="95" t="s">
        <v>32</v>
      </c>
      <c r="F30" s="63" t="s">
        <v>6</v>
      </c>
      <c r="G30" s="64" t="s">
        <v>30</v>
      </c>
      <c r="H30" s="146">
        <v>100</v>
      </c>
      <c r="I30" s="153"/>
      <c r="J30" s="147"/>
    </row>
    <row r="31" spans="1:10" ht="30" customHeight="1" x14ac:dyDescent="0.3">
      <c r="A31" s="5"/>
      <c r="B31" s="5"/>
      <c r="C31" s="103"/>
      <c r="D31" s="103"/>
      <c r="E31" s="103"/>
      <c r="F31" s="103" t="s">
        <v>8</v>
      </c>
      <c r="G31" s="103" t="s">
        <v>9</v>
      </c>
      <c r="H31" s="103" t="s">
        <v>10</v>
      </c>
      <c r="I31" s="103" t="s">
        <v>11</v>
      </c>
      <c r="J31" s="103" t="s">
        <v>12</v>
      </c>
    </row>
    <row r="32" spans="1:10" ht="30" customHeight="1" x14ac:dyDescent="0.3">
      <c r="A32" s="5"/>
      <c r="B32" s="5"/>
      <c r="C32" s="154" t="s">
        <v>13</v>
      </c>
      <c r="D32" s="144" t="s">
        <v>14</v>
      </c>
      <c r="E32" s="144"/>
      <c r="F32" s="99" t="s">
        <v>15</v>
      </c>
      <c r="G32" s="99"/>
      <c r="H32" s="99"/>
      <c r="I32" s="66"/>
      <c r="J32" s="66"/>
    </row>
    <row r="33" spans="1:10" ht="30" customHeight="1" x14ac:dyDescent="0.3">
      <c r="A33" s="5"/>
      <c r="B33" s="5"/>
      <c r="C33" s="154"/>
      <c r="D33" s="155" t="s">
        <v>16</v>
      </c>
      <c r="E33" s="155"/>
      <c r="F33" s="99" t="s">
        <v>17</v>
      </c>
      <c r="G33" s="99"/>
      <c r="H33" s="99"/>
      <c r="I33" s="66"/>
      <c r="J33" s="66"/>
    </row>
    <row r="34" spans="1:10" ht="30" customHeight="1" thickBot="1" x14ac:dyDescent="0.35">
      <c r="A34" s="48"/>
      <c r="B34" s="48"/>
      <c r="C34" s="117" t="s">
        <v>248</v>
      </c>
      <c r="D34" s="159" t="s">
        <v>249</v>
      </c>
      <c r="E34" s="160"/>
      <c r="F34" s="68" t="s">
        <v>247</v>
      </c>
      <c r="G34" s="68" t="s">
        <v>247</v>
      </c>
      <c r="H34" s="70" t="s">
        <v>247</v>
      </c>
      <c r="I34" s="70" t="s">
        <v>247</v>
      </c>
      <c r="J34" s="66"/>
    </row>
    <row r="35" spans="1:10" ht="39.6" customHeight="1" thickBot="1" x14ac:dyDescent="0.35">
      <c r="A35" s="28"/>
      <c r="B35" s="29"/>
      <c r="C35" s="149" t="s">
        <v>23</v>
      </c>
      <c r="D35" s="149"/>
      <c r="E35" s="149"/>
      <c r="F35" s="149"/>
      <c r="G35" s="149"/>
      <c r="H35" s="149"/>
      <c r="I35" s="30">
        <f>SUM(I32:I34)</f>
        <v>0</v>
      </c>
      <c r="J35" s="30">
        <f>SUM(J32:J34)</f>
        <v>0</v>
      </c>
    </row>
    <row r="36" spans="1:10" ht="38.4" customHeight="1" thickBot="1" x14ac:dyDescent="0.35">
      <c r="A36" s="103"/>
      <c r="B36" s="103"/>
      <c r="C36" s="151" t="s">
        <v>33</v>
      </c>
      <c r="D36" s="147" t="s">
        <v>34</v>
      </c>
      <c r="E36" s="95" t="s">
        <v>34</v>
      </c>
      <c r="F36" s="63" t="s">
        <v>6</v>
      </c>
      <c r="G36" s="64" t="s">
        <v>30</v>
      </c>
      <c r="H36" s="146">
        <v>70</v>
      </c>
      <c r="I36" s="153"/>
      <c r="J36" s="147"/>
    </row>
    <row r="37" spans="1:10" ht="30" customHeight="1" x14ac:dyDescent="0.3">
      <c r="A37" s="5"/>
      <c r="B37" s="5"/>
      <c r="C37" s="103"/>
      <c r="D37" s="103"/>
      <c r="E37" s="103"/>
      <c r="F37" s="103" t="s">
        <v>8</v>
      </c>
      <c r="G37" s="103" t="s">
        <v>9</v>
      </c>
      <c r="H37" s="103" t="s">
        <v>10</v>
      </c>
      <c r="I37" s="103" t="s">
        <v>11</v>
      </c>
      <c r="J37" s="103" t="s">
        <v>12</v>
      </c>
    </row>
    <row r="38" spans="1:10" ht="30" customHeight="1" x14ac:dyDescent="0.3">
      <c r="A38" s="5"/>
      <c r="B38" s="5"/>
      <c r="C38" s="154" t="s">
        <v>13</v>
      </c>
      <c r="D38" s="144" t="s">
        <v>14</v>
      </c>
      <c r="E38" s="144"/>
      <c r="F38" s="99" t="s">
        <v>15</v>
      </c>
      <c r="G38" s="99"/>
      <c r="H38" s="99"/>
      <c r="I38" s="66"/>
      <c r="J38" s="66"/>
    </row>
    <row r="39" spans="1:10" ht="30" customHeight="1" thickBot="1" x14ac:dyDescent="0.35">
      <c r="A39" s="1"/>
      <c r="B39" s="1"/>
      <c r="C39" s="154"/>
      <c r="D39" s="155" t="s">
        <v>16</v>
      </c>
      <c r="E39" s="155"/>
      <c r="F39" s="99" t="s">
        <v>17</v>
      </c>
      <c r="G39" s="99"/>
      <c r="H39" s="99"/>
      <c r="I39" s="66"/>
      <c r="J39" s="66"/>
    </row>
    <row r="40" spans="1:10" ht="30" customHeight="1" thickBot="1" x14ac:dyDescent="0.35">
      <c r="A40" s="31"/>
      <c r="B40" s="31"/>
      <c r="C40" s="149" t="s">
        <v>23</v>
      </c>
      <c r="D40" s="149"/>
      <c r="E40" s="149"/>
      <c r="F40" s="149"/>
      <c r="G40" s="149"/>
      <c r="H40" s="149"/>
      <c r="I40" s="30">
        <f>SUM(I38:I39)</f>
        <v>0</v>
      </c>
      <c r="J40" s="30">
        <f>SUM(J38:J39)</f>
        <v>0</v>
      </c>
    </row>
    <row r="41" spans="1:10" ht="30" customHeight="1" thickBot="1" x14ac:dyDescent="0.35">
      <c r="A41" s="103"/>
      <c r="B41" s="103"/>
      <c r="C41" s="151" t="s">
        <v>35</v>
      </c>
      <c r="D41" s="147" t="s">
        <v>34</v>
      </c>
      <c r="E41" s="95" t="s">
        <v>36</v>
      </c>
      <c r="F41" s="63" t="s">
        <v>6</v>
      </c>
      <c r="G41" s="64" t="s">
        <v>30</v>
      </c>
      <c r="H41" s="146">
        <v>74</v>
      </c>
      <c r="I41" s="153"/>
      <c r="J41" s="147"/>
    </row>
    <row r="42" spans="1:10" ht="30" customHeight="1" x14ac:dyDescent="0.3">
      <c r="A42" s="5"/>
      <c r="B42" s="5"/>
      <c r="C42" s="103"/>
      <c r="D42" s="103"/>
      <c r="E42" s="103"/>
      <c r="F42" s="103" t="s">
        <v>8</v>
      </c>
      <c r="G42" s="103" t="s">
        <v>9</v>
      </c>
      <c r="H42" s="103" t="s">
        <v>10</v>
      </c>
      <c r="I42" s="103" t="s">
        <v>11</v>
      </c>
      <c r="J42" s="103" t="s">
        <v>12</v>
      </c>
    </row>
    <row r="43" spans="1:10" ht="30" customHeight="1" x14ac:dyDescent="0.3">
      <c r="A43" s="5"/>
      <c r="B43" s="5"/>
      <c r="C43" s="154" t="s">
        <v>13</v>
      </c>
      <c r="D43" s="144" t="s">
        <v>14</v>
      </c>
      <c r="E43" s="144"/>
      <c r="F43" s="99" t="s">
        <v>15</v>
      </c>
      <c r="G43" s="99"/>
      <c r="H43" s="99"/>
      <c r="I43" s="66"/>
      <c r="J43" s="66"/>
    </row>
    <row r="44" spans="1:10" ht="30" customHeight="1" thickBot="1" x14ac:dyDescent="0.35">
      <c r="A44" s="1"/>
      <c r="B44" s="1"/>
      <c r="C44" s="154"/>
      <c r="D44" s="155" t="s">
        <v>16</v>
      </c>
      <c r="E44" s="155"/>
      <c r="F44" s="99" t="s">
        <v>17</v>
      </c>
      <c r="G44" s="99"/>
      <c r="H44" s="99"/>
      <c r="I44" s="66"/>
      <c r="J44" s="66"/>
    </row>
    <row r="45" spans="1:10" ht="30" customHeight="1" thickBot="1" x14ac:dyDescent="0.35">
      <c r="A45" s="31"/>
      <c r="B45" s="31"/>
      <c r="C45" s="149" t="s">
        <v>23</v>
      </c>
      <c r="D45" s="149"/>
      <c r="E45" s="149"/>
      <c r="F45" s="149"/>
      <c r="G45" s="149"/>
      <c r="H45" s="149"/>
      <c r="I45" s="30">
        <f>SUM(I42:I44)</f>
        <v>0</v>
      </c>
      <c r="J45" s="30">
        <f>SUM(J42:J44)</f>
        <v>0</v>
      </c>
    </row>
    <row r="46" spans="1:10" ht="30" customHeight="1" thickBot="1" x14ac:dyDescent="0.35">
      <c r="A46" s="103"/>
      <c r="B46" s="103"/>
      <c r="C46" s="151" t="s">
        <v>39</v>
      </c>
      <c r="D46" s="147" t="s">
        <v>38</v>
      </c>
      <c r="E46" s="95" t="s">
        <v>40</v>
      </c>
      <c r="F46" s="63" t="s">
        <v>6</v>
      </c>
      <c r="G46" s="64" t="s">
        <v>30</v>
      </c>
      <c r="H46" s="146">
        <v>777</v>
      </c>
      <c r="I46" s="153"/>
      <c r="J46" s="147"/>
    </row>
    <row r="47" spans="1:10" ht="30" customHeight="1" x14ac:dyDescent="0.3">
      <c r="A47" s="5"/>
      <c r="B47" s="5"/>
      <c r="C47" s="103"/>
      <c r="D47" s="103"/>
      <c r="E47" s="103"/>
      <c r="F47" s="103" t="s">
        <v>8</v>
      </c>
      <c r="G47" s="103" t="s">
        <v>9</v>
      </c>
      <c r="H47" s="103" t="s">
        <v>10</v>
      </c>
      <c r="I47" s="103" t="s">
        <v>11</v>
      </c>
      <c r="J47" s="103" t="s">
        <v>12</v>
      </c>
    </row>
    <row r="48" spans="1:10" ht="30" customHeight="1" x14ac:dyDescent="0.3">
      <c r="A48" s="5"/>
      <c r="B48" s="5"/>
      <c r="C48" s="154" t="s">
        <v>13</v>
      </c>
      <c r="D48" s="144" t="s">
        <v>14</v>
      </c>
      <c r="E48" s="144"/>
      <c r="F48" s="99" t="s">
        <v>15</v>
      </c>
      <c r="G48" s="99"/>
      <c r="H48" s="99"/>
      <c r="I48" s="66"/>
      <c r="J48" s="66"/>
    </row>
    <row r="49" spans="1:10" ht="29.25" customHeight="1" thickBot="1" x14ac:dyDescent="0.35">
      <c r="A49" s="1"/>
      <c r="B49" s="1"/>
      <c r="C49" s="154"/>
      <c r="D49" s="155" t="s">
        <v>16</v>
      </c>
      <c r="E49" s="155"/>
      <c r="F49" s="99" t="s">
        <v>17</v>
      </c>
      <c r="G49" s="99"/>
      <c r="H49" s="99"/>
      <c r="I49" s="66"/>
      <c r="J49" s="66"/>
    </row>
    <row r="50" spans="1:10" ht="30" customHeight="1" thickBot="1" x14ac:dyDescent="0.35">
      <c r="A50" s="31"/>
      <c r="B50" s="31"/>
      <c r="C50" s="149" t="s">
        <v>23</v>
      </c>
      <c r="D50" s="149"/>
      <c r="E50" s="149"/>
      <c r="F50" s="149"/>
      <c r="G50" s="149"/>
      <c r="H50" s="149"/>
      <c r="I50" s="30">
        <f>SUM(I48:I49)</f>
        <v>0</v>
      </c>
      <c r="J50" s="30">
        <f>SUM(J48:J49)</f>
        <v>0</v>
      </c>
    </row>
    <row r="51" spans="1:10" ht="39.6" customHeight="1" thickBot="1" x14ac:dyDescent="0.35">
      <c r="A51" s="103"/>
      <c r="B51" s="103"/>
      <c r="C51" s="151" t="s">
        <v>41</v>
      </c>
      <c r="D51" s="147" t="s">
        <v>38</v>
      </c>
      <c r="E51" s="95" t="s">
        <v>361</v>
      </c>
      <c r="F51" s="63" t="s">
        <v>6</v>
      </c>
      <c r="G51" s="64" t="s">
        <v>362</v>
      </c>
      <c r="H51" s="146">
        <v>480</v>
      </c>
      <c r="I51" s="153"/>
      <c r="J51" s="147"/>
    </row>
    <row r="52" spans="1:10" ht="30" customHeight="1" x14ac:dyDescent="0.3">
      <c r="A52" s="5"/>
      <c r="B52" s="5"/>
      <c r="C52" s="103"/>
      <c r="D52" s="103"/>
      <c r="E52" s="103"/>
      <c r="F52" s="103" t="s">
        <v>8</v>
      </c>
      <c r="G52" s="103" t="s">
        <v>9</v>
      </c>
      <c r="H52" s="103" t="s">
        <v>10</v>
      </c>
      <c r="I52" s="103" t="s">
        <v>11</v>
      </c>
      <c r="J52" s="103" t="s">
        <v>12</v>
      </c>
    </row>
    <row r="53" spans="1:10" ht="30" customHeight="1" x14ac:dyDescent="0.3">
      <c r="A53" s="5"/>
      <c r="B53" s="5"/>
      <c r="C53" s="154" t="s">
        <v>13</v>
      </c>
      <c r="D53" s="144" t="s">
        <v>14</v>
      </c>
      <c r="E53" s="144"/>
      <c r="F53" s="99" t="s">
        <v>15</v>
      </c>
      <c r="G53" s="99"/>
      <c r="H53" s="99"/>
      <c r="I53" s="66"/>
      <c r="J53" s="66"/>
    </row>
    <row r="54" spans="1:10" ht="29.25" customHeight="1" thickBot="1" x14ac:dyDescent="0.35">
      <c r="A54" s="1"/>
      <c r="B54" s="1"/>
      <c r="C54" s="154"/>
      <c r="D54" s="155" t="s">
        <v>16</v>
      </c>
      <c r="E54" s="155"/>
      <c r="F54" s="99" t="s">
        <v>17</v>
      </c>
      <c r="G54" s="99"/>
      <c r="H54" s="99"/>
      <c r="I54" s="66"/>
      <c r="J54" s="66"/>
    </row>
    <row r="55" spans="1:10" ht="30" customHeight="1" thickBot="1" x14ac:dyDescent="0.35">
      <c r="A55" s="31"/>
      <c r="B55" s="31"/>
      <c r="C55" s="149" t="s">
        <v>23</v>
      </c>
      <c r="D55" s="149"/>
      <c r="E55" s="149"/>
      <c r="F55" s="149"/>
      <c r="G55" s="149"/>
      <c r="H55" s="149"/>
      <c r="I55" s="30">
        <f>SUM(I53:I54)</f>
        <v>0</v>
      </c>
      <c r="J55" s="30">
        <f>SUM(J53:J54)</f>
        <v>0</v>
      </c>
    </row>
    <row r="56" spans="1:10" ht="48.75" customHeight="1" thickBot="1" x14ac:dyDescent="0.35">
      <c r="A56" s="103"/>
      <c r="B56" s="103"/>
      <c r="C56" s="151" t="s">
        <v>364</v>
      </c>
      <c r="D56" s="147" t="s">
        <v>38</v>
      </c>
      <c r="E56" s="95" t="s">
        <v>363</v>
      </c>
      <c r="F56" s="63" t="s">
        <v>6</v>
      </c>
      <c r="G56" s="64" t="s">
        <v>30</v>
      </c>
      <c r="H56" s="146">
        <v>2000</v>
      </c>
      <c r="I56" s="153"/>
      <c r="J56" s="147"/>
    </row>
    <row r="57" spans="1:10" ht="30" customHeight="1" x14ac:dyDescent="0.3">
      <c r="A57" s="5"/>
      <c r="B57" s="5"/>
      <c r="C57" s="103"/>
      <c r="D57" s="103"/>
      <c r="E57" s="103"/>
      <c r="F57" s="103" t="s">
        <v>8</v>
      </c>
      <c r="G57" s="103" t="s">
        <v>9</v>
      </c>
      <c r="H57" s="103" t="s">
        <v>10</v>
      </c>
      <c r="I57" s="103" t="s">
        <v>11</v>
      </c>
      <c r="J57" s="103" t="s">
        <v>12</v>
      </c>
    </row>
    <row r="58" spans="1:10" ht="30" customHeight="1" x14ac:dyDescent="0.3">
      <c r="A58" s="5"/>
      <c r="B58" s="5"/>
      <c r="C58" s="154" t="s">
        <v>13</v>
      </c>
      <c r="D58" s="144" t="s">
        <v>14</v>
      </c>
      <c r="E58" s="144"/>
      <c r="F58" s="99" t="s">
        <v>15</v>
      </c>
      <c r="G58" s="99"/>
      <c r="H58" s="99"/>
      <c r="I58" s="66"/>
      <c r="J58" s="66"/>
    </row>
    <row r="59" spans="1:10" ht="24" customHeight="1" x14ac:dyDescent="0.3">
      <c r="A59" s="1"/>
      <c r="B59" s="1"/>
      <c r="C59" s="154"/>
      <c r="D59" s="155" t="s">
        <v>16</v>
      </c>
      <c r="E59" s="155"/>
      <c r="F59" s="99" t="s">
        <v>17</v>
      </c>
      <c r="G59" s="99"/>
      <c r="H59" s="99"/>
      <c r="I59" s="66"/>
      <c r="J59" s="66"/>
    </row>
    <row r="60" spans="1:10" ht="44.4" customHeight="1" x14ac:dyDescent="0.3">
      <c r="A60" s="1"/>
      <c r="B60" s="1"/>
      <c r="C60" s="5" t="s">
        <v>18</v>
      </c>
      <c r="D60" s="144" t="s">
        <v>365</v>
      </c>
      <c r="E60" s="144"/>
      <c r="F60" s="99"/>
      <c r="G60" s="99"/>
      <c r="H60" s="99"/>
      <c r="I60" s="66"/>
      <c r="J60" s="66"/>
    </row>
    <row r="61" spans="1:10" ht="30" customHeight="1" thickBot="1" x14ac:dyDescent="0.35">
      <c r="A61" s="33"/>
      <c r="B61" s="33"/>
      <c r="C61" s="148" t="s">
        <v>23</v>
      </c>
      <c r="D61" s="148"/>
      <c r="E61" s="148"/>
      <c r="F61" s="148"/>
      <c r="G61" s="148"/>
      <c r="H61" s="148"/>
      <c r="I61" s="34">
        <f>SUM(I58:I60)</f>
        <v>0</v>
      </c>
      <c r="J61" s="34">
        <f>SUM(J58:J60)</f>
        <v>0</v>
      </c>
    </row>
    <row r="62" spans="1:10" ht="60.6" customHeight="1" thickBot="1" x14ac:dyDescent="0.35">
      <c r="A62" s="130"/>
      <c r="B62" s="130"/>
      <c r="C62" s="151" t="s">
        <v>366</v>
      </c>
      <c r="D62" s="147" t="s">
        <v>38</v>
      </c>
      <c r="E62" s="95" t="s">
        <v>42</v>
      </c>
      <c r="F62" s="63" t="s">
        <v>6</v>
      </c>
      <c r="G62" s="145" t="s">
        <v>30</v>
      </c>
      <c r="H62" s="145"/>
      <c r="I62" s="146">
        <v>30</v>
      </c>
      <c r="J62" s="147"/>
    </row>
    <row r="63" spans="1:10" ht="30" customHeight="1" x14ac:dyDescent="0.3">
      <c r="A63" s="130"/>
      <c r="B63" s="130"/>
      <c r="C63" s="103"/>
      <c r="D63" s="103"/>
      <c r="E63" s="103"/>
      <c r="F63" s="103" t="s">
        <v>8</v>
      </c>
      <c r="G63" s="103" t="s">
        <v>9</v>
      </c>
      <c r="H63" s="103" t="s">
        <v>10</v>
      </c>
      <c r="I63" s="103" t="s">
        <v>11</v>
      </c>
      <c r="J63" s="103" t="s">
        <v>12</v>
      </c>
    </row>
    <row r="64" spans="1:10" ht="30" customHeight="1" x14ac:dyDescent="0.3">
      <c r="A64" s="130"/>
      <c r="B64" s="130"/>
      <c r="C64" s="154" t="s">
        <v>13</v>
      </c>
      <c r="D64" s="144" t="s">
        <v>14</v>
      </c>
      <c r="E64" s="144"/>
      <c r="F64" s="99" t="s">
        <v>15</v>
      </c>
      <c r="G64" s="99"/>
      <c r="H64" s="99"/>
      <c r="I64" s="66"/>
      <c r="J64" s="66"/>
    </row>
    <row r="65" spans="1:10" ht="30" customHeight="1" x14ac:dyDescent="0.3">
      <c r="A65" s="130"/>
      <c r="B65" s="130"/>
      <c r="C65" s="154"/>
      <c r="D65" s="155" t="s">
        <v>16</v>
      </c>
      <c r="E65" s="155"/>
      <c r="F65" s="99" t="s">
        <v>17</v>
      </c>
      <c r="G65" s="99"/>
      <c r="H65" s="99"/>
      <c r="I65" s="66"/>
      <c r="J65" s="66"/>
    </row>
    <row r="66" spans="1:10" ht="30" customHeight="1" x14ac:dyDescent="0.3">
      <c r="A66" s="130"/>
      <c r="B66" s="130"/>
      <c r="C66" s="99" t="s">
        <v>314</v>
      </c>
      <c r="D66" s="279" t="s">
        <v>435</v>
      </c>
      <c r="E66" s="280"/>
      <c r="F66" s="99"/>
      <c r="G66" s="99"/>
      <c r="H66" s="99"/>
      <c r="I66" s="66"/>
      <c r="J66" s="66"/>
    </row>
    <row r="67" spans="1:10" ht="30" customHeight="1" x14ac:dyDescent="0.3">
      <c r="A67" s="130"/>
      <c r="B67" s="130"/>
      <c r="C67" s="99" t="s">
        <v>44</v>
      </c>
      <c r="D67" s="155" t="s">
        <v>436</v>
      </c>
      <c r="E67" s="155"/>
      <c r="F67" s="99" t="s">
        <v>17</v>
      </c>
      <c r="G67" s="99"/>
      <c r="H67" s="99"/>
      <c r="I67" s="36"/>
      <c r="J67" s="36"/>
    </row>
    <row r="68" spans="1:10" ht="30" customHeight="1" thickBot="1" x14ac:dyDescent="0.35">
      <c r="A68" s="130"/>
      <c r="B68" s="130"/>
      <c r="C68" s="148" t="s">
        <v>23</v>
      </c>
      <c r="D68" s="148"/>
      <c r="E68" s="148"/>
      <c r="F68" s="148"/>
      <c r="G68" s="148"/>
      <c r="H68" s="148"/>
      <c r="I68" s="34">
        <f>SUM(I64:I67)</f>
        <v>0</v>
      </c>
      <c r="J68" s="34">
        <f>SUM(J64:J67)</f>
        <v>0</v>
      </c>
    </row>
    <row r="69" spans="1:10" ht="61.2" customHeight="1" thickBot="1" x14ac:dyDescent="0.35">
      <c r="A69" s="1"/>
      <c r="B69" s="1"/>
      <c r="C69" s="151" t="s">
        <v>346</v>
      </c>
      <c r="D69" s="152"/>
      <c r="E69" s="131" t="s">
        <v>347</v>
      </c>
      <c r="F69" s="145" t="s">
        <v>348</v>
      </c>
      <c r="G69" s="145" t="s">
        <v>43</v>
      </c>
      <c r="H69" s="145"/>
      <c r="I69" s="145">
        <v>2864</v>
      </c>
      <c r="J69" s="170"/>
    </row>
    <row r="70" spans="1:10" ht="32.25" customHeight="1" x14ac:dyDescent="0.3">
      <c r="A70" s="1"/>
      <c r="B70" s="1"/>
      <c r="C70" s="103"/>
      <c r="D70" s="103"/>
      <c r="E70" s="103"/>
      <c r="F70" s="103" t="s">
        <v>8</v>
      </c>
      <c r="G70" s="103" t="s">
        <v>9</v>
      </c>
      <c r="H70" s="103" t="s">
        <v>10</v>
      </c>
      <c r="I70" s="103" t="s">
        <v>11</v>
      </c>
      <c r="J70" s="103" t="s">
        <v>12</v>
      </c>
    </row>
    <row r="71" spans="1:10" ht="32.25" customHeight="1" x14ac:dyDescent="0.3">
      <c r="A71" s="1"/>
      <c r="B71" s="1"/>
      <c r="C71" s="154" t="s">
        <v>13</v>
      </c>
      <c r="D71" s="144" t="s">
        <v>14</v>
      </c>
      <c r="E71" s="144"/>
      <c r="F71" s="99" t="s">
        <v>15</v>
      </c>
      <c r="G71" s="99"/>
      <c r="H71" s="99"/>
      <c r="I71" s="66"/>
      <c r="J71" s="66"/>
    </row>
    <row r="72" spans="1:10" ht="32.25" customHeight="1" x14ac:dyDescent="0.3">
      <c r="A72" s="1"/>
      <c r="B72" s="1"/>
      <c r="C72" s="154"/>
      <c r="D72" s="155" t="s">
        <v>16</v>
      </c>
      <c r="E72" s="155"/>
      <c r="F72" s="99" t="s">
        <v>17</v>
      </c>
      <c r="G72" s="99"/>
      <c r="H72" s="99"/>
      <c r="I72" s="66"/>
      <c r="J72" s="66"/>
    </row>
    <row r="73" spans="1:10" ht="32.25" customHeight="1" x14ac:dyDescent="0.3">
      <c r="A73" s="1"/>
      <c r="B73" s="1"/>
      <c r="C73" s="99" t="s">
        <v>314</v>
      </c>
      <c r="D73" s="279" t="s">
        <v>435</v>
      </c>
      <c r="E73" s="280"/>
      <c r="F73" s="99"/>
      <c r="G73" s="99"/>
      <c r="H73" s="99"/>
      <c r="I73" s="66"/>
      <c r="J73" s="66"/>
    </row>
    <row r="74" spans="1:10" ht="32.25" customHeight="1" x14ac:dyDescent="0.3">
      <c r="A74" s="1"/>
      <c r="B74" s="1"/>
      <c r="C74" s="99" t="s">
        <v>44</v>
      </c>
      <c r="D74" s="155" t="s">
        <v>436</v>
      </c>
      <c r="E74" s="155"/>
      <c r="F74" s="99" t="s">
        <v>17</v>
      </c>
      <c r="G74" s="99"/>
      <c r="H74" s="99"/>
      <c r="I74" s="36"/>
      <c r="J74" s="36"/>
    </row>
    <row r="75" spans="1:10" ht="32.25" customHeight="1" x14ac:dyDescent="0.3">
      <c r="A75" s="1"/>
      <c r="B75" s="1"/>
      <c r="C75" s="5" t="s">
        <v>18</v>
      </c>
      <c r="D75" s="144" t="s">
        <v>365</v>
      </c>
      <c r="E75" s="144"/>
      <c r="F75" s="99"/>
      <c r="G75" s="99"/>
      <c r="H75" s="99"/>
      <c r="I75" s="66"/>
      <c r="J75" s="66"/>
    </row>
    <row r="76" spans="1:10" ht="32.25" customHeight="1" x14ac:dyDescent="0.3">
      <c r="A76" s="1"/>
      <c r="B76" s="1"/>
      <c r="C76" s="117" t="s">
        <v>248</v>
      </c>
      <c r="D76" s="159" t="s">
        <v>249</v>
      </c>
      <c r="E76" s="160"/>
      <c r="F76" s="68" t="s">
        <v>247</v>
      </c>
      <c r="G76" s="68" t="s">
        <v>247</v>
      </c>
      <c r="H76" s="70" t="s">
        <v>247</v>
      </c>
      <c r="I76" s="70" t="s">
        <v>247</v>
      </c>
      <c r="J76" s="66"/>
    </row>
    <row r="77" spans="1:10" ht="31.8" customHeight="1" thickBot="1" x14ac:dyDescent="0.35">
      <c r="A77" s="1"/>
      <c r="B77" s="1"/>
      <c r="C77" s="149" t="s">
        <v>23</v>
      </c>
      <c r="D77" s="149"/>
      <c r="E77" s="149"/>
      <c r="F77" s="149"/>
      <c r="G77" s="149"/>
      <c r="H77" s="149"/>
      <c r="I77" s="30">
        <f>SUM(I71:I76)</f>
        <v>0</v>
      </c>
      <c r="J77" s="30">
        <f>SUM(J71:J76)</f>
        <v>0</v>
      </c>
    </row>
    <row r="78" spans="1:10" ht="67.2" customHeight="1" thickBot="1" x14ac:dyDescent="0.35">
      <c r="A78" s="1"/>
      <c r="B78" s="1"/>
      <c r="C78" s="151" t="s">
        <v>349</v>
      </c>
      <c r="D78" s="152"/>
      <c r="E78" s="64" t="s">
        <v>350</v>
      </c>
      <c r="F78" s="146" t="s">
        <v>348</v>
      </c>
      <c r="G78" s="153" t="s">
        <v>43</v>
      </c>
      <c r="H78" s="147"/>
      <c r="I78" s="151">
        <v>1600</v>
      </c>
      <c r="J78" s="147"/>
    </row>
    <row r="79" spans="1:10" ht="32.25" customHeight="1" x14ac:dyDescent="0.3">
      <c r="A79" s="1"/>
      <c r="B79" s="1"/>
      <c r="C79" s="103"/>
      <c r="D79" s="103"/>
      <c r="E79" s="103"/>
      <c r="F79" s="103" t="s">
        <v>8</v>
      </c>
      <c r="G79" s="103" t="s">
        <v>9</v>
      </c>
      <c r="H79" s="103" t="s">
        <v>10</v>
      </c>
      <c r="I79" s="103" t="s">
        <v>11</v>
      </c>
      <c r="J79" s="103" t="s">
        <v>12</v>
      </c>
    </row>
    <row r="80" spans="1:10" ht="32.25" customHeight="1" x14ac:dyDescent="0.3">
      <c r="A80" s="1"/>
      <c r="B80" s="1"/>
      <c r="C80" s="154" t="s">
        <v>13</v>
      </c>
      <c r="D80" s="144" t="s">
        <v>14</v>
      </c>
      <c r="E80" s="144"/>
      <c r="F80" s="99" t="s">
        <v>15</v>
      </c>
      <c r="G80" s="99"/>
      <c r="H80" s="99"/>
      <c r="I80" s="66"/>
      <c r="J80" s="66"/>
    </row>
    <row r="81" spans="1:11" ht="32.25" customHeight="1" x14ac:dyDescent="0.3">
      <c r="A81" s="1"/>
      <c r="B81" s="1"/>
      <c r="C81" s="154"/>
      <c r="D81" s="155" t="s">
        <v>16</v>
      </c>
      <c r="E81" s="155"/>
      <c r="F81" s="99" t="s">
        <v>17</v>
      </c>
      <c r="G81" s="99"/>
      <c r="H81" s="99"/>
      <c r="I81" s="66"/>
      <c r="J81" s="66"/>
    </row>
    <row r="82" spans="1:11" ht="32.25" customHeight="1" x14ac:dyDescent="0.3">
      <c r="A82" s="1"/>
      <c r="B82" s="1"/>
      <c r="C82" s="5" t="s">
        <v>18</v>
      </c>
      <c r="D82" s="144" t="s">
        <v>365</v>
      </c>
      <c r="E82" s="144"/>
      <c r="F82" s="99"/>
      <c r="G82" s="99"/>
      <c r="H82" s="99"/>
      <c r="I82" s="66"/>
      <c r="J82" s="66"/>
    </row>
    <row r="83" spans="1:11" ht="32.25" customHeight="1" x14ac:dyDescent="0.3">
      <c r="A83" s="1"/>
      <c r="B83" s="1"/>
      <c r="C83" s="117" t="s">
        <v>248</v>
      </c>
      <c r="D83" s="159" t="s">
        <v>249</v>
      </c>
      <c r="E83" s="160"/>
      <c r="F83" s="68" t="s">
        <v>247</v>
      </c>
      <c r="G83" s="68" t="s">
        <v>247</v>
      </c>
      <c r="H83" s="70" t="s">
        <v>247</v>
      </c>
      <c r="I83" s="70" t="s">
        <v>247</v>
      </c>
      <c r="J83" s="66"/>
    </row>
    <row r="84" spans="1:11" ht="32.25" customHeight="1" thickBot="1" x14ac:dyDescent="0.35">
      <c r="A84" s="1"/>
      <c r="B84" s="1"/>
      <c r="C84" s="149" t="s">
        <v>23</v>
      </c>
      <c r="D84" s="149"/>
      <c r="E84" s="149"/>
      <c r="F84" s="149"/>
      <c r="G84" s="149"/>
      <c r="H84" s="149"/>
      <c r="I84" s="30">
        <f>SUM(I80:I83)</f>
        <v>0</v>
      </c>
      <c r="J84" s="30">
        <f>SUM(J80:J83)</f>
        <v>0</v>
      </c>
    </row>
    <row r="85" spans="1:11" ht="32.25" customHeight="1" thickBot="1" x14ac:dyDescent="0.35">
      <c r="A85" s="1"/>
      <c r="B85" s="1"/>
      <c r="C85" s="151" t="s">
        <v>351</v>
      </c>
      <c r="D85" s="152"/>
      <c r="E85" s="64" t="s">
        <v>352</v>
      </c>
      <c r="F85" s="146" t="s">
        <v>348</v>
      </c>
      <c r="G85" s="153" t="s">
        <v>43</v>
      </c>
      <c r="H85" s="147"/>
      <c r="I85" s="151">
        <v>480</v>
      </c>
      <c r="J85" s="147"/>
    </row>
    <row r="86" spans="1:11" ht="32.25" customHeight="1" x14ac:dyDescent="0.3">
      <c r="A86" s="1"/>
      <c r="B86" s="1"/>
      <c r="C86" s="103"/>
      <c r="D86" s="103"/>
      <c r="E86" s="103"/>
      <c r="F86" s="103" t="s">
        <v>8</v>
      </c>
      <c r="G86" s="103" t="s">
        <v>9</v>
      </c>
      <c r="H86" s="103" t="s">
        <v>10</v>
      </c>
      <c r="I86" s="103" t="s">
        <v>11</v>
      </c>
      <c r="J86" s="103" t="s">
        <v>12</v>
      </c>
    </row>
    <row r="87" spans="1:11" ht="32.25" customHeight="1" x14ac:dyDescent="0.3">
      <c r="A87" s="1"/>
      <c r="B87" s="1"/>
      <c r="C87" s="154" t="s">
        <v>13</v>
      </c>
      <c r="D87" s="144" t="s">
        <v>14</v>
      </c>
      <c r="E87" s="144"/>
      <c r="F87" s="99" t="s">
        <v>15</v>
      </c>
      <c r="G87" s="99"/>
      <c r="H87" s="99"/>
      <c r="I87" s="66"/>
      <c r="J87" s="66"/>
    </row>
    <row r="88" spans="1:11" ht="32.25" customHeight="1" x14ac:dyDescent="0.3">
      <c r="A88" s="1"/>
      <c r="B88" s="1"/>
      <c r="C88" s="154"/>
      <c r="D88" s="155" t="s">
        <v>16</v>
      </c>
      <c r="E88" s="155"/>
      <c r="F88" s="99" t="s">
        <v>17</v>
      </c>
      <c r="G88" s="99"/>
      <c r="H88" s="99"/>
      <c r="I88" s="66"/>
      <c r="J88" s="66"/>
    </row>
    <row r="89" spans="1:11" ht="32.25" customHeight="1" thickBot="1" x14ac:dyDescent="0.35">
      <c r="A89" s="1"/>
      <c r="B89" s="1"/>
      <c r="C89" s="149" t="s">
        <v>23</v>
      </c>
      <c r="D89" s="149"/>
      <c r="E89" s="149"/>
      <c r="F89" s="149"/>
      <c r="G89" s="149"/>
      <c r="H89" s="149"/>
      <c r="I89" s="30">
        <f>SUM(I87:I88)</f>
        <v>0</v>
      </c>
      <c r="J89" s="30">
        <f>SUM(J87:J88)</f>
        <v>0</v>
      </c>
    </row>
    <row r="90" spans="1:11" ht="32.25" customHeight="1" thickBot="1" x14ac:dyDescent="0.35">
      <c r="A90" s="1"/>
      <c r="B90" s="1"/>
      <c r="C90" s="151" t="s">
        <v>353</v>
      </c>
      <c r="D90" s="152"/>
      <c r="E90" s="64" t="s">
        <v>354</v>
      </c>
      <c r="F90" s="146" t="s">
        <v>348</v>
      </c>
      <c r="G90" s="153" t="s">
        <v>43</v>
      </c>
      <c r="H90" s="147"/>
      <c r="I90" s="151">
        <v>100</v>
      </c>
      <c r="J90" s="147"/>
    </row>
    <row r="91" spans="1:11" ht="32.25" customHeight="1" x14ac:dyDescent="0.3">
      <c r="A91" s="1"/>
      <c r="B91" s="1"/>
      <c r="C91" s="103"/>
      <c r="D91" s="103"/>
      <c r="E91" s="103"/>
      <c r="F91" s="103" t="s">
        <v>8</v>
      </c>
      <c r="G91" s="103" t="s">
        <v>9</v>
      </c>
      <c r="H91" s="103" t="s">
        <v>10</v>
      </c>
      <c r="I91" s="103" t="s">
        <v>11</v>
      </c>
      <c r="J91" s="103" t="s">
        <v>12</v>
      </c>
    </row>
    <row r="92" spans="1:11" ht="32.25" customHeight="1" x14ac:dyDescent="0.3">
      <c r="A92" s="1"/>
      <c r="B92" s="1"/>
      <c r="C92" s="154" t="s">
        <v>13</v>
      </c>
      <c r="D92" s="144" t="s">
        <v>14</v>
      </c>
      <c r="E92" s="144"/>
      <c r="F92" s="99" t="s">
        <v>15</v>
      </c>
      <c r="G92" s="99"/>
      <c r="H92" s="99"/>
      <c r="I92" s="66"/>
      <c r="J92" s="66"/>
    </row>
    <row r="93" spans="1:11" ht="32.25" customHeight="1" x14ac:dyDescent="0.3">
      <c r="A93" s="1"/>
      <c r="B93" s="1"/>
      <c r="C93" s="154"/>
      <c r="D93" s="155" t="s">
        <v>16</v>
      </c>
      <c r="E93" s="155"/>
      <c r="F93" s="99" t="s">
        <v>17</v>
      </c>
      <c r="G93" s="99"/>
      <c r="H93" s="99"/>
      <c r="I93" s="66"/>
      <c r="J93" s="66"/>
    </row>
    <row r="94" spans="1:11" ht="32.25" customHeight="1" thickBot="1" x14ac:dyDescent="0.35">
      <c r="A94" s="1"/>
      <c r="B94" s="1"/>
      <c r="C94" s="149" t="s">
        <v>23</v>
      </c>
      <c r="D94" s="149"/>
      <c r="E94" s="149"/>
      <c r="F94" s="149"/>
      <c r="G94" s="149"/>
      <c r="H94" s="149"/>
      <c r="I94" s="30">
        <f>SUM(I92:I93)</f>
        <v>0</v>
      </c>
      <c r="J94" s="30">
        <f>SUM(J92:J93)</f>
        <v>0</v>
      </c>
    </row>
    <row r="95" spans="1:11" ht="32.25" customHeight="1" thickBot="1" x14ac:dyDescent="0.35">
      <c r="A95" s="1"/>
      <c r="B95" s="1"/>
      <c r="C95" s="151" t="s">
        <v>355</v>
      </c>
      <c r="D95" s="152"/>
      <c r="E95" s="64" t="s">
        <v>356</v>
      </c>
      <c r="F95" s="146" t="s">
        <v>357</v>
      </c>
      <c r="G95" s="153" t="s">
        <v>43</v>
      </c>
      <c r="H95" s="147"/>
      <c r="I95" s="151">
        <v>1990</v>
      </c>
      <c r="J95" s="147"/>
      <c r="K95" s="150" t="s">
        <v>358</v>
      </c>
    </row>
    <row r="96" spans="1:11" ht="32.25" customHeight="1" x14ac:dyDescent="0.3">
      <c r="A96" s="1"/>
      <c r="B96" s="1"/>
      <c r="C96" s="103"/>
      <c r="D96" s="103"/>
      <c r="E96" s="103"/>
      <c r="F96" s="103" t="s">
        <v>8</v>
      </c>
      <c r="G96" s="103" t="s">
        <v>9</v>
      </c>
      <c r="H96" s="103" t="s">
        <v>10</v>
      </c>
      <c r="I96" s="103" t="s">
        <v>11</v>
      </c>
      <c r="J96" s="103" t="s">
        <v>12</v>
      </c>
      <c r="K96" s="150"/>
    </row>
    <row r="97" spans="1:11" ht="32.25" customHeight="1" x14ac:dyDescent="0.3">
      <c r="A97" s="1"/>
      <c r="B97" s="1"/>
      <c r="C97" s="275" t="s">
        <v>13</v>
      </c>
      <c r="D97" s="144" t="s">
        <v>430</v>
      </c>
      <c r="E97" s="144"/>
      <c r="F97" s="99" t="s">
        <v>15</v>
      </c>
      <c r="G97" s="99"/>
      <c r="H97" s="99"/>
      <c r="I97" s="66"/>
      <c r="J97" s="66"/>
      <c r="K97" s="150"/>
    </row>
    <row r="98" spans="1:11" ht="32.25" customHeight="1" x14ac:dyDescent="0.3">
      <c r="A98" s="1"/>
      <c r="B98" s="1"/>
      <c r="C98" s="276"/>
      <c r="D98" s="144" t="s">
        <v>14</v>
      </c>
      <c r="E98" s="144"/>
      <c r="F98" s="99" t="s">
        <v>15</v>
      </c>
      <c r="G98" s="99"/>
      <c r="H98" s="99"/>
      <c r="I98" s="66"/>
      <c r="J98" s="66"/>
      <c r="K98" s="150"/>
    </row>
    <row r="99" spans="1:11" ht="32.25" customHeight="1" x14ac:dyDescent="0.3">
      <c r="A99" s="1"/>
      <c r="B99" s="1"/>
      <c r="C99" s="277"/>
      <c r="D99" s="155" t="s">
        <v>16</v>
      </c>
      <c r="E99" s="155"/>
      <c r="F99" s="99" t="s">
        <v>17</v>
      </c>
      <c r="G99" s="99"/>
      <c r="H99" s="99"/>
      <c r="I99" s="66"/>
      <c r="J99" s="66"/>
      <c r="K99" s="150"/>
    </row>
    <row r="100" spans="1:11" ht="32.25" customHeight="1" x14ac:dyDescent="0.3">
      <c r="A100" s="1"/>
      <c r="B100" s="1"/>
      <c r="C100" s="5" t="s">
        <v>18</v>
      </c>
      <c r="D100" s="144" t="s">
        <v>365</v>
      </c>
      <c r="E100" s="144"/>
      <c r="F100" s="99"/>
      <c r="G100" s="99"/>
      <c r="H100" s="99"/>
      <c r="I100" s="66"/>
      <c r="J100" s="66"/>
      <c r="K100" s="150"/>
    </row>
    <row r="101" spans="1:11" ht="32.25" customHeight="1" x14ac:dyDescent="0.3">
      <c r="A101" s="1"/>
      <c r="B101" s="1"/>
      <c r="C101" s="99" t="s">
        <v>21</v>
      </c>
      <c r="D101" s="144" t="s">
        <v>22</v>
      </c>
      <c r="E101" s="144"/>
      <c r="F101" s="99"/>
      <c r="G101" s="99"/>
      <c r="H101" s="99"/>
      <c r="I101" s="66"/>
      <c r="J101" s="66"/>
      <c r="K101" s="150"/>
    </row>
    <row r="102" spans="1:11" ht="32.25" customHeight="1" x14ac:dyDescent="0.3">
      <c r="A102" s="1"/>
      <c r="B102" s="1"/>
      <c r="C102" s="117" t="s">
        <v>248</v>
      </c>
      <c r="D102" s="159" t="s">
        <v>249</v>
      </c>
      <c r="E102" s="160"/>
      <c r="F102" s="68" t="s">
        <v>247</v>
      </c>
      <c r="G102" s="68" t="s">
        <v>247</v>
      </c>
      <c r="H102" s="70" t="s">
        <v>247</v>
      </c>
      <c r="I102" s="70" t="s">
        <v>247</v>
      </c>
      <c r="J102" s="66"/>
      <c r="K102" s="150"/>
    </row>
    <row r="103" spans="1:11" ht="32.25" customHeight="1" x14ac:dyDescent="0.3">
      <c r="A103" s="1"/>
      <c r="B103" s="1"/>
      <c r="C103" s="149" t="s">
        <v>23</v>
      </c>
      <c r="D103" s="149"/>
      <c r="E103" s="149"/>
      <c r="F103" s="149"/>
      <c r="G103" s="149"/>
      <c r="H103" s="149"/>
      <c r="I103" s="30">
        <f>SUM(I98:I102)</f>
        <v>0</v>
      </c>
      <c r="J103" s="30">
        <f>SUM(J98:J102)</f>
        <v>0</v>
      </c>
      <c r="K103" s="150"/>
    </row>
    <row r="104" spans="1:11" ht="25.2" customHeight="1" x14ac:dyDescent="0.3">
      <c r="C104" s="106"/>
      <c r="D104" s="106"/>
      <c r="E104" s="106"/>
      <c r="F104" s="10"/>
      <c r="G104" s="10"/>
      <c r="H104" s="10"/>
      <c r="I104" s="15" t="s">
        <v>45</v>
      </c>
      <c r="J104" s="15" t="s">
        <v>46</v>
      </c>
    </row>
    <row r="105" spans="1:11" ht="44.4" customHeight="1" x14ac:dyDescent="0.3">
      <c r="C105" s="167" t="s">
        <v>47</v>
      </c>
      <c r="D105" s="168"/>
      <c r="E105" s="168"/>
      <c r="F105" s="168"/>
      <c r="G105" s="168"/>
      <c r="H105" s="169"/>
      <c r="I105" s="16">
        <f>I103+I94+I89+I84+I77+I68+I61+I55+I50+I45+I40+I35+I29+I22+I11</f>
        <v>0</v>
      </c>
      <c r="J105" s="16">
        <f>J103+J94+J89+J84+J77+J68+J61+J55+J50+J45+J40+J35+J29+J22+J11</f>
        <v>0</v>
      </c>
    </row>
  </sheetData>
  <mergeCells count="129">
    <mergeCell ref="D66:E66"/>
    <mergeCell ref="D73:E73"/>
    <mergeCell ref="D74:E74"/>
    <mergeCell ref="D18:E18"/>
    <mergeCell ref="D19:E19"/>
    <mergeCell ref="C58:C59"/>
    <mergeCell ref="D58:E58"/>
    <mergeCell ref="D59:E59"/>
    <mergeCell ref="C105:H105"/>
    <mergeCell ref="C69:D69"/>
    <mergeCell ref="F69:H69"/>
    <mergeCell ref="I69:J69"/>
    <mergeCell ref="D71:E71"/>
    <mergeCell ref="D72:E72"/>
    <mergeCell ref="D75:E75"/>
    <mergeCell ref="C71:C72"/>
    <mergeCell ref="D67:E67"/>
    <mergeCell ref="C77:H77"/>
    <mergeCell ref="C61:H61"/>
    <mergeCell ref="C64:C65"/>
    <mergeCell ref="D64:E64"/>
    <mergeCell ref="D65:E65"/>
    <mergeCell ref="D76:E76"/>
    <mergeCell ref="D83:E83"/>
    <mergeCell ref="D102:E102"/>
    <mergeCell ref="I78:J78"/>
    <mergeCell ref="C80:C81"/>
    <mergeCell ref="D80:E80"/>
    <mergeCell ref="D81:E81"/>
    <mergeCell ref="C55:H55"/>
    <mergeCell ref="C48:C49"/>
    <mergeCell ref="D48:E48"/>
    <mergeCell ref="D49:E49"/>
    <mergeCell ref="C50:H50"/>
    <mergeCell ref="C51:D51"/>
    <mergeCell ref="H51:J51"/>
    <mergeCell ref="C56:D56"/>
    <mergeCell ref="H56:J56"/>
    <mergeCell ref="C46:D46"/>
    <mergeCell ref="H46:J46"/>
    <mergeCell ref="C43:C44"/>
    <mergeCell ref="D43:E43"/>
    <mergeCell ref="D44:E44"/>
    <mergeCell ref="C45:H45"/>
    <mergeCell ref="C53:C54"/>
    <mergeCell ref="D53:E53"/>
    <mergeCell ref="D54:E54"/>
    <mergeCell ref="D21:E21"/>
    <mergeCell ref="D28:E28"/>
    <mergeCell ref="C40:H40"/>
    <mergeCell ref="C41:D41"/>
    <mergeCell ref="H41:J41"/>
    <mergeCell ref="C32:C33"/>
    <mergeCell ref="D32:E32"/>
    <mergeCell ref="D33:E33"/>
    <mergeCell ref="C35:H35"/>
    <mergeCell ref="C36:D36"/>
    <mergeCell ref="H36:J36"/>
    <mergeCell ref="D34:E34"/>
    <mergeCell ref="C38:C39"/>
    <mergeCell ref="D38:E38"/>
    <mergeCell ref="D39:E39"/>
    <mergeCell ref="C30:D30"/>
    <mergeCell ref="H30:J30"/>
    <mergeCell ref="C25:C26"/>
    <mergeCell ref="D25:E25"/>
    <mergeCell ref="D26:E26"/>
    <mergeCell ref="D27:E27"/>
    <mergeCell ref="C29:H29"/>
    <mergeCell ref="A1:J1"/>
    <mergeCell ref="A2:J2"/>
    <mergeCell ref="C4:D4"/>
    <mergeCell ref="H4:J4"/>
    <mergeCell ref="D10:E10"/>
    <mergeCell ref="C6:C7"/>
    <mergeCell ref="D6:E6"/>
    <mergeCell ref="D7:E7"/>
    <mergeCell ref="C8:C9"/>
    <mergeCell ref="D8:E8"/>
    <mergeCell ref="D9:E9"/>
    <mergeCell ref="C3:D3"/>
    <mergeCell ref="H3:J3"/>
    <mergeCell ref="C11:H11"/>
    <mergeCell ref="C12:D12"/>
    <mergeCell ref="H12:J12"/>
    <mergeCell ref="C14:C15"/>
    <mergeCell ref="D14:E14"/>
    <mergeCell ref="D15:E15"/>
    <mergeCell ref="C16:C17"/>
    <mergeCell ref="C87:C88"/>
    <mergeCell ref="D87:E87"/>
    <mergeCell ref="D88:E88"/>
    <mergeCell ref="D82:E82"/>
    <mergeCell ref="C84:H84"/>
    <mergeCell ref="C85:D85"/>
    <mergeCell ref="F85:H85"/>
    <mergeCell ref="C78:D78"/>
    <mergeCell ref="F78:H78"/>
    <mergeCell ref="D60:E60"/>
    <mergeCell ref="C62:D62"/>
    <mergeCell ref="D16:E16"/>
    <mergeCell ref="D17:E17"/>
    <mergeCell ref="D20:E20"/>
    <mergeCell ref="C22:H22"/>
    <mergeCell ref="C23:D23"/>
    <mergeCell ref="H23:J23"/>
    <mergeCell ref="D101:E101"/>
    <mergeCell ref="G62:H62"/>
    <mergeCell ref="I62:J62"/>
    <mergeCell ref="C68:H68"/>
    <mergeCell ref="D100:E100"/>
    <mergeCell ref="C103:H103"/>
    <mergeCell ref="K95:K103"/>
    <mergeCell ref="C94:H94"/>
    <mergeCell ref="C95:D95"/>
    <mergeCell ref="F95:H95"/>
    <mergeCell ref="I95:J95"/>
    <mergeCell ref="D98:E98"/>
    <mergeCell ref="D99:E99"/>
    <mergeCell ref="C92:C93"/>
    <mergeCell ref="D92:E92"/>
    <mergeCell ref="D93:E93"/>
    <mergeCell ref="C89:H89"/>
    <mergeCell ref="C90:D90"/>
    <mergeCell ref="F90:H90"/>
    <mergeCell ref="I90:J90"/>
    <mergeCell ref="I85:J85"/>
    <mergeCell ref="D97:E97"/>
    <mergeCell ref="C97:C99"/>
  </mergeCells>
  <pageMargins left="0.25" right="0.25" top="0.75" bottom="0.75" header="0.3" footer="0.3"/>
  <pageSetup paperSize="9" scale="9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65"/>
  <sheetViews>
    <sheetView topLeftCell="C48" zoomScale="70" zoomScaleNormal="70" workbookViewId="0">
      <selection activeCell="I65" sqref="I65:J65"/>
    </sheetView>
  </sheetViews>
  <sheetFormatPr baseColWidth="10" defaultColWidth="11.5546875" defaultRowHeight="14.4" x14ac:dyDescent="0.3"/>
  <cols>
    <col min="1" max="2" width="11.44140625" hidden="1" customWidth="1"/>
    <col min="3" max="3" width="19" style="2" customWidth="1"/>
    <col min="4" max="4" width="11.5546875" style="3"/>
    <col min="5" max="5" width="32" style="3" customWidth="1"/>
    <col min="6" max="6" width="0" style="4" hidden="1" customWidth="1"/>
    <col min="7" max="7" width="26.21875" style="4" customWidth="1"/>
    <col min="8" max="8" width="22.88671875" style="4" customWidth="1"/>
    <col min="9" max="9" width="19.5546875" style="4" bestFit="1" customWidth="1"/>
    <col min="10" max="10" width="16.6640625" style="4" bestFit="1" customWidth="1"/>
  </cols>
  <sheetData>
    <row r="1" spans="1:10" ht="71.25" customHeight="1" thickBot="1" x14ac:dyDescent="0.35">
      <c r="A1" s="188" t="s">
        <v>337</v>
      </c>
      <c r="B1" s="189"/>
      <c r="C1" s="189"/>
      <c r="D1" s="189"/>
      <c r="E1" s="189"/>
      <c r="F1" s="189"/>
      <c r="G1" s="189"/>
      <c r="H1" s="189"/>
      <c r="I1" s="189"/>
      <c r="J1" s="190"/>
    </row>
    <row r="2" spans="1:10" ht="75" customHeight="1" x14ac:dyDescent="0.3">
      <c r="A2" s="73"/>
      <c r="B2" s="73"/>
      <c r="C2" s="164" t="s">
        <v>0</v>
      </c>
      <c r="D2" s="164"/>
      <c r="E2" s="164"/>
      <c r="F2" s="164"/>
      <c r="G2" s="164"/>
      <c r="H2" s="164"/>
      <c r="I2" s="164"/>
      <c r="J2" s="164"/>
    </row>
    <row r="3" spans="1:10" x14ac:dyDescent="0.3">
      <c r="A3" s="73"/>
      <c r="B3" s="73"/>
      <c r="C3" s="73"/>
      <c r="D3" s="73"/>
      <c r="E3" s="73"/>
      <c r="F3" s="73"/>
      <c r="G3" s="73"/>
      <c r="H3" s="73"/>
      <c r="I3" s="73"/>
      <c r="J3" s="73"/>
    </row>
    <row r="4" spans="1:10" ht="39.9" customHeight="1" x14ac:dyDescent="0.3">
      <c r="C4" s="165" t="s">
        <v>1</v>
      </c>
      <c r="D4" s="165"/>
      <c r="E4" s="14" t="s">
        <v>2</v>
      </c>
      <c r="F4" s="14"/>
      <c r="G4" s="89" t="s">
        <v>3</v>
      </c>
      <c r="H4" s="191" t="s">
        <v>155</v>
      </c>
      <c r="I4" s="191"/>
      <c r="J4" s="191"/>
    </row>
    <row r="5" spans="1:10" ht="59.25" customHeight="1" x14ac:dyDescent="0.3">
      <c r="A5" s="33"/>
      <c r="B5" s="33"/>
      <c r="C5" s="174" t="s">
        <v>156</v>
      </c>
      <c r="D5" s="174"/>
      <c r="E5" s="109" t="s">
        <v>157</v>
      </c>
      <c r="F5" s="109" t="s">
        <v>6</v>
      </c>
      <c r="G5" s="88" t="s">
        <v>369</v>
      </c>
      <c r="H5" s="174">
        <v>14000</v>
      </c>
      <c r="I5" s="174"/>
      <c r="J5" s="174"/>
    </row>
    <row r="6" spans="1:10" ht="45" customHeight="1" x14ac:dyDescent="0.3">
      <c r="A6" s="181"/>
      <c r="B6" s="181"/>
      <c r="C6" s="181"/>
      <c r="D6" s="181"/>
      <c r="E6" s="181"/>
      <c r="F6" s="103" t="s">
        <v>8</v>
      </c>
      <c r="G6" s="103" t="s">
        <v>9</v>
      </c>
      <c r="H6" s="103" t="s">
        <v>10</v>
      </c>
      <c r="I6" s="103" t="s">
        <v>11</v>
      </c>
      <c r="J6" s="103" t="s">
        <v>12</v>
      </c>
    </row>
    <row r="7" spans="1:10" ht="30" customHeight="1" x14ac:dyDescent="0.3">
      <c r="A7" s="5"/>
      <c r="B7" s="22"/>
      <c r="C7" s="154" t="s">
        <v>13</v>
      </c>
      <c r="D7" s="144" t="s">
        <v>14</v>
      </c>
      <c r="E7" s="144"/>
      <c r="F7" s="99" t="s">
        <v>15</v>
      </c>
      <c r="G7" s="99"/>
      <c r="H7" s="99"/>
      <c r="I7" s="99"/>
      <c r="J7" s="99"/>
    </row>
    <row r="8" spans="1:10" ht="30" customHeight="1" x14ac:dyDescent="0.3">
      <c r="A8" s="5"/>
      <c r="B8" s="22"/>
      <c r="C8" s="154"/>
      <c r="D8" s="144" t="s">
        <v>158</v>
      </c>
      <c r="E8" s="144"/>
      <c r="F8" s="99"/>
      <c r="G8" s="99"/>
      <c r="H8" s="99"/>
      <c r="I8" s="99"/>
      <c r="J8" s="99"/>
    </row>
    <row r="9" spans="1:10" ht="30" customHeight="1" x14ac:dyDescent="0.3">
      <c r="A9" s="5"/>
      <c r="B9" s="22"/>
      <c r="C9" s="154"/>
      <c r="D9" s="155" t="s">
        <v>16</v>
      </c>
      <c r="E9" s="155"/>
      <c r="F9" s="99" t="s">
        <v>17</v>
      </c>
      <c r="G9" s="99"/>
      <c r="H9" s="99"/>
      <c r="I9" s="99"/>
      <c r="J9" s="99"/>
    </row>
    <row r="10" spans="1:10" ht="30" customHeight="1" x14ac:dyDescent="0.3">
      <c r="A10" s="5"/>
      <c r="B10" s="22"/>
      <c r="C10" s="154" t="s">
        <v>18</v>
      </c>
      <c r="D10" s="144" t="s">
        <v>159</v>
      </c>
      <c r="E10" s="144"/>
      <c r="F10" s="99"/>
      <c r="G10" s="99"/>
      <c r="H10" s="99"/>
      <c r="I10" s="99"/>
      <c r="J10" s="99"/>
    </row>
    <row r="11" spans="1:10" ht="30" customHeight="1" x14ac:dyDescent="0.3">
      <c r="A11" s="5"/>
      <c r="B11" s="22"/>
      <c r="C11" s="154"/>
      <c r="D11" s="144" t="s">
        <v>20</v>
      </c>
      <c r="E11" s="144"/>
      <c r="F11" s="99"/>
      <c r="G11" s="99"/>
      <c r="H11" s="99"/>
      <c r="I11" s="99"/>
      <c r="J11" s="99"/>
    </row>
    <row r="12" spans="1:10" ht="30" customHeight="1" x14ac:dyDescent="0.3">
      <c r="A12" s="5"/>
      <c r="B12" s="22"/>
      <c r="C12" s="99" t="s">
        <v>160</v>
      </c>
      <c r="D12" s="144" t="s">
        <v>22</v>
      </c>
      <c r="E12" s="144"/>
      <c r="F12" s="99"/>
      <c r="G12" s="99"/>
      <c r="H12" s="99"/>
      <c r="I12" s="99"/>
      <c r="J12" s="99"/>
    </row>
    <row r="13" spans="1:10" ht="30" customHeight="1" x14ac:dyDescent="0.3">
      <c r="A13" s="1"/>
      <c r="B13" s="1"/>
      <c r="C13" s="156" t="s">
        <v>23</v>
      </c>
      <c r="D13" s="157"/>
      <c r="E13" s="157"/>
      <c r="F13" s="157"/>
      <c r="G13" s="157"/>
      <c r="H13" s="158"/>
      <c r="I13" s="102">
        <f>SUM(I7:I12)</f>
        <v>0</v>
      </c>
      <c r="J13" s="102">
        <f>SUM(J7:J12)</f>
        <v>0</v>
      </c>
    </row>
    <row r="14" spans="1:10" ht="47.4" customHeight="1" x14ac:dyDescent="0.3">
      <c r="A14" s="1"/>
      <c r="B14" s="1"/>
      <c r="C14" s="174" t="s">
        <v>156</v>
      </c>
      <c r="D14" s="174"/>
      <c r="E14" s="109" t="s">
        <v>48</v>
      </c>
      <c r="F14" s="109" t="s">
        <v>49</v>
      </c>
      <c r="G14" s="88" t="s">
        <v>49</v>
      </c>
      <c r="H14" s="174" t="s">
        <v>50</v>
      </c>
      <c r="I14" s="174"/>
      <c r="J14" s="174"/>
    </row>
    <row r="15" spans="1:10" ht="45" customHeight="1" x14ac:dyDescent="0.3">
      <c r="A15" s="1"/>
      <c r="B15" s="1"/>
      <c r="C15" s="156"/>
      <c r="D15" s="157"/>
      <c r="E15" s="157"/>
      <c r="F15" s="97"/>
      <c r="G15" s="103" t="s">
        <v>9</v>
      </c>
      <c r="H15" s="103" t="s">
        <v>10</v>
      </c>
      <c r="I15" s="103" t="s">
        <v>11</v>
      </c>
      <c r="J15" s="103" t="s">
        <v>12</v>
      </c>
    </row>
    <row r="16" spans="1:10" ht="30" customHeight="1" x14ac:dyDescent="0.3">
      <c r="A16" s="1"/>
      <c r="B16" s="1"/>
      <c r="C16" s="194" t="s">
        <v>13</v>
      </c>
      <c r="D16" s="144" t="s">
        <v>14</v>
      </c>
      <c r="E16" s="144"/>
      <c r="F16" s="99" t="s">
        <v>15</v>
      </c>
      <c r="G16" s="99"/>
      <c r="H16" s="99"/>
      <c r="I16" s="99"/>
      <c r="J16" s="99"/>
    </row>
    <row r="17" spans="1:10" ht="30" customHeight="1" x14ac:dyDescent="0.3">
      <c r="A17" s="1"/>
      <c r="B17" s="1"/>
      <c r="C17" s="195"/>
      <c r="D17" s="155" t="s">
        <v>16</v>
      </c>
      <c r="E17" s="155"/>
      <c r="F17" s="99" t="s">
        <v>17</v>
      </c>
      <c r="G17" s="99"/>
      <c r="H17" s="99"/>
      <c r="I17" s="99"/>
      <c r="J17" s="99"/>
    </row>
    <row r="18" spans="1:10" ht="30" customHeight="1" x14ac:dyDescent="0.3">
      <c r="A18" s="1"/>
      <c r="B18" s="1"/>
      <c r="C18" s="154" t="s">
        <v>18</v>
      </c>
      <c r="D18" s="144" t="s">
        <v>51</v>
      </c>
      <c r="E18" s="144"/>
      <c r="F18" s="99"/>
      <c r="G18" s="99"/>
      <c r="H18" s="99"/>
      <c r="I18" s="99"/>
      <c r="J18" s="99"/>
    </row>
    <row r="19" spans="1:10" ht="30" customHeight="1" x14ac:dyDescent="0.3">
      <c r="A19" s="1"/>
      <c r="B19" s="1"/>
      <c r="C19" s="154"/>
      <c r="D19" s="144" t="s">
        <v>20</v>
      </c>
      <c r="E19" s="144"/>
      <c r="F19" s="99"/>
      <c r="G19" s="99"/>
      <c r="H19" s="99"/>
      <c r="I19" s="99"/>
      <c r="J19" s="99"/>
    </row>
    <row r="20" spans="1:10" ht="30" customHeight="1" x14ac:dyDescent="0.3">
      <c r="A20" s="1"/>
      <c r="B20" s="1"/>
      <c r="C20" s="99" t="s">
        <v>160</v>
      </c>
      <c r="D20" s="144" t="s">
        <v>22</v>
      </c>
      <c r="E20" s="144"/>
      <c r="F20" s="99"/>
      <c r="G20" s="99"/>
      <c r="H20" s="99"/>
      <c r="I20" s="99"/>
      <c r="J20" s="99"/>
    </row>
    <row r="21" spans="1:10" ht="30" customHeight="1" x14ac:dyDescent="0.3">
      <c r="A21" s="1"/>
      <c r="B21" s="1"/>
      <c r="C21" s="156" t="s">
        <v>23</v>
      </c>
      <c r="D21" s="157"/>
      <c r="E21" s="157"/>
      <c r="F21" s="157"/>
      <c r="G21" s="157"/>
      <c r="H21" s="158"/>
      <c r="I21" s="102">
        <f>SUM(I16:I20)</f>
        <v>0</v>
      </c>
      <c r="J21" s="102">
        <f>SUM(J16:J20)</f>
        <v>0</v>
      </c>
    </row>
    <row r="22" spans="1:10" ht="39.9" customHeight="1" x14ac:dyDescent="0.3">
      <c r="A22" s="33"/>
      <c r="B22" s="33"/>
      <c r="C22" s="174" t="s">
        <v>367</v>
      </c>
      <c r="D22" s="174" t="s">
        <v>161</v>
      </c>
      <c r="E22" s="109" t="s">
        <v>162</v>
      </c>
      <c r="F22" s="109" t="s">
        <v>6</v>
      </c>
      <c r="G22" s="88" t="s">
        <v>163</v>
      </c>
      <c r="H22" s="174">
        <v>3976</v>
      </c>
      <c r="I22" s="174"/>
      <c r="J22" s="174"/>
    </row>
    <row r="23" spans="1:10" ht="45" customHeight="1" x14ac:dyDescent="0.3">
      <c r="A23" s="181"/>
      <c r="B23" s="181"/>
      <c r="C23" s="181"/>
      <c r="D23" s="181"/>
      <c r="E23" s="181"/>
      <c r="F23" s="103" t="s">
        <v>8</v>
      </c>
      <c r="G23" s="103" t="s">
        <v>9</v>
      </c>
      <c r="H23" s="103" t="s">
        <v>10</v>
      </c>
      <c r="I23" s="103" t="s">
        <v>11</v>
      </c>
      <c r="J23" s="103" t="s">
        <v>12</v>
      </c>
    </row>
    <row r="24" spans="1:10" ht="30" customHeight="1" x14ac:dyDescent="0.3">
      <c r="A24" s="5"/>
      <c r="B24" s="5"/>
      <c r="C24" s="154" t="s">
        <v>13</v>
      </c>
      <c r="D24" s="144" t="s">
        <v>14</v>
      </c>
      <c r="E24" s="144"/>
      <c r="F24" s="99" t="s">
        <v>15</v>
      </c>
      <c r="G24" s="99"/>
      <c r="H24" s="99"/>
      <c r="I24" s="99"/>
      <c r="J24" s="99"/>
    </row>
    <row r="25" spans="1:10" ht="30" customHeight="1" x14ac:dyDescent="0.3">
      <c r="A25" s="5"/>
      <c r="B25" s="5"/>
      <c r="C25" s="154"/>
      <c r="D25" s="144" t="s">
        <v>158</v>
      </c>
      <c r="E25" s="144"/>
      <c r="F25" s="99"/>
      <c r="G25" s="99"/>
      <c r="H25" s="99"/>
      <c r="I25" s="99"/>
      <c r="J25" s="99"/>
    </row>
    <row r="26" spans="1:10" ht="30" customHeight="1" x14ac:dyDescent="0.3">
      <c r="A26" s="5"/>
      <c r="B26" s="5"/>
      <c r="C26" s="154"/>
      <c r="D26" s="155" t="s">
        <v>16</v>
      </c>
      <c r="E26" s="155"/>
      <c r="F26" s="99" t="s">
        <v>17</v>
      </c>
      <c r="G26" s="99"/>
      <c r="H26" s="99"/>
      <c r="I26" s="99"/>
      <c r="J26" s="99"/>
    </row>
    <row r="27" spans="1:10" ht="36.75" customHeight="1" x14ac:dyDescent="0.3">
      <c r="A27" s="5"/>
      <c r="B27" s="5"/>
      <c r="C27" s="99" t="s">
        <v>18</v>
      </c>
      <c r="D27" s="144" t="s">
        <v>159</v>
      </c>
      <c r="E27" s="144"/>
      <c r="F27" s="99"/>
      <c r="G27" s="99"/>
      <c r="H27" s="99"/>
      <c r="I27" s="99"/>
      <c r="J27" s="99"/>
    </row>
    <row r="28" spans="1:10" ht="30" customHeight="1" x14ac:dyDescent="0.3">
      <c r="A28" s="8"/>
      <c r="B28" s="8"/>
      <c r="C28" s="156" t="s">
        <v>23</v>
      </c>
      <c r="D28" s="157"/>
      <c r="E28" s="157"/>
      <c r="F28" s="157"/>
      <c r="G28" s="157"/>
      <c r="H28" s="158"/>
      <c r="I28" s="101">
        <f>I24+I25+I26+I27</f>
        <v>0</v>
      </c>
      <c r="J28" s="101">
        <f>J24+J25+J26+J27</f>
        <v>0</v>
      </c>
    </row>
    <row r="29" spans="1:10" ht="30" customHeight="1" x14ac:dyDescent="0.3">
      <c r="A29" s="1"/>
      <c r="B29" s="1"/>
      <c r="C29" s="174" t="s">
        <v>370</v>
      </c>
      <c r="D29" s="174" t="s">
        <v>161</v>
      </c>
      <c r="E29" s="109" t="s">
        <v>371</v>
      </c>
      <c r="F29" s="109" t="s">
        <v>6</v>
      </c>
      <c r="G29" s="88" t="s">
        <v>372</v>
      </c>
      <c r="H29" s="174">
        <v>1286</v>
      </c>
      <c r="I29" s="174"/>
      <c r="J29" s="174"/>
    </row>
    <row r="30" spans="1:10" ht="30" customHeight="1" x14ac:dyDescent="0.3">
      <c r="A30" s="1"/>
      <c r="B30" s="1"/>
      <c r="C30" s="154" t="s">
        <v>13</v>
      </c>
      <c r="D30" s="144" t="s">
        <v>14</v>
      </c>
      <c r="E30" s="144"/>
      <c r="F30" s="99" t="s">
        <v>15</v>
      </c>
      <c r="G30" s="99"/>
      <c r="H30" s="99"/>
      <c r="I30" s="99"/>
      <c r="J30" s="99"/>
    </row>
    <row r="31" spans="1:10" ht="30" customHeight="1" x14ac:dyDescent="0.3">
      <c r="A31" s="1"/>
      <c r="B31" s="1"/>
      <c r="C31" s="154"/>
      <c r="D31" s="144" t="s">
        <v>158</v>
      </c>
      <c r="E31" s="144"/>
      <c r="F31" s="99"/>
      <c r="G31" s="99"/>
      <c r="H31" s="99"/>
      <c r="I31" s="99"/>
      <c r="J31" s="99"/>
    </row>
    <row r="32" spans="1:10" ht="30" customHeight="1" x14ac:dyDescent="0.3">
      <c r="A32" s="1"/>
      <c r="B32" s="1"/>
      <c r="C32" s="154"/>
      <c r="D32" s="155" t="s">
        <v>16</v>
      </c>
      <c r="E32" s="155"/>
      <c r="F32" s="99" t="s">
        <v>17</v>
      </c>
      <c r="G32" s="99"/>
      <c r="H32" s="99"/>
      <c r="I32" s="99"/>
      <c r="J32" s="99"/>
    </row>
    <row r="33" spans="1:10" ht="30" customHeight="1" x14ac:dyDescent="0.3">
      <c r="A33" s="1"/>
      <c r="B33" s="1"/>
      <c r="C33" s="99" t="s">
        <v>18</v>
      </c>
      <c r="D33" s="144" t="s">
        <v>159</v>
      </c>
      <c r="E33" s="144"/>
      <c r="F33" s="99"/>
      <c r="G33" s="99"/>
      <c r="H33" s="99"/>
      <c r="I33" s="99"/>
      <c r="J33" s="99"/>
    </row>
    <row r="34" spans="1:10" ht="30" customHeight="1" thickBot="1" x14ac:dyDescent="0.35">
      <c r="A34" s="1"/>
      <c r="B34" s="1"/>
      <c r="C34" s="156" t="s">
        <v>23</v>
      </c>
      <c r="D34" s="157"/>
      <c r="E34" s="157"/>
      <c r="F34" s="157"/>
      <c r="G34" s="157"/>
      <c r="H34" s="158"/>
      <c r="I34" s="101">
        <f>I30+I31+I32+I33</f>
        <v>0</v>
      </c>
      <c r="J34" s="101">
        <f>J30+J31+J32+J33</f>
        <v>0</v>
      </c>
    </row>
    <row r="35" spans="1:10" ht="30" customHeight="1" x14ac:dyDescent="0.3">
      <c r="A35" s="74"/>
      <c r="B35" s="74"/>
      <c r="C35" s="199" t="s">
        <v>165</v>
      </c>
      <c r="D35" s="200" t="s">
        <v>165</v>
      </c>
      <c r="E35" s="75" t="s">
        <v>166</v>
      </c>
      <c r="F35" s="76" t="s">
        <v>6</v>
      </c>
      <c r="G35" s="77" t="s">
        <v>167</v>
      </c>
      <c r="H35" s="192">
        <v>1911</v>
      </c>
      <c r="I35" s="193"/>
      <c r="J35" s="193"/>
    </row>
    <row r="36" spans="1:10" ht="30" customHeight="1" x14ac:dyDescent="0.3">
      <c r="A36" s="181"/>
      <c r="B36" s="181"/>
      <c r="C36" s="181"/>
      <c r="D36" s="181"/>
      <c r="E36" s="181"/>
      <c r="F36" s="103" t="s">
        <v>8</v>
      </c>
      <c r="G36" s="103"/>
      <c r="H36" s="103"/>
      <c r="I36" s="103" t="s">
        <v>168</v>
      </c>
      <c r="J36" s="103" t="s">
        <v>169</v>
      </c>
    </row>
    <row r="37" spans="1:10" ht="30" customHeight="1" x14ac:dyDescent="0.3">
      <c r="A37" s="5"/>
      <c r="B37" s="5"/>
      <c r="C37" s="154" t="s">
        <v>13</v>
      </c>
      <c r="D37" s="144" t="s">
        <v>14</v>
      </c>
      <c r="E37" s="144"/>
      <c r="F37" s="99" t="s">
        <v>15</v>
      </c>
      <c r="G37" s="99"/>
      <c r="H37" s="99"/>
      <c r="I37" s="99"/>
      <c r="J37" s="99"/>
    </row>
    <row r="38" spans="1:10" ht="30" customHeight="1" x14ac:dyDescent="0.3">
      <c r="A38" s="5"/>
      <c r="B38" s="5"/>
      <c r="C38" s="154"/>
      <c r="D38" s="155" t="s">
        <v>16</v>
      </c>
      <c r="E38" s="155"/>
      <c r="F38" s="99" t="s">
        <v>17</v>
      </c>
      <c r="G38" s="99"/>
      <c r="H38" s="99"/>
      <c r="I38" s="99"/>
      <c r="J38" s="99"/>
    </row>
    <row r="39" spans="1:10" ht="30" customHeight="1" x14ac:dyDescent="0.3">
      <c r="A39" s="5"/>
      <c r="B39" s="5"/>
      <c r="C39" s="154" t="s">
        <v>18</v>
      </c>
      <c r="D39" s="144" t="s">
        <v>159</v>
      </c>
      <c r="E39" s="144"/>
      <c r="F39" s="99"/>
      <c r="G39" s="99"/>
      <c r="H39" s="99"/>
      <c r="I39" s="99"/>
      <c r="J39" s="99"/>
    </row>
    <row r="40" spans="1:10" ht="30" customHeight="1" x14ac:dyDescent="0.3">
      <c r="A40" s="5"/>
      <c r="B40" s="5"/>
      <c r="C40" s="154"/>
      <c r="D40" s="144" t="s">
        <v>20</v>
      </c>
      <c r="E40" s="144"/>
      <c r="F40" s="99"/>
      <c r="G40" s="99"/>
      <c r="H40" s="99"/>
      <c r="I40" s="99"/>
      <c r="J40" s="99"/>
    </row>
    <row r="41" spans="1:10" ht="30" customHeight="1" x14ac:dyDescent="0.3">
      <c r="A41" s="43"/>
      <c r="B41" s="43"/>
      <c r="C41" s="156" t="s">
        <v>23</v>
      </c>
      <c r="D41" s="157"/>
      <c r="E41" s="157"/>
      <c r="F41" s="157"/>
      <c r="G41" s="157"/>
      <c r="H41" s="158"/>
      <c r="I41" s="102">
        <f>I37+I38+I39+I40</f>
        <v>0</v>
      </c>
      <c r="J41" s="102">
        <f>J37+J38+J39+J40</f>
        <v>0</v>
      </c>
    </row>
    <row r="42" spans="1:10" ht="75" customHeight="1" x14ac:dyDescent="0.3">
      <c r="A42" s="33"/>
      <c r="B42" s="33"/>
      <c r="C42" s="174" t="s">
        <v>368</v>
      </c>
      <c r="D42" s="174" t="s">
        <v>170</v>
      </c>
      <c r="E42" s="109" t="s">
        <v>171</v>
      </c>
      <c r="F42" s="109" t="s">
        <v>6</v>
      </c>
      <c r="G42" s="109" t="s">
        <v>380</v>
      </c>
      <c r="H42" s="196">
        <v>600</v>
      </c>
      <c r="I42" s="197"/>
      <c r="J42" s="198"/>
    </row>
    <row r="43" spans="1:10" ht="45" customHeight="1" x14ac:dyDescent="0.3">
      <c r="A43" s="181"/>
      <c r="B43" s="181"/>
      <c r="C43" s="181"/>
      <c r="D43" s="181"/>
      <c r="E43" s="181"/>
      <c r="F43" s="103" t="s">
        <v>8</v>
      </c>
      <c r="G43" s="103" t="s">
        <v>9</v>
      </c>
      <c r="H43" s="103" t="s">
        <v>10</v>
      </c>
      <c r="I43" s="103" t="s">
        <v>11</v>
      </c>
      <c r="J43" s="103" t="s">
        <v>12</v>
      </c>
    </row>
    <row r="44" spans="1:10" ht="30" customHeight="1" x14ac:dyDescent="0.3">
      <c r="A44" s="5"/>
      <c r="B44" s="5"/>
      <c r="C44" s="154" t="s">
        <v>13</v>
      </c>
      <c r="D44" s="144" t="s">
        <v>14</v>
      </c>
      <c r="E44" s="144"/>
      <c r="F44" s="99" t="s">
        <v>15</v>
      </c>
      <c r="G44" s="99"/>
      <c r="H44" s="99"/>
      <c r="I44" s="99"/>
      <c r="J44" s="99"/>
    </row>
    <row r="45" spans="1:10" ht="30" customHeight="1" x14ac:dyDescent="0.3">
      <c r="A45" s="5"/>
      <c r="B45" s="5"/>
      <c r="C45" s="154"/>
      <c r="D45" s="155" t="s">
        <v>16</v>
      </c>
      <c r="E45" s="155"/>
      <c r="F45" s="99" t="s">
        <v>17</v>
      </c>
      <c r="G45" s="99"/>
      <c r="H45" s="99"/>
      <c r="I45" s="99"/>
      <c r="J45" s="99"/>
    </row>
    <row r="46" spans="1:10" ht="30" customHeight="1" x14ac:dyDescent="0.3">
      <c r="A46" s="5"/>
      <c r="B46" s="5"/>
      <c r="C46" s="99" t="s">
        <v>160</v>
      </c>
      <c r="D46" s="144" t="s">
        <v>22</v>
      </c>
      <c r="E46" s="144"/>
      <c r="F46" s="99"/>
      <c r="G46" s="99"/>
      <c r="H46" s="99"/>
      <c r="I46" s="99"/>
      <c r="J46" s="99"/>
    </row>
    <row r="47" spans="1:10" ht="30" customHeight="1" thickBot="1" x14ac:dyDescent="0.35">
      <c r="A47" s="8"/>
      <c r="B47" s="8"/>
      <c r="C47" s="178" t="s">
        <v>23</v>
      </c>
      <c r="D47" s="179"/>
      <c r="E47" s="179"/>
      <c r="F47" s="179"/>
      <c r="G47" s="179"/>
      <c r="H47" s="180"/>
      <c r="I47" s="133">
        <f>I44+I45+I46</f>
        <v>0</v>
      </c>
      <c r="J47" s="133">
        <f>J44+J45+J46</f>
        <v>0</v>
      </c>
    </row>
    <row r="48" spans="1:10" ht="39.9" customHeight="1" x14ac:dyDescent="0.3">
      <c r="A48" s="33"/>
      <c r="B48" s="33"/>
      <c r="C48" s="177" t="s">
        <v>373</v>
      </c>
      <c r="D48" s="177" t="s">
        <v>161</v>
      </c>
      <c r="E48" s="132" t="s">
        <v>374</v>
      </c>
      <c r="F48" s="132" t="s">
        <v>6</v>
      </c>
      <c r="G48" s="132" t="s">
        <v>372</v>
      </c>
      <c r="H48" s="185">
        <v>1096</v>
      </c>
      <c r="I48" s="186"/>
      <c r="J48" s="187"/>
    </row>
    <row r="49" spans="1:10" ht="45" customHeight="1" x14ac:dyDescent="0.3">
      <c r="A49" s="181"/>
      <c r="B49" s="181"/>
      <c r="C49" s="181"/>
      <c r="D49" s="181"/>
      <c r="E49" s="181"/>
      <c r="F49" s="103" t="s">
        <v>8</v>
      </c>
      <c r="G49" s="103" t="s">
        <v>9</v>
      </c>
      <c r="H49" s="103" t="s">
        <v>10</v>
      </c>
      <c r="I49" s="103" t="s">
        <v>11</v>
      </c>
      <c r="J49" s="103" t="s">
        <v>12</v>
      </c>
    </row>
    <row r="50" spans="1:10" ht="30" customHeight="1" x14ac:dyDescent="0.3">
      <c r="A50" s="5"/>
      <c r="B50" s="5"/>
      <c r="C50" s="154" t="s">
        <v>13</v>
      </c>
      <c r="D50" s="144" t="s">
        <v>14</v>
      </c>
      <c r="E50" s="144"/>
      <c r="F50" s="99" t="s">
        <v>15</v>
      </c>
      <c r="G50" s="99"/>
      <c r="H50" s="99"/>
      <c r="I50" s="99"/>
      <c r="J50" s="99"/>
    </row>
    <row r="51" spans="1:10" ht="30" customHeight="1" x14ac:dyDescent="0.3">
      <c r="A51" s="5"/>
      <c r="B51" s="5"/>
      <c r="C51" s="154"/>
      <c r="D51" s="155" t="s">
        <v>16</v>
      </c>
      <c r="E51" s="155"/>
      <c r="F51" s="99" t="s">
        <v>17</v>
      </c>
      <c r="G51" s="99"/>
      <c r="H51" s="99"/>
      <c r="I51" s="99"/>
      <c r="J51" s="99"/>
    </row>
    <row r="52" spans="1:10" ht="30" customHeight="1" thickBot="1" x14ac:dyDescent="0.35">
      <c r="A52" s="43"/>
      <c r="B52" s="43"/>
      <c r="C52" s="182" t="s">
        <v>23</v>
      </c>
      <c r="D52" s="183"/>
      <c r="E52" s="183"/>
      <c r="F52" s="184"/>
      <c r="G52" s="107"/>
      <c r="H52" s="107"/>
      <c r="I52" s="102">
        <f>I51+I50</f>
        <v>0</v>
      </c>
      <c r="J52" s="102">
        <f>J51+J50</f>
        <v>0</v>
      </c>
    </row>
    <row r="53" spans="1:10" ht="30" customHeight="1" thickBot="1" x14ac:dyDescent="0.35">
      <c r="A53" s="7"/>
      <c r="B53" s="7"/>
      <c r="C53" s="171" t="s">
        <v>375</v>
      </c>
      <c r="D53" s="172" t="s">
        <v>172</v>
      </c>
      <c r="E53" s="171" t="s">
        <v>376</v>
      </c>
      <c r="F53" s="172" t="s">
        <v>172</v>
      </c>
      <c r="G53" s="108" t="s">
        <v>377</v>
      </c>
      <c r="H53" s="171">
        <v>140</v>
      </c>
      <c r="I53" s="173" t="s">
        <v>30</v>
      </c>
      <c r="J53" s="172"/>
    </row>
    <row r="54" spans="1:10" ht="30" customHeight="1" thickBot="1" x14ac:dyDescent="0.35">
      <c r="A54" s="175"/>
      <c r="B54" s="175"/>
      <c r="C54" s="176"/>
      <c r="D54" s="176"/>
      <c r="E54" s="176"/>
      <c r="F54" s="44"/>
      <c r="G54" s="103" t="s">
        <v>9</v>
      </c>
      <c r="H54" s="103" t="s">
        <v>10</v>
      </c>
      <c r="I54" s="103" t="s">
        <v>11</v>
      </c>
      <c r="J54" s="103" t="s">
        <v>12</v>
      </c>
    </row>
    <row r="55" spans="1:10" ht="30" customHeight="1" x14ac:dyDescent="0.3">
      <c r="A55" s="47"/>
      <c r="B55" s="24"/>
      <c r="C55" s="154" t="s">
        <v>13</v>
      </c>
      <c r="D55" s="144" t="s">
        <v>14</v>
      </c>
      <c r="E55" s="144"/>
      <c r="F55" s="99" t="s">
        <v>15</v>
      </c>
      <c r="G55" s="99"/>
      <c r="H55" s="99"/>
      <c r="I55" s="66"/>
      <c r="J55" s="66"/>
    </row>
    <row r="56" spans="1:10" ht="30" customHeight="1" x14ac:dyDescent="0.3">
      <c r="A56" s="46"/>
      <c r="B56" s="45"/>
      <c r="C56" s="154"/>
      <c r="D56" s="155" t="s">
        <v>16</v>
      </c>
      <c r="E56" s="155"/>
      <c r="F56" s="99" t="s">
        <v>17</v>
      </c>
      <c r="G56" s="99"/>
      <c r="H56" s="99"/>
      <c r="I56" s="66"/>
      <c r="J56" s="66"/>
    </row>
    <row r="57" spans="1:10" ht="21.75" customHeight="1" thickBot="1" x14ac:dyDescent="0.35">
      <c r="A57" s="1"/>
      <c r="B57" s="1"/>
      <c r="C57" s="156" t="s">
        <v>23</v>
      </c>
      <c r="D57" s="157"/>
      <c r="E57" s="157"/>
      <c r="F57" s="157"/>
      <c r="G57" s="157"/>
      <c r="H57" s="158"/>
      <c r="I57" s="67">
        <f>SUM(I55:I56)</f>
        <v>0</v>
      </c>
      <c r="J57" s="67">
        <f>SUM(J55:J56)</f>
        <v>0</v>
      </c>
    </row>
    <row r="58" spans="1:10" ht="30" customHeight="1" thickBot="1" x14ac:dyDescent="0.35">
      <c r="A58" s="7"/>
      <c r="B58" s="7"/>
      <c r="C58" s="171" t="s">
        <v>378</v>
      </c>
      <c r="D58" s="172" t="s">
        <v>172</v>
      </c>
      <c r="E58" s="171" t="s">
        <v>379</v>
      </c>
      <c r="F58" s="172" t="s">
        <v>172</v>
      </c>
      <c r="G58" s="109" t="s">
        <v>372</v>
      </c>
      <c r="H58" s="171">
        <v>2085</v>
      </c>
      <c r="I58" s="173" t="s">
        <v>30</v>
      </c>
      <c r="J58" s="172"/>
    </row>
    <row r="59" spans="1:10" ht="30" customHeight="1" thickBot="1" x14ac:dyDescent="0.35">
      <c r="A59" s="175"/>
      <c r="B59" s="175"/>
      <c r="C59" s="176"/>
      <c r="D59" s="176"/>
      <c r="E59" s="176"/>
      <c r="F59" s="44"/>
      <c r="G59" s="103" t="s">
        <v>9</v>
      </c>
      <c r="H59" s="103" t="s">
        <v>10</v>
      </c>
      <c r="I59" s="103" t="s">
        <v>11</v>
      </c>
      <c r="J59" s="103" t="s">
        <v>12</v>
      </c>
    </row>
    <row r="60" spans="1:10" ht="30" customHeight="1" x14ac:dyDescent="0.3">
      <c r="A60" s="47"/>
      <c r="B60" s="24"/>
      <c r="C60" s="154" t="s">
        <v>13</v>
      </c>
      <c r="D60" s="144" t="s">
        <v>14</v>
      </c>
      <c r="E60" s="144"/>
      <c r="F60" s="99" t="s">
        <v>15</v>
      </c>
      <c r="G60" s="99"/>
      <c r="H60" s="99"/>
      <c r="I60" s="66"/>
      <c r="J60" s="66"/>
    </row>
    <row r="61" spans="1:10" ht="30" customHeight="1" x14ac:dyDescent="0.3">
      <c r="A61" s="46"/>
      <c r="B61" s="45"/>
      <c r="C61" s="154"/>
      <c r="D61" s="155" t="s">
        <v>16</v>
      </c>
      <c r="E61" s="155"/>
      <c r="F61" s="99" t="s">
        <v>17</v>
      </c>
      <c r="G61" s="99"/>
      <c r="H61" s="99"/>
      <c r="I61" s="66"/>
      <c r="J61" s="66"/>
    </row>
    <row r="62" spans="1:10" ht="30" customHeight="1" x14ac:dyDescent="0.3">
      <c r="A62" s="48"/>
      <c r="B62" s="48"/>
      <c r="C62" s="99" t="s">
        <v>18</v>
      </c>
      <c r="D62" s="144" t="s">
        <v>159</v>
      </c>
      <c r="E62" s="144"/>
      <c r="F62" s="99"/>
      <c r="G62" s="99"/>
      <c r="H62" s="99"/>
      <c r="I62" s="99"/>
      <c r="J62" s="99"/>
    </row>
    <row r="63" spans="1:10" ht="21.75" customHeight="1" x14ac:dyDescent="0.3">
      <c r="A63" s="1"/>
      <c r="B63" s="1"/>
      <c r="C63" s="156" t="s">
        <v>23</v>
      </c>
      <c r="D63" s="157"/>
      <c r="E63" s="157"/>
      <c r="F63" s="157"/>
      <c r="G63" s="157"/>
      <c r="H63" s="158"/>
      <c r="I63" s="67">
        <f>SUM(I60:I62)</f>
        <v>0</v>
      </c>
      <c r="J63" s="67">
        <f>SUM(J60:J62)</f>
        <v>0</v>
      </c>
    </row>
    <row r="64" spans="1:10" ht="19.2" customHeight="1" x14ac:dyDescent="0.3">
      <c r="A64" s="1"/>
      <c r="B64" s="1"/>
      <c r="C64" s="106"/>
      <c r="D64" s="106"/>
      <c r="E64" s="106"/>
      <c r="F64" s="10"/>
      <c r="G64" s="10"/>
      <c r="H64" s="10"/>
      <c r="I64" s="15" t="s">
        <v>45</v>
      </c>
      <c r="J64" s="15" t="s">
        <v>46</v>
      </c>
    </row>
    <row r="65" spans="3:10" ht="36.6" customHeight="1" x14ac:dyDescent="0.3">
      <c r="C65" s="167" t="s">
        <v>47</v>
      </c>
      <c r="D65" s="168"/>
      <c r="E65" s="168"/>
      <c r="F65" s="168"/>
      <c r="G65" s="168"/>
      <c r="H65" s="169"/>
      <c r="I65" s="16">
        <f>I63+I57+I52+I47+I41+I34+I28+I21+I13</f>
        <v>0</v>
      </c>
      <c r="J65" s="16">
        <f>J63+J57+J52+J47+J41+J34+J28+J21+J13</f>
        <v>0</v>
      </c>
    </row>
  </sheetData>
  <mergeCells count="89">
    <mergeCell ref="H5:J5"/>
    <mergeCell ref="H22:J22"/>
    <mergeCell ref="C41:H41"/>
    <mergeCell ref="C28:H28"/>
    <mergeCell ref="D24:E24"/>
    <mergeCell ref="D12:E12"/>
    <mergeCell ref="C24:C26"/>
    <mergeCell ref="A36:E36"/>
    <mergeCell ref="C35:D35"/>
    <mergeCell ref="A23:E23"/>
    <mergeCell ref="D39:E39"/>
    <mergeCell ref="D40:E40"/>
    <mergeCell ref="C37:C38"/>
    <mergeCell ref="C39:C40"/>
    <mergeCell ref="D31:E31"/>
    <mergeCell ref="D8:E8"/>
    <mergeCell ref="C30:C32"/>
    <mergeCell ref="D30:E30"/>
    <mergeCell ref="D33:E33"/>
    <mergeCell ref="C34:H34"/>
    <mergeCell ref="H29:J29"/>
    <mergeCell ref="D25:E25"/>
    <mergeCell ref="D26:E26"/>
    <mergeCell ref="D32:E32"/>
    <mergeCell ref="D37:E37"/>
    <mergeCell ref="D38:E38"/>
    <mergeCell ref="C10:C11"/>
    <mergeCell ref="C13:H13"/>
    <mergeCell ref="H35:J35"/>
    <mergeCell ref="C18:C19"/>
    <mergeCell ref="D27:E27"/>
    <mergeCell ref="C29:D29"/>
    <mergeCell ref="C16:C17"/>
    <mergeCell ref="C14:D14"/>
    <mergeCell ref="H14:J14"/>
    <mergeCell ref="D16:E16"/>
    <mergeCell ref="D17:E17"/>
    <mergeCell ref="C15:E15"/>
    <mergeCell ref="A1:J1"/>
    <mergeCell ref="C5:D5"/>
    <mergeCell ref="C22:D22"/>
    <mergeCell ref="A6:E6"/>
    <mergeCell ref="C7:C9"/>
    <mergeCell ref="D7:E7"/>
    <mergeCell ref="D9:E9"/>
    <mergeCell ref="D10:E10"/>
    <mergeCell ref="D11:E11"/>
    <mergeCell ref="C2:J2"/>
    <mergeCell ref="C4:D4"/>
    <mergeCell ref="H4:J4"/>
    <mergeCell ref="D18:E18"/>
    <mergeCell ref="D19:E19"/>
    <mergeCell ref="D20:E20"/>
    <mergeCell ref="C21:H21"/>
    <mergeCell ref="C65:H65"/>
    <mergeCell ref="C48:D48"/>
    <mergeCell ref="D51:E51"/>
    <mergeCell ref="C47:H47"/>
    <mergeCell ref="A43:E43"/>
    <mergeCell ref="C52:F52"/>
    <mergeCell ref="D46:E46"/>
    <mergeCell ref="D44:E44"/>
    <mergeCell ref="C44:C45"/>
    <mergeCell ref="D45:E45"/>
    <mergeCell ref="A49:E49"/>
    <mergeCell ref="C50:C51"/>
    <mergeCell ref="D50:E50"/>
    <mergeCell ref="H48:J48"/>
    <mergeCell ref="D62:E62"/>
    <mergeCell ref="C63:H63"/>
    <mergeCell ref="A59:B59"/>
    <mergeCell ref="C60:C61"/>
    <mergeCell ref="D60:E60"/>
    <mergeCell ref="D61:E61"/>
    <mergeCell ref="C59:E59"/>
    <mergeCell ref="C58:D58"/>
    <mergeCell ref="E58:F58"/>
    <mergeCell ref="H58:J58"/>
    <mergeCell ref="A54:B54"/>
    <mergeCell ref="C55:C56"/>
    <mergeCell ref="D55:E55"/>
    <mergeCell ref="D56:E56"/>
    <mergeCell ref="C54:E54"/>
    <mergeCell ref="C53:D53"/>
    <mergeCell ref="E53:F53"/>
    <mergeCell ref="H53:J53"/>
    <mergeCell ref="C57:H57"/>
    <mergeCell ref="C42:D42"/>
    <mergeCell ref="H42:J42"/>
  </mergeCells>
  <pageMargins left="0.25" right="0.25" top="0.75" bottom="0.75" header="0.3" footer="0.3"/>
  <pageSetup paperSize="9" scale="9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24"/>
  <sheetViews>
    <sheetView topLeftCell="C95" zoomScale="70" zoomScaleNormal="70" workbookViewId="0">
      <selection activeCell="C108" sqref="C108:D108"/>
    </sheetView>
  </sheetViews>
  <sheetFormatPr baseColWidth="10" defaultColWidth="11.5546875" defaultRowHeight="14.4" x14ac:dyDescent="0.3"/>
  <cols>
    <col min="1" max="2" width="11.44140625" hidden="1" customWidth="1"/>
    <col min="3" max="3" width="25.109375" style="2" customWidth="1"/>
    <col min="4" max="4" width="11.5546875" style="3"/>
    <col min="5" max="5" width="32" style="3" customWidth="1"/>
    <col min="6" max="6" width="0" style="4" hidden="1" customWidth="1"/>
    <col min="7" max="7" width="30" style="4" customWidth="1"/>
    <col min="8" max="8" width="25.6640625" style="4" customWidth="1"/>
    <col min="9" max="9" width="22.6640625" customWidth="1"/>
    <col min="10" max="10" width="25.6640625" customWidth="1"/>
  </cols>
  <sheetData>
    <row r="1" spans="1:10" ht="71.25" customHeight="1" thickBot="1" x14ac:dyDescent="0.35">
      <c r="A1" s="188" t="s">
        <v>337</v>
      </c>
      <c r="B1" s="189"/>
      <c r="C1" s="189"/>
      <c r="D1" s="189"/>
      <c r="E1" s="189"/>
      <c r="F1" s="189"/>
      <c r="G1" s="189"/>
      <c r="H1" s="189"/>
      <c r="I1" s="189"/>
      <c r="J1" s="190"/>
    </row>
    <row r="2" spans="1:10" ht="69.599999999999994" customHeight="1" x14ac:dyDescent="0.3">
      <c r="A2" s="164" t="s">
        <v>0</v>
      </c>
      <c r="B2" s="164"/>
      <c r="C2" s="164"/>
      <c r="D2" s="164"/>
      <c r="E2" s="164"/>
      <c r="F2" s="164"/>
      <c r="G2" s="164"/>
      <c r="H2" s="164"/>
      <c r="I2" s="164"/>
      <c r="J2" s="164"/>
    </row>
    <row r="3" spans="1:10" ht="39.9" customHeight="1" x14ac:dyDescent="0.3">
      <c r="C3" s="165" t="s">
        <v>1</v>
      </c>
      <c r="D3" s="165"/>
      <c r="E3" s="14" t="s">
        <v>2</v>
      </c>
      <c r="F3" s="14"/>
      <c r="G3" s="89" t="s">
        <v>3</v>
      </c>
      <c r="H3" s="191" t="s">
        <v>155</v>
      </c>
      <c r="I3" s="191"/>
      <c r="J3" s="191"/>
    </row>
    <row r="4" spans="1:10" ht="30" customHeight="1" x14ac:dyDescent="0.3">
      <c r="A4" s="103"/>
      <c r="B4" s="103"/>
      <c r="C4" s="78" t="s">
        <v>174</v>
      </c>
      <c r="D4" s="205" t="s">
        <v>175</v>
      </c>
      <c r="E4" s="206"/>
      <c r="F4" s="205" t="s">
        <v>37</v>
      </c>
      <c r="G4" s="203" t="s">
        <v>173</v>
      </c>
      <c r="H4" s="202" t="s">
        <v>176</v>
      </c>
      <c r="I4" s="203"/>
      <c r="J4" s="204"/>
    </row>
    <row r="5" spans="1:10" ht="30" customHeight="1" x14ac:dyDescent="0.3">
      <c r="A5" s="5"/>
      <c r="B5" s="5"/>
      <c r="C5" s="103"/>
      <c r="D5" s="103"/>
      <c r="E5" s="103"/>
      <c r="F5" s="103" t="s">
        <v>8</v>
      </c>
      <c r="G5" s="103" t="s">
        <v>9</v>
      </c>
      <c r="H5" s="103" t="s">
        <v>10</v>
      </c>
      <c r="I5" s="103" t="s">
        <v>11</v>
      </c>
      <c r="J5" s="103" t="s">
        <v>12</v>
      </c>
    </row>
    <row r="6" spans="1:10" ht="30" customHeight="1" x14ac:dyDescent="0.3">
      <c r="A6" s="5"/>
      <c r="B6" s="5"/>
      <c r="C6" s="154" t="s">
        <v>13</v>
      </c>
      <c r="D6" s="159" t="s">
        <v>14</v>
      </c>
      <c r="E6" s="160"/>
      <c r="F6" s="99" t="s">
        <v>15</v>
      </c>
      <c r="G6" s="99"/>
      <c r="H6" s="99"/>
      <c r="I6" s="66"/>
      <c r="J6" s="66"/>
    </row>
    <row r="7" spans="1:10" ht="30" customHeight="1" x14ac:dyDescent="0.3">
      <c r="A7" s="5"/>
      <c r="B7" s="5"/>
      <c r="C7" s="154"/>
      <c r="D7" s="155" t="s">
        <v>16</v>
      </c>
      <c r="E7" s="155"/>
      <c r="F7" s="99" t="s">
        <v>17</v>
      </c>
      <c r="G7" s="99"/>
      <c r="H7" s="99"/>
      <c r="I7" s="66"/>
      <c r="J7" s="66"/>
    </row>
    <row r="8" spans="1:10" ht="30" customHeight="1" x14ac:dyDescent="0.3">
      <c r="A8" s="5"/>
      <c r="B8" s="5"/>
      <c r="C8" s="99" t="s">
        <v>314</v>
      </c>
      <c r="D8" s="250" t="s">
        <v>315</v>
      </c>
      <c r="E8" s="251"/>
      <c r="F8" s="99"/>
      <c r="G8" s="99"/>
      <c r="H8" s="99"/>
      <c r="I8" s="66"/>
      <c r="J8" s="66"/>
    </row>
    <row r="9" spans="1:10" ht="30" customHeight="1" x14ac:dyDescent="0.3">
      <c r="A9" s="5"/>
      <c r="B9" s="5"/>
      <c r="C9" s="154" t="s">
        <v>18</v>
      </c>
      <c r="D9" s="144" t="s">
        <v>54</v>
      </c>
      <c r="E9" s="144"/>
      <c r="F9" s="99"/>
      <c r="G9" s="99"/>
      <c r="H9" s="99"/>
      <c r="I9" s="66"/>
      <c r="J9" s="66"/>
    </row>
    <row r="10" spans="1:10" ht="30" customHeight="1" x14ac:dyDescent="0.3">
      <c r="A10" s="5"/>
      <c r="B10" s="5"/>
      <c r="C10" s="154"/>
      <c r="D10" s="144" t="s">
        <v>20</v>
      </c>
      <c r="E10" s="144"/>
      <c r="F10" s="99"/>
      <c r="G10" s="99"/>
      <c r="H10" s="99"/>
      <c r="I10" s="66"/>
      <c r="J10" s="66"/>
    </row>
    <row r="11" spans="1:10" ht="30" customHeight="1" thickBot="1" x14ac:dyDescent="0.35">
      <c r="A11" s="8"/>
      <c r="B11" s="8"/>
      <c r="C11" s="99" t="s">
        <v>21</v>
      </c>
      <c r="D11" s="144" t="s">
        <v>22</v>
      </c>
      <c r="E11" s="144"/>
      <c r="F11" s="99"/>
      <c r="G11" s="99"/>
      <c r="H11" s="99"/>
      <c r="I11" s="66"/>
      <c r="J11" s="66"/>
    </row>
    <row r="12" spans="1:10" ht="39.9" customHeight="1" thickBot="1" x14ac:dyDescent="0.35">
      <c r="A12" s="37"/>
      <c r="B12" s="21"/>
      <c r="C12" s="156" t="s">
        <v>23</v>
      </c>
      <c r="D12" s="157"/>
      <c r="E12" s="157"/>
      <c r="F12" s="157"/>
      <c r="G12" s="157"/>
      <c r="H12" s="158"/>
      <c r="I12" s="30">
        <f>SUM(I6:I11)</f>
        <v>0</v>
      </c>
      <c r="J12" s="30">
        <f>SUM(J6:J11)</f>
        <v>0</v>
      </c>
    </row>
    <row r="13" spans="1:10" ht="30" customHeight="1" thickBot="1" x14ac:dyDescent="0.35">
      <c r="A13" s="103"/>
      <c r="B13" s="103"/>
      <c r="C13" s="63" t="s">
        <v>177</v>
      </c>
      <c r="D13" s="146" t="s">
        <v>178</v>
      </c>
      <c r="E13" s="152" t="s">
        <v>179</v>
      </c>
      <c r="F13" s="146" t="s">
        <v>37</v>
      </c>
      <c r="G13" s="153" t="s">
        <v>173</v>
      </c>
      <c r="H13" s="201" t="s">
        <v>383</v>
      </c>
      <c r="I13" s="153"/>
      <c r="J13" s="147"/>
    </row>
    <row r="14" spans="1:10" ht="30" customHeight="1" x14ac:dyDescent="0.3">
      <c r="A14" s="5"/>
      <c r="B14" s="5"/>
      <c r="C14" s="103"/>
      <c r="D14" s="103"/>
      <c r="E14" s="103"/>
      <c r="F14" s="103" t="s">
        <v>8</v>
      </c>
      <c r="G14" s="103" t="s">
        <v>9</v>
      </c>
      <c r="H14" s="103" t="s">
        <v>10</v>
      </c>
      <c r="I14" s="103" t="s">
        <v>11</v>
      </c>
      <c r="J14" s="103" t="s">
        <v>12</v>
      </c>
    </row>
    <row r="15" spans="1:10" ht="30" customHeight="1" x14ac:dyDescent="0.3">
      <c r="A15" s="5"/>
      <c r="B15" s="5"/>
      <c r="C15" s="154" t="s">
        <v>13</v>
      </c>
      <c r="D15" s="159" t="s">
        <v>14</v>
      </c>
      <c r="E15" s="160"/>
      <c r="F15" s="99" t="s">
        <v>15</v>
      </c>
      <c r="G15" s="99"/>
      <c r="H15" s="99"/>
      <c r="I15" s="66"/>
      <c r="J15" s="66"/>
    </row>
    <row r="16" spans="1:10" ht="30" customHeight="1" x14ac:dyDescent="0.3">
      <c r="A16" s="5"/>
      <c r="B16" s="5"/>
      <c r="C16" s="154"/>
      <c r="D16" s="155" t="s">
        <v>16</v>
      </c>
      <c r="E16" s="155"/>
      <c r="F16" s="99" t="s">
        <v>17</v>
      </c>
      <c r="G16" s="99"/>
      <c r="H16" s="99"/>
      <c r="I16" s="66"/>
      <c r="J16" s="66"/>
    </row>
    <row r="17" spans="1:10" ht="30" customHeight="1" x14ac:dyDescent="0.3">
      <c r="A17" s="5"/>
      <c r="B17" s="5"/>
      <c r="C17" s="99" t="s">
        <v>314</v>
      </c>
      <c r="D17" s="250" t="s">
        <v>315</v>
      </c>
      <c r="E17" s="251"/>
      <c r="F17" s="99"/>
      <c r="G17" s="99"/>
      <c r="H17" s="99"/>
      <c r="I17" s="66"/>
      <c r="J17" s="66"/>
    </row>
    <row r="18" spans="1:10" ht="33" customHeight="1" thickBot="1" x14ac:dyDescent="0.35">
      <c r="A18" s="8"/>
      <c r="B18" s="8"/>
      <c r="C18" s="99" t="s">
        <v>21</v>
      </c>
      <c r="D18" s="144" t="s">
        <v>22</v>
      </c>
      <c r="E18" s="144"/>
      <c r="F18" s="99"/>
      <c r="G18" s="99"/>
      <c r="H18" s="99"/>
      <c r="I18" s="66"/>
      <c r="J18" s="66"/>
    </row>
    <row r="19" spans="1:10" ht="39.9" customHeight="1" thickBot="1" x14ac:dyDescent="0.35">
      <c r="A19" s="37"/>
      <c r="B19" s="21"/>
      <c r="C19" s="156" t="s">
        <v>23</v>
      </c>
      <c r="D19" s="157"/>
      <c r="E19" s="157"/>
      <c r="F19" s="157"/>
      <c r="G19" s="157"/>
      <c r="H19" s="158"/>
      <c r="I19" s="30">
        <f>SUM(I15:I18)</f>
        <v>0</v>
      </c>
      <c r="J19" s="30">
        <f>SUM(J15:J18)</f>
        <v>0</v>
      </c>
    </row>
    <row r="20" spans="1:10" ht="30" customHeight="1" thickBot="1" x14ac:dyDescent="0.35">
      <c r="A20" s="103"/>
      <c r="B20" s="103"/>
      <c r="C20" s="63" t="s">
        <v>381</v>
      </c>
      <c r="D20" s="146" t="s">
        <v>180</v>
      </c>
      <c r="E20" s="152" t="s">
        <v>164</v>
      </c>
      <c r="F20" s="146" t="s">
        <v>37</v>
      </c>
      <c r="G20" s="153" t="s">
        <v>173</v>
      </c>
      <c r="H20" s="201" t="s">
        <v>382</v>
      </c>
      <c r="I20" s="153"/>
      <c r="J20" s="147"/>
    </row>
    <row r="21" spans="1:10" ht="30" customHeight="1" x14ac:dyDescent="0.3">
      <c r="A21" s="5"/>
      <c r="B21" s="5"/>
      <c r="C21" s="103"/>
      <c r="D21" s="103"/>
      <c r="E21" s="103"/>
      <c r="F21" s="103" t="s">
        <v>8</v>
      </c>
      <c r="G21" s="103" t="s">
        <v>9</v>
      </c>
      <c r="H21" s="103" t="s">
        <v>10</v>
      </c>
      <c r="I21" s="103" t="s">
        <v>11</v>
      </c>
      <c r="J21" s="103" t="s">
        <v>12</v>
      </c>
    </row>
    <row r="22" spans="1:10" ht="30" customHeight="1" x14ac:dyDescent="0.3">
      <c r="A22" s="5"/>
      <c r="B22" s="5"/>
      <c r="C22" s="154" t="s">
        <v>13</v>
      </c>
      <c r="D22" s="159" t="s">
        <v>14</v>
      </c>
      <c r="E22" s="160"/>
      <c r="F22" s="99" t="s">
        <v>15</v>
      </c>
      <c r="G22" s="99"/>
      <c r="H22" s="99"/>
      <c r="I22" s="66"/>
      <c r="J22" s="66"/>
    </row>
    <row r="23" spans="1:10" ht="30" customHeight="1" x14ac:dyDescent="0.3">
      <c r="A23" s="5"/>
      <c r="B23" s="5"/>
      <c r="C23" s="154"/>
      <c r="D23" s="155" t="s">
        <v>16</v>
      </c>
      <c r="E23" s="155"/>
      <c r="F23" s="99" t="s">
        <v>17</v>
      </c>
      <c r="G23" s="99"/>
      <c r="H23" s="99"/>
      <c r="I23" s="66"/>
      <c r="J23" s="66"/>
    </row>
    <row r="24" spans="1:10" ht="30" customHeight="1" x14ac:dyDescent="0.3">
      <c r="A24" s="5"/>
      <c r="B24" s="5"/>
      <c r="C24" s="99" t="s">
        <v>314</v>
      </c>
      <c r="D24" s="250" t="s">
        <v>315</v>
      </c>
      <c r="E24" s="251"/>
      <c r="F24" s="99"/>
      <c r="G24" s="99"/>
      <c r="H24" s="99"/>
      <c r="I24" s="66"/>
      <c r="J24" s="66"/>
    </row>
    <row r="25" spans="1:10" ht="30" customHeight="1" x14ac:dyDescent="0.3">
      <c r="A25" s="5"/>
      <c r="B25" s="5"/>
      <c r="C25" s="154" t="s">
        <v>18</v>
      </c>
      <c r="D25" s="144" t="s">
        <v>54</v>
      </c>
      <c r="E25" s="144"/>
      <c r="F25" s="99"/>
      <c r="G25" s="99"/>
      <c r="H25" s="99"/>
      <c r="I25" s="66"/>
      <c r="J25" s="66"/>
    </row>
    <row r="26" spans="1:10" ht="30" customHeight="1" x14ac:dyDescent="0.3">
      <c r="A26" s="5"/>
      <c r="B26" s="5"/>
      <c r="C26" s="154"/>
      <c r="D26" s="144" t="s">
        <v>20</v>
      </c>
      <c r="E26" s="144"/>
      <c r="F26" s="99"/>
      <c r="G26" s="99"/>
      <c r="H26" s="99"/>
      <c r="I26" s="66"/>
      <c r="J26" s="66"/>
    </row>
    <row r="27" spans="1:10" ht="30" customHeight="1" thickBot="1" x14ac:dyDescent="0.35">
      <c r="A27" s="1"/>
      <c r="B27" s="1"/>
      <c r="C27" s="99" t="s">
        <v>21</v>
      </c>
      <c r="D27" s="144" t="s">
        <v>22</v>
      </c>
      <c r="E27" s="144"/>
      <c r="F27" s="99"/>
      <c r="G27" s="99"/>
      <c r="H27" s="99"/>
      <c r="I27" s="66"/>
      <c r="J27" s="66"/>
    </row>
    <row r="28" spans="1:10" ht="39.9" customHeight="1" thickBot="1" x14ac:dyDescent="0.35">
      <c r="A28" s="37"/>
      <c r="B28" s="21"/>
      <c r="C28" s="156" t="s">
        <v>23</v>
      </c>
      <c r="D28" s="157"/>
      <c r="E28" s="157"/>
      <c r="F28" s="157"/>
      <c r="G28" s="157"/>
      <c r="H28" s="158"/>
      <c r="I28" s="30">
        <f>SUM(I22:I27)</f>
        <v>0</v>
      </c>
      <c r="J28" s="30">
        <f>SUM(J22:J27)</f>
        <v>0</v>
      </c>
    </row>
    <row r="29" spans="1:10" ht="39.9" customHeight="1" thickBot="1" x14ac:dyDescent="0.35">
      <c r="A29" s="128"/>
      <c r="B29" s="128"/>
      <c r="C29" s="63" t="s">
        <v>384</v>
      </c>
      <c r="D29" s="146" t="s">
        <v>385</v>
      </c>
      <c r="E29" s="152" t="s">
        <v>164</v>
      </c>
      <c r="F29" s="146" t="s">
        <v>37</v>
      </c>
      <c r="G29" s="153" t="s">
        <v>173</v>
      </c>
      <c r="H29" s="201" t="s">
        <v>386</v>
      </c>
      <c r="I29" s="153"/>
      <c r="J29" s="147"/>
    </row>
    <row r="30" spans="1:10" ht="39.9" customHeight="1" x14ac:dyDescent="0.3">
      <c r="A30" s="128"/>
      <c r="B30" s="128"/>
      <c r="C30" s="154" t="s">
        <v>13</v>
      </c>
      <c r="D30" s="159" t="s">
        <v>14</v>
      </c>
      <c r="E30" s="160"/>
      <c r="F30" s="99" t="s">
        <v>15</v>
      </c>
      <c r="G30" s="99"/>
      <c r="H30" s="99"/>
      <c r="I30" s="66"/>
      <c r="J30" s="66"/>
    </row>
    <row r="31" spans="1:10" ht="39.9" customHeight="1" x14ac:dyDescent="0.3">
      <c r="A31" s="128"/>
      <c r="B31" s="128"/>
      <c r="C31" s="154"/>
      <c r="D31" s="155" t="s">
        <v>16</v>
      </c>
      <c r="E31" s="155"/>
      <c r="F31" s="99" t="s">
        <v>17</v>
      </c>
      <c r="G31" s="99"/>
      <c r="H31" s="99"/>
      <c r="I31" s="66"/>
      <c r="J31" s="66"/>
    </row>
    <row r="32" spans="1:10" ht="39.9" customHeight="1" thickBot="1" x14ac:dyDescent="0.35">
      <c r="A32" s="128"/>
      <c r="B32" s="128"/>
      <c r="C32" s="156" t="s">
        <v>23</v>
      </c>
      <c r="D32" s="157"/>
      <c r="E32" s="157"/>
      <c r="F32" s="157"/>
      <c r="G32" s="157"/>
      <c r="H32" s="158"/>
      <c r="I32" s="30">
        <f>SUM(I27:I31)</f>
        <v>0</v>
      </c>
      <c r="J32" s="30">
        <f>SUM(J27:J31)</f>
        <v>0</v>
      </c>
    </row>
    <row r="33" spans="1:10" ht="30" customHeight="1" thickBot="1" x14ac:dyDescent="0.35">
      <c r="A33" s="103"/>
      <c r="B33" s="103"/>
      <c r="C33" s="63" t="s">
        <v>181</v>
      </c>
      <c r="D33" s="146" t="s">
        <v>182</v>
      </c>
      <c r="E33" s="152" t="s">
        <v>166</v>
      </c>
      <c r="F33" s="146" t="s">
        <v>37</v>
      </c>
      <c r="G33" s="153" t="s">
        <v>173</v>
      </c>
      <c r="H33" s="201" t="s">
        <v>183</v>
      </c>
      <c r="I33" s="153"/>
      <c r="J33" s="147"/>
    </row>
    <row r="34" spans="1:10" ht="30" customHeight="1" x14ac:dyDescent="0.3">
      <c r="A34" s="5"/>
      <c r="B34" s="5"/>
      <c r="C34" s="103"/>
      <c r="D34" s="103"/>
      <c r="E34" s="103"/>
      <c r="F34" s="103" t="s">
        <v>8</v>
      </c>
      <c r="G34" s="103" t="s">
        <v>9</v>
      </c>
      <c r="H34" s="103" t="s">
        <v>10</v>
      </c>
      <c r="I34" s="103" t="s">
        <v>11</v>
      </c>
      <c r="J34" s="103" t="s">
        <v>12</v>
      </c>
    </row>
    <row r="35" spans="1:10" ht="30" customHeight="1" x14ac:dyDescent="0.3">
      <c r="A35" s="5"/>
      <c r="B35" s="5"/>
      <c r="C35" s="154" t="s">
        <v>13</v>
      </c>
      <c r="D35" s="159" t="s">
        <v>14</v>
      </c>
      <c r="E35" s="160"/>
      <c r="F35" s="99" t="s">
        <v>15</v>
      </c>
      <c r="G35" s="99"/>
      <c r="H35" s="99"/>
      <c r="I35" s="66"/>
      <c r="J35" s="66"/>
    </row>
    <row r="36" spans="1:10" ht="30" customHeight="1" x14ac:dyDescent="0.3">
      <c r="A36" s="5"/>
      <c r="B36" s="5"/>
      <c r="C36" s="154"/>
      <c r="D36" s="155" t="s">
        <v>16</v>
      </c>
      <c r="E36" s="155"/>
      <c r="F36" s="99" t="s">
        <v>17</v>
      </c>
      <c r="G36" s="99"/>
      <c r="H36" s="99"/>
      <c r="I36" s="66"/>
      <c r="J36" s="66"/>
    </row>
    <row r="37" spans="1:10" ht="30" customHeight="1" x14ac:dyDescent="0.3">
      <c r="A37" s="5"/>
      <c r="B37" s="5"/>
      <c r="C37" s="154" t="s">
        <v>18</v>
      </c>
      <c r="D37" s="144" t="s">
        <v>54</v>
      </c>
      <c r="E37" s="144"/>
      <c r="F37" s="99"/>
      <c r="G37" s="99"/>
      <c r="H37" s="99"/>
      <c r="I37" s="66"/>
      <c r="J37" s="66"/>
    </row>
    <row r="38" spans="1:10" ht="30" customHeight="1" x14ac:dyDescent="0.3">
      <c r="A38" s="5"/>
      <c r="B38" s="5"/>
      <c r="C38" s="154"/>
      <c r="D38" s="144" t="s">
        <v>20</v>
      </c>
      <c r="E38" s="144"/>
      <c r="F38" s="99"/>
      <c r="G38" s="99"/>
      <c r="H38" s="99"/>
      <c r="I38" s="66"/>
      <c r="J38" s="66"/>
    </row>
    <row r="39" spans="1:10" ht="30" customHeight="1" x14ac:dyDescent="0.3">
      <c r="A39" s="48"/>
      <c r="B39" s="48"/>
      <c r="C39" s="99" t="s">
        <v>21</v>
      </c>
      <c r="D39" s="144" t="s">
        <v>22</v>
      </c>
      <c r="E39" s="144"/>
      <c r="F39" s="99"/>
      <c r="G39" s="99"/>
      <c r="H39" s="99"/>
      <c r="I39" s="66"/>
      <c r="J39" s="66"/>
    </row>
    <row r="40" spans="1:10" ht="30" customHeight="1" x14ac:dyDescent="0.3">
      <c r="A40" s="1"/>
      <c r="B40" s="1"/>
      <c r="C40" s="99" t="s">
        <v>184</v>
      </c>
      <c r="D40" s="144" t="s">
        <v>185</v>
      </c>
      <c r="E40" s="144"/>
      <c r="F40" s="99"/>
      <c r="G40" s="99"/>
      <c r="H40" s="99"/>
      <c r="I40" s="66"/>
      <c r="J40" s="66"/>
    </row>
    <row r="41" spans="1:10" ht="30" customHeight="1" x14ac:dyDescent="0.3">
      <c r="A41" s="1"/>
      <c r="B41" s="1"/>
      <c r="C41" s="99" t="s">
        <v>186</v>
      </c>
      <c r="D41" s="144" t="s">
        <v>185</v>
      </c>
      <c r="E41" s="144"/>
      <c r="F41" s="99"/>
      <c r="G41" s="99"/>
      <c r="H41" s="99"/>
      <c r="I41" s="66"/>
      <c r="J41" s="66"/>
    </row>
    <row r="42" spans="1:10" ht="30" customHeight="1" x14ac:dyDescent="0.3">
      <c r="A42" s="1"/>
      <c r="B42" s="1"/>
      <c r="C42" s="99" t="s">
        <v>187</v>
      </c>
      <c r="D42" s="144" t="s">
        <v>188</v>
      </c>
      <c r="E42" s="144"/>
      <c r="F42" s="99"/>
      <c r="G42" s="99"/>
      <c r="H42" s="99"/>
      <c r="I42" s="66"/>
      <c r="J42" s="66"/>
    </row>
    <row r="43" spans="1:10" ht="30" customHeight="1" x14ac:dyDescent="0.3">
      <c r="A43" s="1"/>
      <c r="B43" s="1"/>
      <c r="C43" s="99" t="s">
        <v>189</v>
      </c>
      <c r="D43" s="144" t="s">
        <v>190</v>
      </c>
      <c r="E43" s="144"/>
      <c r="F43" s="99"/>
      <c r="G43" s="99"/>
      <c r="H43" s="99"/>
      <c r="I43" s="66"/>
      <c r="J43" s="66"/>
    </row>
    <row r="44" spans="1:10" ht="30" customHeight="1" x14ac:dyDescent="0.3">
      <c r="A44" s="1"/>
      <c r="B44" s="1"/>
      <c r="C44" s="99" t="s">
        <v>191</v>
      </c>
      <c r="D44" s="144" t="s">
        <v>190</v>
      </c>
      <c r="E44" s="144"/>
      <c r="F44" s="99"/>
      <c r="G44" s="99"/>
      <c r="H44" s="99"/>
      <c r="I44" s="66"/>
      <c r="J44" s="66"/>
    </row>
    <row r="45" spans="1:10" ht="30" customHeight="1" thickBot="1" x14ac:dyDescent="0.35">
      <c r="A45" s="1"/>
      <c r="B45" s="1"/>
      <c r="C45" s="99" t="s">
        <v>192</v>
      </c>
      <c r="D45" s="144" t="s">
        <v>188</v>
      </c>
      <c r="E45" s="144"/>
      <c r="F45" s="99"/>
      <c r="G45" s="99"/>
      <c r="H45" s="99"/>
      <c r="I45" s="66"/>
      <c r="J45" s="66"/>
    </row>
    <row r="46" spans="1:10" ht="39.9" customHeight="1" thickBot="1" x14ac:dyDescent="0.35">
      <c r="A46" s="37"/>
      <c r="B46" s="21"/>
      <c r="C46" s="156" t="s">
        <v>23</v>
      </c>
      <c r="D46" s="157"/>
      <c r="E46" s="157"/>
      <c r="F46" s="157"/>
      <c r="G46" s="157"/>
      <c r="H46" s="158"/>
      <c r="I46" s="30">
        <f>SUM(I35:I38)</f>
        <v>0</v>
      </c>
      <c r="J46" s="30">
        <f>SUM(J35:J38)</f>
        <v>0</v>
      </c>
    </row>
    <row r="47" spans="1:10" ht="39.9" customHeight="1" thickBot="1" x14ac:dyDescent="0.35">
      <c r="A47" s="128"/>
      <c r="B47" s="128"/>
      <c r="C47" s="63" t="s">
        <v>193</v>
      </c>
      <c r="D47" s="146" t="s">
        <v>194</v>
      </c>
      <c r="E47" s="152" t="s">
        <v>195</v>
      </c>
      <c r="F47" s="146" t="s">
        <v>37</v>
      </c>
      <c r="G47" s="153" t="s">
        <v>173</v>
      </c>
      <c r="H47" s="201" t="s">
        <v>196</v>
      </c>
      <c r="I47" s="153"/>
      <c r="J47" s="147"/>
    </row>
    <row r="48" spans="1:10" ht="39.9" customHeight="1" x14ac:dyDescent="0.3">
      <c r="A48" s="128"/>
      <c r="B48" s="128"/>
      <c r="C48" s="103"/>
      <c r="D48" s="103"/>
      <c r="E48" s="103"/>
      <c r="F48" s="103" t="s">
        <v>8</v>
      </c>
      <c r="G48" s="103" t="s">
        <v>9</v>
      </c>
      <c r="H48" s="103" t="s">
        <v>10</v>
      </c>
      <c r="I48" s="103" t="s">
        <v>11</v>
      </c>
      <c r="J48" s="103" t="s">
        <v>12</v>
      </c>
    </row>
    <row r="49" spans="1:10" ht="39.9" customHeight="1" x14ac:dyDescent="0.3">
      <c r="A49" s="128"/>
      <c r="B49" s="128"/>
      <c r="C49" s="154" t="s">
        <v>13</v>
      </c>
      <c r="D49" s="144" t="s">
        <v>14</v>
      </c>
      <c r="E49" s="144"/>
      <c r="F49" s="99" t="s">
        <v>15</v>
      </c>
      <c r="G49" s="99"/>
      <c r="H49" s="99"/>
      <c r="I49" s="66"/>
      <c r="J49" s="66"/>
    </row>
    <row r="50" spans="1:10" ht="39.9" customHeight="1" x14ac:dyDescent="0.3">
      <c r="A50" s="128"/>
      <c r="B50" s="128"/>
      <c r="C50" s="154"/>
      <c r="D50" s="155" t="s">
        <v>16</v>
      </c>
      <c r="E50" s="155"/>
      <c r="F50" s="99" t="s">
        <v>17</v>
      </c>
      <c r="G50" s="99"/>
      <c r="H50" s="99"/>
      <c r="I50" s="66"/>
      <c r="J50" s="66"/>
    </row>
    <row r="51" spans="1:10" ht="39.9" customHeight="1" thickBot="1" x14ac:dyDescent="0.35">
      <c r="A51" s="128"/>
      <c r="B51" s="128"/>
      <c r="C51" s="156" t="s">
        <v>23</v>
      </c>
      <c r="D51" s="157"/>
      <c r="E51" s="157"/>
      <c r="F51" s="157"/>
      <c r="G51" s="157"/>
      <c r="H51" s="158"/>
      <c r="I51" s="30">
        <f>SUM(I49:I50)</f>
        <v>0</v>
      </c>
      <c r="J51" s="30">
        <v>0</v>
      </c>
    </row>
    <row r="52" spans="1:10" ht="57.6" customHeight="1" thickBot="1" x14ac:dyDescent="0.35">
      <c r="A52" s="103"/>
      <c r="B52" s="103"/>
      <c r="C52" s="63" t="s">
        <v>387</v>
      </c>
      <c r="D52" s="146" t="s">
        <v>197</v>
      </c>
      <c r="E52" s="152" t="s">
        <v>198</v>
      </c>
      <c r="F52" s="146" t="s">
        <v>30</v>
      </c>
      <c r="G52" s="153" t="s">
        <v>173</v>
      </c>
      <c r="H52" s="201">
        <v>200</v>
      </c>
      <c r="I52" s="153"/>
      <c r="J52" s="147"/>
    </row>
    <row r="53" spans="1:10" ht="30" customHeight="1" x14ac:dyDescent="0.3">
      <c r="A53" s="5"/>
      <c r="B53" s="5"/>
      <c r="C53" s="103"/>
      <c r="D53" s="103"/>
      <c r="E53" s="103"/>
      <c r="F53" s="103" t="s">
        <v>8</v>
      </c>
      <c r="G53" s="103" t="s">
        <v>9</v>
      </c>
      <c r="H53" s="103" t="s">
        <v>10</v>
      </c>
      <c r="I53" s="103" t="s">
        <v>11</v>
      </c>
      <c r="J53" s="103" t="s">
        <v>12</v>
      </c>
    </row>
    <row r="54" spans="1:10" ht="30" customHeight="1" x14ac:dyDescent="0.3">
      <c r="A54" s="5"/>
      <c r="B54" s="5"/>
      <c r="C54" s="154" t="s">
        <v>13</v>
      </c>
      <c r="D54" s="159" t="s">
        <v>14</v>
      </c>
      <c r="E54" s="160"/>
      <c r="F54" s="99" t="s">
        <v>15</v>
      </c>
      <c r="G54" s="99"/>
      <c r="H54" s="99"/>
      <c r="I54" s="66"/>
      <c r="J54" s="66"/>
    </row>
    <row r="55" spans="1:10" ht="30" customHeight="1" thickBot="1" x14ac:dyDescent="0.35">
      <c r="A55" s="1"/>
      <c r="B55" s="1"/>
      <c r="C55" s="154"/>
      <c r="D55" s="155" t="s">
        <v>16</v>
      </c>
      <c r="E55" s="155"/>
      <c r="F55" s="99" t="s">
        <v>17</v>
      </c>
      <c r="G55" s="99"/>
      <c r="H55" s="99"/>
      <c r="I55" s="66"/>
      <c r="J55" s="66"/>
    </row>
    <row r="56" spans="1:10" ht="39.9" customHeight="1" thickBot="1" x14ac:dyDescent="0.35">
      <c r="A56" s="37"/>
      <c r="B56" s="21"/>
      <c r="C56" s="156" t="s">
        <v>23</v>
      </c>
      <c r="D56" s="157"/>
      <c r="E56" s="157"/>
      <c r="F56" s="157"/>
      <c r="G56" s="157"/>
      <c r="H56" s="158"/>
      <c r="I56" s="30">
        <f>SUM(I54:I55)</f>
        <v>0</v>
      </c>
      <c r="J56" s="30">
        <f>SUM(J54:J55)</f>
        <v>0</v>
      </c>
    </row>
    <row r="57" spans="1:10" ht="52.8" customHeight="1" thickBot="1" x14ac:dyDescent="0.35">
      <c r="A57" s="103"/>
      <c r="B57" s="103"/>
      <c r="C57" s="63" t="s">
        <v>388</v>
      </c>
      <c r="D57" s="146" t="s">
        <v>199</v>
      </c>
      <c r="E57" s="152" t="s">
        <v>198</v>
      </c>
      <c r="F57" s="146" t="s">
        <v>30</v>
      </c>
      <c r="G57" s="153" t="s">
        <v>173</v>
      </c>
      <c r="H57" s="201">
        <v>400</v>
      </c>
      <c r="I57" s="153"/>
      <c r="J57" s="147"/>
    </row>
    <row r="58" spans="1:10" ht="30" customHeight="1" x14ac:dyDescent="0.3">
      <c r="A58" s="5"/>
      <c r="B58" s="5"/>
      <c r="C58" s="103"/>
      <c r="D58" s="103"/>
      <c r="E58" s="103"/>
      <c r="F58" s="103" t="s">
        <v>8</v>
      </c>
      <c r="G58" s="103" t="s">
        <v>9</v>
      </c>
      <c r="H58" s="103" t="s">
        <v>10</v>
      </c>
      <c r="I58" s="103" t="s">
        <v>11</v>
      </c>
      <c r="J58" s="103" t="s">
        <v>12</v>
      </c>
    </row>
    <row r="59" spans="1:10" ht="30" customHeight="1" x14ac:dyDescent="0.3">
      <c r="A59" s="5"/>
      <c r="B59" s="5"/>
      <c r="C59" s="154" t="s">
        <v>13</v>
      </c>
      <c r="D59" s="144" t="s">
        <v>14</v>
      </c>
      <c r="E59" s="144"/>
      <c r="F59" s="99" t="s">
        <v>15</v>
      </c>
      <c r="G59" s="99"/>
      <c r="H59" s="99"/>
      <c r="I59" s="66"/>
      <c r="J59" s="66"/>
    </row>
    <row r="60" spans="1:10" ht="30" customHeight="1" thickBot="1" x14ac:dyDescent="0.35">
      <c r="A60" s="1"/>
      <c r="B60" s="1"/>
      <c r="C60" s="154"/>
      <c r="D60" s="155" t="s">
        <v>16</v>
      </c>
      <c r="E60" s="155"/>
      <c r="F60" s="99" t="s">
        <v>17</v>
      </c>
      <c r="G60" s="99"/>
      <c r="H60" s="99"/>
      <c r="I60" s="66"/>
      <c r="J60" s="66"/>
    </row>
    <row r="61" spans="1:10" ht="39.9" customHeight="1" thickBot="1" x14ac:dyDescent="0.35">
      <c r="A61" s="37"/>
      <c r="B61" s="21"/>
      <c r="C61" s="156" t="s">
        <v>23</v>
      </c>
      <c r="D61" s="157"/>
      <c r="E61" s="157"/>
      <c r="F61" s="157"/>
      <c r="G61" s="157"/>
      <c r="H61" s="158"/>
      <c r="I61" s="30">
        <f>SUM(I59:I60)</f>
        <v>0</v>
      </c>
      <c r="J61" s="30">
        <f>SUM(J59:J60)</f>
        <v>0</v>
      </c>
    </row>
    <row r="62" spans="1:10" ht="30" customHeight="1" thickBot="1" x14ac:dyDescent="0.35">
      <c r="A62" s="103"/>
      <c r="B62" s="103"/>
      <c r="C62" s="63" t="s">
        <v>200</v>
      </c>
      <c r="D62" s="146" t="s">
        <v>201</v>
      </c>
      <c r="E62" s="152" t="s">
        <v>202</v>
      </c>
      <c r="F62" s="146" t="s">
        <v>30</v>
      </c>
      <c r="G62" s="153" t="s">
        <v>173</v>
      </c>
      <c r="H62" s="201" t="s">
        <v>203</v>
      </c>
      <c r="I62" s="153"/>
      <c r="J62" s="147"/>
    </row>
    <row r="63" spans="1:10" ht="30" customHeight="1" x14ac:dyDescent="0.3">
      <c r="A63" s="5"/>
      <c r="B63" s="5"/>
      <c r="C63" s="103"/>
      <c r="D63" s="103"/>
      <c r="E63" s="103"/>
      <c r="F63" s="103" t="s">
        <v>8</v>
      </c>
      <c r="G63" s="103" t="s">
        <v>9</v>
      </c>
      <c r="H63" s="103" t="s">
        <v>10</v>
      </c>
      <c r="I63" s="103" t="s">
        <v>11</v>
      </c>
      <c r="J63" s="103" t="s">
        <v>12</v>
      </c>
    </row>
    <row r="64" spans="1:10" ht="30" customHeight="1" x14ac:dyDescent="0.3">
      <c r="A64" s="5"/>
      <c r="B64" s="5"/>
      <c r="C64" s="154" t="s">
        <v>13</v>
      </c>
      <c r="D64" s="159" t="s">
        <v>14</v>
      </c>
      <c r="E64" s="160"/>
      <c r="F64" s="99" t="s">
        <v>15</v>
      </c>
      <c r="G64" s="99"/>
      <c r="H64" s="99"/>
      <c r="I64" s="66"/>
      <c r="J64" s="66"/>
    </row>
    <row r="65" spans="1:10" ht="30" customHeight="1" thickBot="1" x14ac:dyDescent="0.35">
      <c r="A65" s="1"/>
      <c r="B65" s="1"/>
      <c r="C65" s="154"/>
      <c r="D65" s="155" t="s">
        <v>16</v>
      </c>
      <c r="E65" s="155"/>
      <c r="F65" s="99" t="s">
        <v>17</v>
      </c>
      <c r="G65" s="99"/>
      <c r="H65" s="99"/>
      <c r="I65" s="66"/>
      <c r="J65" s="66"/>
    </row>
    <row r="66" spans="1:10" ht="39.9" customHeight="1" thickBot="1" x14ac:dyDescent="0.35">
      <c r="A66" s="37"/>
      <c r="B66" s="21"/>
      <c r="C66" s="156" t="s">
        <v>23</v>
      </c>
      <c r="D66" s="157"/>
      <c r="E66" s="157"/>
      <c r="F66" s="157"/>
      <c r="G66" s="157"/>
      <c r="H66" s="158"/>
      <c r="I66" s="30">
        <f>SUM(I64:I65)</f>
        <v>0</v>
      </c>
      <c r="J66" s="30">
        <f>SUM(J64:J65)</f>
        <v>0</v>
      </c>
    </row>
    <row r="67" spans="1:10" ht="30" customHeight="1" thickBot="1" x14ac:dyDescent="0.35">
      <c r="A67" s="103"/>
      <c r="B67" s="103"/>
      <c r="C67" s="63" t="s">
        <v>204</v>
      </c>
      <c r="D67" s="146" t="s">
        <v>205</v>
      </c>
      <c r="E67" s="152" t="s">
        <v>206</v>
      </c>
      <c r="F67" s="146" t="s">
        <v>30</v>
      </c>
      <c r="G67" s="153" t="s">
        <v>173</v>
      </c>
      <c r="H67" s="201" t="s">
        <v>207</v>
      </c>
      <c r="I67" s="153"/>
      <c r="J67" s="147"/>
    </row>
    <row r="68" spans="1:10" ht="30" customHeight="1" x14ac:dyDescent="0.3">
      <c r="A68" s="5"/>
      <c r="B68" s="5"/>
      <c r="C68" s="103"/>
      <c r="D68" s="103"/>
      <c r="E68" s="103"/>
      <c r="F68" s="103" t="s">
        <v>8</v>
      </c>
      <c r="G68" s="103" t="s">
        <v>9</v>
      </c>
      <c r="H68" s="103" t="s">
        <v>10</v>
      </c>
      <c r="I68" s="103" t="s">
        <v>11</v>
      </c>
      <c r="J68" s="103" t="s">
        <v>12</v>
      </c>
    </row>
    <row r="69" spans="1:10" ht="30" customHeight="1" x14ac:dyDescent="0.3">
      <c r="A69" s="5"/>
      <c r="B69" s="5"/>
      <c r="C69" s="154" t="s">
        <v>13</v>
      </c>
      <c r="D69" s="159" t="s">
        <v>14</v>
      </c>
      <c r="E69" s="160"/>
      <c r="F69" s="99" t="s">
        <v>15</v>
      </c>
      <c r="G69" s="99"/>
      <c r="H69" s="99"/>
      <c r="I69" s="66"/>
      <c r="J69" s="66"/>
    </row>
    <row r="70" spans="1:10" ht="30" customHeight="1" thickBot="1" x14ac:dyDescent="0.35">
      <c r="A70" s="1"/>
      <c r="B70" s="1"/>
      <c r="C70" s="154"/>
      <c r="D70" s="155" t="s">
        <v>16</v>
      </c>
      <c r="E70" s="155"/>
      <c r="F70" s="99" t="s">
        <v>17</v>
      </c>
      <c r="G70" s="99"/>
      <c r="H70" s="99"/>
      <c r="I70" s="66"/>
      <c r="J70" s="66"/>
    </row>
    <row r="71" spans="1:10" ht="33" customHeight="1" thickBot="1" x14ac:dyDescent="0.35">
      <c r="A71" s="37"/>
      <c r="B71" s="21"/>
      <c r="C71" s="156" t="s">
        <v>23</v>
      </c>
      <c r="D71" s="157"/>
      <c r="E71" s="157"/>
      <c r="F71" s="157"/>
      <c r="G71" s="157"/>
      <c r="H71" s="158"/>
      <c r="I71" s="30">
        <f>SUM(I69:I70)</f>
        <v>0</v>
      </c>
      <c r="J71" s="30">
        <f>SUM(J69:J70)</f>
        <v>0</v>
      </c>
    </row>
    <row r="72" spans="1:10" ht="57.6" customHeight="1" thickBot="1" x14ac:dyDescent="0.35">
      <c r="A72" s="103"/>
      <c r="B72" s="103"/>
      <c r="C72" s="63" t="s">
        <v>389</v>
      </c>
      <c r="D72" s="146" t="s">
        <v>208</v>
      </c>
      <c r="E72" s="152" t="s">
        <v>209</v>
      </c>
      <c r="F72" s="146" t="s">
        <v>30</v>
      </c>
      <c r="G72" s="153" t="s">
        <v>173</v>
      </c>
      <c r="H72" s="201">
        <v>744</v>
      </c>
      <c r="I72" s="153"/>
      <c r="J72" s="147"/>
    </row>
    <row r="73" spans="1:10" ht="30" customHeight="1" x14ac:dyDescent="0.3">
      <c r="A73" s="5"/>
      <c r="B73" s="5"/>
      <c r="C73" s="103"/>
      <c r="D73" s="103"/>
      <c r="E73" s="103"/>
      <c r="F73" s="103" t="s">
        <v>8</v>
      </c>
      <c r="G73" s="103" t="s">
        <v>9</v>
      </c>
      <c r="H73" s="103" t="s">
        <v>10</v>
      </c>
      <c r="I73" s="103" t="s">
        <v>11</v>
      </c>
      <c r="J73" s="103" t="s">
        <v>12</v>
      </c>
    </row>
    <row r="74" spans="1:10" ht="30" customHeight="1" x14ac:dyDescent="0.3">
      <c r="A74" s="5"/>
      <c r="B74" s="5"/>
      <c r="C74" s="154" t="s">
        <v>13</v>
      </c>
      <c r="D74" s="159" t="s">
        <v>14</v>
      </c>
      <c r="E74" s="160"/>
      <c r="F74" s="99" t="s">
        <v>15</v>
      </c>
      <c r="G74" s="99"/>
      <c r="H74" s="99"/>
      <c r="I74" s="66"/>
      <c r="J74" s="66"/>
    </row>
    <row r="75" spans="1:10" ht="36.75" customHeight="1" x14ac:dyDescent="0.3">
      <c r="A75" s="1"/>
      <c r="B75" s="1"/>
      <c r="C75" s="154"/>
      <c r="D75" s="155" t="s">
        <v>16</v>
      </c>
      <c r="E75" s="155"/>
      <c r="F75" s="99" t="s">
        <v>17</v>
      </c>
      <c r="G75" s="99"/>
      <c r="H75" s="99"/>
      <c r="I75" s="66"/>
      <c r="J75" s="66"/>
    </row>
    <row r="76" spans="1:10" ht="39.6" customHeight="1" thickBot="1" x14ac:dyDescent="0.35">
      <c r="A76" s="35"/>
      <c r="B76" s="35"/>
      <c r="C76" s="156" t="s">
        <v>23</v>
      </c>
      <c r="D76" s="157"/>
      <c r="E76" s="157"/>
      <c r="F76" s="157"/>
      <c r="G76" s="157"/>
      <c r="H76" s="158"/>
      <c r="I76" s="30">
        <f>SUM(I74:I75)</f>
        <v>0</v>
      </c>
      <c r="J76" s="30">
        <f>SUM(J74:J75)</f>
        <v>0</v>
      </c>
    </row>
    <row r="77" spans="1:10" ht="30" customHeight="1" thickBot="1" x14ac:dyDescent="0.35">
      <c r="A77" s="103"/>
      <c r="B77" s="103"/>
      <c r="C77" s="63" t="s">
        <v>431</v>
      </c>
      <c r="D77" s="146" t="s">
        <v>211</v>
      </c>
      <c r="E77" s="152" t="s">
        <v>210</v>
      </c>
      <c r="F77" s="146" t="s">
        <v>37</v>
      </c>
      <c r="G77" s="153" t="s">
        <v>173</v>
      </c>
      <c r="H77" s="201" t="s">
        <v>212</v>
      </c>
      <c r="I77" s="153"/>
      <c r="J77" s="147"/>
    </row>
    <row r="78" spans="1:10" ht="30" customHeight="1" x14ac:dyDescent="0.3">
      <c r="A78" s="5"/>
      <c r="B78" s="22"/>
      <c r="C78" s="103"/>
      <c r="D78" s="103"/>
      <c r="E78" s="103"/>
      <c r="F78" s="103" t="s">
        <v>8</v>
      </c>
      <c r="G78" s="103" t="s">
        <v>9</v>
      </c>
      <c r="H78" s="103" t="s">
        <v>10</v>
      </c>
      <c r="I78" s="103" t="s">
        <v>11</v>
      </c>
      <c r="J78" s="103" t="s">
        <v>12</v>
      </c>
    </row>
    <row r="79" spans="1:10" ht="30" customHeight="1" thickBot="1" x14ac:dyDescent="0.35">
      <c r="A79" s="5"/>
      <c r="B79" s="22"/>
      <c r="C79" s="154" t="s">
        <v>13</v>
      </c>
      <c r="D79" s="159" t="s">
        <v>14</v>
      </c>
      <c r="E79" s="160"/>
      <c r="F79" s="99" t="s">
        <v>15</v>
      </c>
      <c r="G79" s="99"/>
      <c r="H79" s="99"/>
      <c r="I79" s="66"/>
      <c r="J79" s="66"/>
    </row>
    <row r="80" spans="1:10" ht="30" customHeight="1" x14ac:dyDescent="0.3">
      <c r="A80" s="23"/>
      <c r="B80" s="24"/>
      <c r="C80" s="154"/>
      <c r="D80" s="155" t="s">
        <v>16</v>
      </c>
      <c r="E80" s="155"/>
      <c r="F80" s="99" t="s">
        <v>17</v>
      </c>
      <c r="G80" s="99"/>
      <c r="H80" s="99"/>
      <c r="I80" s="66"/>
      <c r="J80" s="66"/>
    </row>
    <row r="81" spans="1:10" ht="30" customHeight="1" x14ac:dyDescent="0.3">
      <c r="A81" s="278"/>
      <c r="B81" s="58"/>
      <c r="C81" s="99" t="s">
        <v>314</v>
      </c>
      <c r="D81" s="250" t="s">
        <v>315</v>
      </c>
      <c r="E81" s="251"/>
      <c r="F81" s="99"/>
      <c r="G81" s="99"/>
      <c r="H81" s="99"/>
      <c r="I81" s="66"/>
      <c r="J81" s="66"/>
    </row>
    <row r="82" spans="1:10" ht="30" customHeight="1" thickBot="1" x14ac:dyDescent="0.35">
      <c r="A82" s="25"/>
      <c r="B82" s="26"/>
      <c r="C82" s="154" t="s">
        <v>18</v>
      </c>
      <c r="D82" s="144" t="s">
        <v>54</v>
      </c>
      <c r="E82" s="144"/>
      <c r="F82" s="99"/>
      <c r="G82" s="99"/>
      <c r="H82" s="99"/>
      <c r="I82" s="66"/>
      <c r="J82" s="66"/>
    </row>
    <row r="83" spans="1:10" ht="30" customHeight="1" thickBot="1" x14ac:dyDescent="0.35">
      <c r="A83" s="6"/>
      <c r="B83" s="27"/>
      <c r="C83" s="154"/>
      <c r="D83" s="144" t="s">
        <v>20</v>
      </c>
      <c r="E83" s="144"/>
      <c r="F83" s="99"/>
      <c r="G83" s="99"/>
      <c r="H83" s="99"/>
      <c r="I83" s="66"/>
      <c r="J83" s="66"/>
    </row>
    <row r="84" spans="1:10" ht="29.25" customHeight="1" thickBot="1" x14ac:dyDescent="0.35">
      <c r="A84" s="1"/>
      <c r="B84" s="1"/>
      <c r="C84" s="99" t="s">
        <v>21</v>
      </c>
      <c r="D84" s="144" t="s">
        <v>22</v>
      </c>
      <c r="E84" s="144"/>
      <c r="F84" s="99"/>
      <c r="G84" s="99"/>
      <c r="H84" s="99"/>
      <c r="I84" s="66"/>
      <c r="J84" s="66"/>
    </row>
    <row r="85" spans="1:10" ht="38.4" customHeight="1" thickBot="1" x14ac:dyDescent="0.35">
      <c r="A85" s="37"/>
      <c r="B85" s="21"/>
      <c r="C85" s="156" t="s">
        <v>23</v>
      </c>
      <c r="D85" s="157"/>
      <c r="E85" s="157"/>
      <c r="F85" s="157"/>
      <c r="G85" s="157"/>
      <c r="H85" s="158"/>
      <c r="I85" s="30">
        <f>SUM(I79:I84)</f>
        <v>0</v>
      </c>
      <c r="J85" s="30">
        <f>SUM(J79:J84)</f>
        <v>0</v>
      </c>
    </row>
    <row r="86" spans="1:10" ht="62.4" customHeight="1" thickBot="1" x14ac:dyDescent="0.35">
      <c r="A86" s="103"/>
      <c r="B86" s="103"/>
      <c r="C86" s="63" t="s">
        <v>391</v>
      </c>
      <c r="D86" s="146" t="s">
        <v>390</v>
      </c>
      <c r="E86" s="152" t="s">
        <v>210</v>
      </c>
      <c r="F86" s="146" t="s">
        <v>37</v>
      </c>
      <c r="G86" s="153" t="s">
        <v>173</v>
      </c>
      <c r="H86" s="201" t="s">
        <v>392</v>
      </c>
      <c r="I86" s="153"/>
      <c r="J86" s="147"/>
    </row>
    <row r="87" spans="1:10" ht="30" customHeight="1" x14ac:dyDescent="0.3">
      <c r="A87" s="5"/>
      <c r="B87" s="22"/>
      <c r="C87" s="103"/>
      <c r="D87" s="103"/>
      <c r="E87" s="103"/>
      <c r="F87" s="103" t="s">
        <v>8</v>
      </c>
      <c r="G87" s="103" t="s">
        <v>9</v>
      </c>
      <c r="H87" s="103" t="s">
        <v>10</v>
      </c>
      <c r="I87" s="103" t="s">
        <v>11</v>
      </c>
      <c r="J87" s="103" t="s">
        <v>12</v>
      </c>
    </row>
    <row r="88" spans="1:10" ht="30" customHeight="1" thickBot="1" x14ac:dyDescent="0.35">
      <c r="A88" s="5"/>
      <c r="B88" s="22"/>
      <c r="C88" s="154" t="s">
        <v>13</v>
      </c>
      <c r="D88" s="159" t="s">
        <v>14</v>
      </c>
      <c r="E88" s="160"/>
      <c r="F88" s="99" t="s">
        <v>15</v>
      </c>
      <c r="G88" s="99"/>
      <c r="H88" s="99"/>
      <c r="I88" s="66"/>
      <c r="J88" s="66"/>
    </row>
    <row r="89" spans="1:10" ht="30" customHeight="1" x14ac:dyDescent="0.3">
      <c r="A89" s="23"/>
      <c r="B89" s="24"/>
      <c r="C89" s="154"/>
      <c r="D89" s="155" t="s">
        <v>16</v>
      </c>
      <c r="E89" s="155"/>
      <c r="F89" s="99" t="s">
        <v>17</v>
      </c>
      <c r="G89" s="99"/>
      <c r="H89" s="99"/>
      <c r="I89" s="66"/>
      <c r="J89" s="66"/>
    </row>
    <row r="90" spans="1:10" ht="29.25" customHeight="1" thickBot="1" x14ac:dyDescent="0.35">
      <c r="A90" s="1"/>
      <c r="B90" s="1"/>
      <c r="C90" s="99" t="s">
        <v>21</v>
      </c>
      <c r="D90" s="144" t="s">
        <v>22</v>
      </c>
      <c r="E90" s="144"/>
      <c r="F90" s="99"/>
      <c r="G90" s="99"/>
      <c r="H90" s="99"/>
      <c r="I90" s="66"/>
      <c r="J90" s="66"/>
    </row>
    <row r="91" spans="1:10" ht="45.75" customHeight="1" thickBot="1" x14ac:dyDescent="0.35">
      <c r="A91" s="37"/>
      <c r="B91" s="21"/>
      <c r="C91" s="156" t="s">
        <v>23</v>
      </c>
      <c r="D91" s="157"/>
      <c r="E91" s="157"/>
      <c r="F91" s="157"/>
      <c r="G91" s="157"/>
      <c r="H91" s="158"/>
      <c r="I91" s="30">
        <f>SUM(I88:I90)</f>
        <v>0</v>
      </c>
      <c r="J91" s="30">
        <f>SUM(J88:J90)</f>
        <v>0</v>
      </c>
    </row>
    <row r="92" spans="1:10" ht="37.799999999999997" customHeight="1" thickBot="1" x14ac:dyDescent="0.35">
      <c r="A92" s="103"/>
      <c r="B92" s="103"/>
      <c r="C92" s="63" t="s">
        <v>213</v>
      </c>
      <c r="D92" s="146" t="s">
        <v>393</v>
      </c>
      <c r="E92" s="152" t="s">
        <v>210</v>
      </c>
      <c r="F92" s="146" t="s">
        <v>30</v>
      </c>
      <c r="G92" s="153" t="s">
        <v>173</v>
      </c>
      <c r="H92" s="201" t="s">
        <v>214</v>
      </c>
      <c r="I92" s="153"/>
      <c r="J92" s="147"/>
    </row>
    <row r="93" spans="1:10" ht="30" customHeight="1" x14ac:dyDescent="0.3">
      <c r="A93" s="5"/>
      <c r="B93" s="22"/>
      <c r="C93" s="103"/>
      <c r="D93" s="103"/>
      <c r="E93" s="103"/>
      <c r="F93" s="103" t="s">
        <v>8</v>
      </c>
      <c r="G93" s="103" t="s">
        <v>9</v>
      </c>
      <c r="H93" s="103" t="s">
        <v>10</v>
      </c>
      <c r="I93" s="103" t="s">
        <v>11</v>
      </c>
      <c r="J93" s="103" t="s">
        <v>12</v>
      </c>
    </row>
    <row r="94" spans="1:10" ht="30" customHeight="1" x14ac:dyDescent="0.3">
      <c r="A94" s="5"/>
      <c r="B94" s="22"/>
      <c r="C94" s="154" t="s">
        <v>13</v>
      </c>
      <c r="D94" s="159" t="s">
        <v>14</v>
      </c>
      <c r="E94" s="160"/>
      <c r="F94" s="99" t="s">
        <v>15</v>
      </c>
      <c r="G94" s="99"/>
      <c r="H94" s="99"/>
      <c r="I94" s="66"/>
      <c r="J94" s="66"/>
    </row>
    <row r="95" spans="1:10" ht="30.75" customHeight="1" thickBot="1" x14ac:dyDescent="0.35">
      <c r="A95" s="1"/>
      <c r="B95" s="1"/>
      <c r="C95" s="154"/>
      <c r="D95" s="155" t="s">
        <v>16</v>
      </c>
      <c r="E95" s="155"/>
      <c r="F95" s="99" t="s">
        <v>17</v>
      </c>
      <c r="G95" s="99"/>
      <c r="H95" s="99"/>
      <c r="I95" s="66"/>
      <c r="J95" s="66"/>
    </row>
    <row r="96" spans="1:10" ht="45.75" customHeight="1" thickBot="1" x14ac:dyDescent="0.35">
      <c r="A96" s="37"/>
      <c r="B96" s="21"/>
      <c r="C96" s="156" t="s">
        <v>23</v>
      </c>
      <c r="D96" s="157"/>
      <c r="E96" s="157"/>
      <c r="F96" s="157"/>
      <c r="G96" s="157"/>
      <c r="H96" s="158"/>
      <c r="I96" s="30">
        <f>SUM(I94:I95)</f>
        <v>0</v>
      </c>
      <c r="J96" s="30">
        <f>SUM(J94:J95)</f>
        <v>0</v>
      </c>
    </row>
    <row r="97" spans="1:10" ht="35.4" customHeight="1" thickBot="1" x14ac:dyDescent="0.35">
      <c r="A97" s="103"/>
      <c r="B97" s="103"/>
      <c r="C97" s="63" t="s">
        <v>215</v>
      </c>
      <c r="D97" s="146" t="s">
        <v>393</v>
      </c>
      <c r="E97" s="152" t="s">
        <v>210</v>
      </c>
      <c r="F97" s="146" t="s">
        <v>30</v>
      </c>
      <c r="G97" s="153" t="s">
        <v>173</v>
      </c>
      <c r="H97" s="201" t="s">
        <v>216</v>
      </c>
      <c r="I97" s="153"/>
      <c r="J97" s="147"/>
    </row>
    <row r="98" spans="1:10" ht="30" customHeight="1" x14ac:dyDescent="0.3">
      <c r="A98" s="5"/>
      <c r="B98" s="22"/>
      <c r="C98" s="103"/>
      <c r="D98" s="103"/>
      <c r="E98" s="103"/>
      <c r="F98" s="103" t="s">
        <v>8</v>
      </c>
      <c r="G98" s="103" t="s">
        <v>9</v>
      </c>
      <c r="H98" s="103" t="s">
        <v>10</v>
      </c>
      <c r="I98" s="103" t="s">
        <v>11</v>
      </c>
      <c r="J98" s="103" t="s">
        <v>12</v>
      </c>
    </row>
    <row r="99" spans="1:10" ht="30" customHeight="1" x14ac:dyDescent="0.3">
      <c r="A99" s="5"/>
      <c r="B99" s="22"/>
      <c r="C99" s="154" t="s">
        <v>13</v>
      </c>
      <c r="D99" s="159" t="s">
        <v>14</v>
      </c>
      <c r="E99" s="160"/>
      <c r="F99" s="99" t="s">
        <v>15</v>
      </c>
      <c r="G99" s="99"/>
      <c r="H99" s="99"/>
      <c r="I99" s="66"/>
      <c r="J99" s="66"/>
    </row>
    <row r="100" spans="1:10" ht="36" customHeight="1" x14ac:dyDescent="0.3">
      <c r="A100" s="1"/>
      <c r="B100" s="1"/>
      <c r="C100" s="154"/>
      <c r="D100" s="155" t="s">
        <v>16</v>
      </c>
      <c r="E100" s="155"/>
      <c r="F100" s="99" t="s">
        <v>17</v>
      </c>
      <c r="G100" s="99"/>
      <c r="H100" s="99"/>
      <c r="I100" s="66"/>
      <c r="J100" s="66"/>
    </row>
    <row r="101" spans="1:10" ht="36.75" customHeight="1" x14ac:dyDescent="0.3">
      <c r="C101" s="156" t="s">
        <v>23</v>
      </c>
      <c r="D101" s="157"/>
      <c r="E101" s="157"/>
      <c r="F101" s="157"/>
      <c r="G101" s="157"/>
      <c r="H101" s="158"/>
      <c r="I101" s="30">
        <f>SUM(I99:I100)</f>
        <v>0</v>
      </c>
      <c r="J101" s="30">
        <f>SUM(J99:J100)</f>
        <v>0</v>
      </c>
    </row>
    <row r="102" spans="1:10" ht="36.75" customHeight="1" x14ac:dyDescent="0.3">
      <c r="C102" s="207" t="s">
        <v>433</v>
      </c>
      <c r="D102" s="207"/>
      <c r="E102" s="104" t="s">
        <v>432</v>
      </c>
      <c r="F102" s="65"/>
      <c r="G102" s="111" t="s">
        <v>217</v>
      </c>
      <c r="H102" s="208" t="s">
        <v>401</v>
      </c>
      <c r="I102" s="208"/>
      <c r="J102" s="208"/>
    </row>
    <row r="103" spans="1:10" ht="36.75" customHeight="1" x14ac:dyDescent="0.3">
      <c r="C103" s="103"/>
      <c r="D103" s="103"/>
      <c r="E103" s="103"/>
      <c r="F103" s="103" t="s">
        <v>8</v>
      </c>
      <c r="G103" s="103" t="s">
        <v>9</v>
      </c>
      <c r="H103" s="103" t="s">
        <v>10</v>
      </c>
      <c r="I103" s="103" t="s">
        <v>11</v>
      </c>
      <c r="J103" s="103" t="s">
        <v>12</v>
      </c>
    </row>
    <row r="104" spans="1:10" ht="36.75" customHeight="1" x14ac:dyDescent="0.3">
      <c r="C104" s="154" t="s">
        <v>13</v>
      </c>
      <c r="D104" s="159" t="s">
        <v>14</v>
      </c>
      <c r="E104" s="160"/>
      <c r="F104" s="99" t="s">
        <v>15</v>
      </c>
      <c r="G104" s="99"/>
      <c r="H104" s="99"/>
      <c r="I104" s="66"/>
      <c r="J104" s="66"/>
    </row>
    <row r="105" spans="1:10" ht="36.75" customHeight="1" x14ac:dyDescent="0.3">
      <c r="C105" s="154"/>
      <c r="D105" s="155" t="s">
        <v>16</v>
      </c>
      <c r="E105" s="155"/>
      <c r="F105" s="99" t="s">
        <v>17</v>
      </c>
      <c r="G105" s="99"/>
      <c r="H105" s="99"/>
      <c r="I105" s="66"/>
      <c r="J105" s="66"/>
    </row>
    <row r="106" spans="1:10" ht="36.75" customHeight="1" x14ac:dyDescent="0.3">
      <c r="C106" s="99" t="s">
        <v>314</v>
      </c>
      <c r="D106" s="250" t="s">
        <v>315</v>
      </c>
      <c r="E106" s="251"/>
      <c r="F106" s="99"/>
      <c r="G106" s="99"/>
      <c r="H106" s="99"/>
      <c r="I106" s="66"/>
      <c r="J106" s="66"/>
    </row>
    <row r="107" spans="1:10" ht="36.75" customHeight="1" x14ac:dyDescent="0.3">
      <c r="C107" s="156" t="s">
        <v>23</v>
      </c>
      <c r="D107" s="157"/>
      <c r="E107" s="157"/>
      <c r="F107" s="157"/>
      <c r="G107" s="157"/>
      <c r="H107" s="158"/>
      <c r="I107" s="30">
        <f>SUM(I104:I106)</f>
        <v>0</v>
      </c>
      <c r="J107" s="30">
        <f>SUM(J104:J106)</f>
        <v>0</v>
      </c>
    </row>
    <row r="108" spans="1:10" ht="36.75" customHeight="1" x14ac:dyDescent="0.3">
      <c r="C108" s="207" t="s">
        <v>399</v>
      </c>
      <c r="D108" s="207"/>
      <c r="E108" s="104" t="s">
        <v>400</v>
      </c>
      <c r="F108" s="65"/>
      <c r="G108" s="111" t="s">
        <v>217</v>
      </c>
      <c r="H108" s="208" t="s">
        <v>401</v>
      </c>
      <c r="I108" s="208"/>
      <c r="J108" s="208"/>
    </row>
    <row r="109" spans="1:10" ht="36.75" customHeight="1" x14ac:dyDescent="0.3">
      <c r="C109" s="134"/>
      <c r="D109" s="134"/>
      <c r="E109" s="134"/>
      <c r="F109" s="103" t="s">
        <v>8</v>
      </c>
      <c r="G109" s="103" t="s">
        <v>9</v>
      </c>
      <c r="H109" s="103" t="s">
        <v>10</v>
      </c>
      <c r="I109" s="103" t="s">
        <v>11</v>
      </c>
      <c r="J109" s="103" t="s">
        <v>12</v>
      </c>
    </row>
    <row r="110" spans="1:10" ht="36.75" customHeight="1" x14ac:dyDescent="0.3">
      <c r="C110" s="154" t="s">
        <v>13</v>
      </c>
      <c r="D110" s="159" t="s">
        <v>14</v>
      </c>
      <c r="E110" s="160"/>
      <c r="F110" s="99" t="s">
        <v>15</v>
      </c>
      <c r="G110" s="99"/>
      <c r="H110" s="99"/>
      <c r="I110" s="99"/>
      <c r="J110" s="99"/>
    </row>
    <row r="111" spans="1:10" ht="36.75" customHeight="1" x14ac:dyDescent="0.3">
      <c r="C111" s="154"/>
      <c r="D111" s="155" t="s">
        <v>16</v>
      </c>
      <c r="E111" s="155"/>
      <c r="F111" s="99" t="s">
        <v>17</v>
      </c>
      <c r="G111" s="99"/>
      <c r="H111" s="99"/>
      <c r="I111" s="99"/>
      <c r="J111" s="99"/>
    </row>
    <row r="112" spans="1:10" ht="36.75" customHeight="1" thickBot="1" x14ac:dyDescent="0.35">
      <c r="C112" s="149" t="s">
        <v>23</v>
      </c>
      <c r="D112" s="149"/>
      <c r="E112" s="149"/>
      <c r="F112" s="149"/>
      <c r="G112" s="149"/>
      <c r="H112" s="149"/>
      <c r="I112" s="12">
        <f>SUM(I110:I111)</f>
        <v>0</v>
      </c>
      <c r="J112" s="12">
        <f>SUM(J110:J111)</f>
        <v>0</v>
      </c>
    </row>
    <row r="113" spans="3:10" ht="36.75" customHeight="1" thickBot="1" x14ac:dyDescent="0.35">
      <c r="C113" s="209" t="s">
        <v>396</v>
      </c>
      <c r="D113" s="210"/>
      <c r="E113" s="104" t="s">
        <v>397</v>
      </c>
      <c r="F113" s="65"/>
      <c r="G113" s="104" t="s">
        <v>218</v>
      </c>
      <c r="H113" s="207" t="s">
        <v>398</v>
      </c>
      <c r="I113" s="207"/>
      <c r="J113" s="207"/>
    </row>
    <row r="114" spans="3:10" ht="36.75" customHeight="1" x14ac:dyDescent="0.3">
      <c r="C114" s="110"/>
      <c r="D114" s="211"/>
      <c r="E114" s="211"/>
      <c r="F114" s="103" t="s">
        <v>8</v>
      </c>
      <c r="G114" s="103" t="s">
        <v>9</v>
      </c>
      <c r="H114" s="103" t="s">
        <v>10</v>
      </c>
      <c r="I114" s="103" t="s">
        <v>11</v>
      </c>
      <c r="J114" s="103" t="s">
        <v>12</v>
      </c>
    </row>
    <row r="115" spans="3:10" ht="36.75" customHeight="1" x14ac:dyDescent="0.3">
      <c r="C115" s="154" t="s">
        <v>13</v>
      </c>
      <c r="D115" s="159" t="s">
        <v>14</v>
      </c>
      <c r="E115" s="160"/>
      <c r="F115" s="99" t="s">
        <v>15</v>
      </c>
      <c r="G115" s="99"/>
      <c r="H115" s="99"/>
      <c r="I115" s="99"/>
      <c r="J115" s="99"/>
    </row>
    <row r="116" spans="3:10" ht="36.75" customHeight="1" x14ac:dyDescent="0.3">
      <c r="C116" s="154"/>
      <c r="D116" s="155" t="s">
        <v>16</v>
      </c>
      <c r="E116" s="155"/>
      <c r="F116" s="99" t="s">
        <v>17</v>
      </c>
      <c r="G116" s="99"/>
      <c r="H116" s="99"/>
      <c r="I116" s="99"/>
      <c r="J116" s="99"/>
    </row>
    <row r="117" spans="3:10" ht="36.75" customHeight="1" thickBot="1" x14ac:dyDescent="0.35">
      <c r="C117" s="156" t="s">
        <v>23</v>
      </c>
      <c r="D117" s="157"/>
      <c r="E117" s="157"/>
      <c r="F117" s="157"/>
      <c r="G117" s="157"/>
      <c r="H117" s="158"/>
      <c r="I117" s="12">
        <f>SUM(I115:I116)</f>
        <v>0</v>
      </c>
      <c r="J117" s="12">
        <f>SUM(J115:J116)</f>
        <v>0</v>
      </c>
    </row>
    <row r="118" spans="3:10" ht="36.75" customHeight="1" thickBot="1" x14ac:dyDescent="0.35">
      <c r="C118" s="209" t="s">
        <v>394</v>
      </c>
      <c r="D118" s="210"/>
      <c r="E118" s="104" t="s">
        <v>219</v>
      </c>
      <c r="F118" s="65"/>
      <c r="G118" s="104" t="s">
        <v>218</v>
      </c>
      <c r="H118" s="207" t="s">
        <v>395</v>
      </c>
      <c r="I118" s="207"/>
      <c r="J118" s="207"/>
    </row>
    <row r="119" spans="3:10" ht="36.75" customHeight="1" x14ac:dyDescent="0.3">
      <c r="C119" s="110"/>
      <c r="D119" s="211"/>
      <c r="E119" s="211"/>
      <c r="F119" s="103" t="s">
        <v>8</v>
      </c>
      <c r="G119" s="103" t="s">
        <v>9</v>
      </c>
      <c r="H119" s="103" t="s">
        <v>10</v>
      </c>
      <c r="I119" s="103" t="s">
        <v>11</v>
      </c>
      <c r="J119" s="103" t="s">
        <v>12</v>
      </c>
    </row>
    <row r="120" spans="3:10" ht="36.75" customHeight="1" x14ac:dyDescent="0.3">
      <c r="C120" s="154" t="s">
        <v>13</v>
      </c>
      <c r="D120" s="159" t="s">
        <v>14</v>
      </c>
      <c r="E120" s="160"/>
      <c r="F120" s="99" t="s">
        <v>15</v>
      </c>
      <c r="G120" s="99"/>
      <c r="H120" s="99"/>
      <c r="I120" s="99"/>
      <c r="J120" s="99"/>
    </row>
    <row r="121" spans="3:10" ht="36.75" customHeight="1" x14ac:dyDescent="0.3">
      <c r="C121" s="154"/>
      <c r="D121" s="155" t="s">
        <v>16</v>
      </c>
      <c r="E121" s="155"/>
      <c r="F121" s="99" t="s">
        <v>17</v>
      </c>
      <c r="G121" s="99"/>
      <c r="H121" s="99"/>
      <c r="I121" s="99"/>
      <c r="J121" s="99"/>
    </row>
    <row r="122" spans="3:10" ht="36.75" customHeight="1" x14ac:dyDescent="0.3">
      <c r="C122" s="156" t="s">
        <v>23</v>
      </c>
      <c r="D122" s="157"/>
      <c r="E122" s="157"/>
      <c r="F122" s="157"/>
      <c r="G122" s="157"/>
      <c r="H122" s="158"/>
      <c r="I122" s="12">
        <f>SUM(I120:I121)</f>
        <v>0</v>
      </c>
      <c r="J122" s="12">
        <f>SUM(J120:J121)</f>
        <v>0</v>
      </c>
    </row>
    <row r="123" spans="3:10" ht="25.8" customHeight="1" x14ac:dyDescent="0.3">
      <c r="C123" s="106"/>
      <c r="D123" s="106"/>
      <c r="E123" s="106"/>
      <c r="F123" s="10"/>
      <c r="G123" s="10"/>
      <c r="H123" s="10"/>
      <c r="I123" s="15" t="s">
        <v>45</v>
      </c>
      <c r="J123" s="15" t="s">
        <v>46</v>
      </c>
    </row>
    <row r="124" spans="3:10" ht="41.4" customHeight="1" x14ac:dyDescent="0.3">
      <c r="C124" s="167" t="s">
        <v>47</v>
      </c>
      <c r="D124" s="168"/>
      <c r="E124" s="168"/>
      <c r="F124" s="168"/>
      <c r="G124" s="168"/>
      <c r="H124" s="169"/>
      <c r="I124" s="16">
        <f>I122+I117+I112+I107+I101+I96+I91+I85+I76+I71+I66+I61+I56+I51+I46+I32+I28+I19+I12</f>
        <v>0</v>
      </c>
      <c r="J124" s="16">
        <f>J122+J117+J112+J101+J96+J91+J85+J76+J71+J66+J61+J56+J51+J46+J32+J28+J19+J12</f>
        <v>0</v>
      </c>
    </row>
  </sheetData>
  <mergeCells count="165">
    <mergeCell ref="C107:H107"/>
    <mergeCell ref="D17:E17"/>
    <mergeCell ref="D24:E24"/>
    <mergeCell ref="D81:E81"/>
    <mergeCell ref="C102:D102"/>
    <mergeCell ref="H102:J102"/>
    <mergeCell ref="C104:C105"/>
    <mergeCell ref="D104:E104"/>
    <mergeCell ref="D105:E105"/>
    <mergeCell ref="D106:E106"/>
    <mergeCell ref="C120:C121"/>
    <mergeCell ref="D120:E120"/>
    <mergeCell ref="D121:E121"/>
    <mergeCell ref="C122:H122"/>
    <mergeCell ref="D114:E114"/>
    <mergeCell ref="C115:C116"/>
    <mergeCell ref="D115:E115"/>
    <mergeCell ref="D116:E116"/>
    <mergeCell ref="C117:H117"/>
    <mergeCell ref="C118:D118"/>
    <mergeCell ref="H118:J118"/>
    <mergeCell ref="D119:E119"/>
    <mergeCell ref="F13:G13"/>
    <mergeCell ref="C108:D108"/>
    <mergeCell ref="H108:J108"/>
    <mergeCell ref="C110:C111"/>
    <mergeCell ref="D110:E110"/>
    <mergeCell ref="D111:E111"/>
    <mergeCell ref="C112:H112"/>
    <mergeCell ref="C113:D113"/>
    <mergeCell ref="H113:J113"/>
    <mergeCell ref="D16:E16"/>
    <mergeCell ref="D13:E13"/>
    <mergeCell ref="C15:C16"/>
    <mergeCell ref="D15:E15"/>
    <mergeCell ref="H13:J13"/>
    <mergeCell ref="D18:E18"/>
    <mergeCell ref="C59:C60"/>
    <mergeCell ref="D59:E59"/>
    <mergeCell ref="C54:C55"/>
    <mergeCell ref="D42:E42"/>
    <mergeCell ref="D45:E45"/>
    <mergeCell ref="D40:E40"/>
    <mergeCell ref="D41:E41"/>
    <mergeCell ref="D55:E55"/>
    <mergeCell ref="D43:E43"/>
    <mergeCell ref="D4:E4"/>
    <mergeCell ref="D10:E10"/>
    <mergeCell ref="D11:E11"/>
    <mergeCell ref="C6:C7"/>
    <mergeCell ref="D6:E6"/>
    <mergeCell ref="D7:E7"/>
    <mergeCell ref="A1:J1"/>
    <mergeCell ref="C3:D3"/>
    <mergeCell ref="H3:J3"/>
    <mergeCell ref="F4:G4"/>
    <mergeCell ref="C9:C10"/>
    <mergeCell ref="D9:E9"/>
    <mergeCell ref="D8:E8"/>
    <mergeCell ref="C124:H124"/>
    <mergeCell ref="C12:H12"/>
    <mergeCell ref="C19:H19"/>
    <mergeCell ref="C28:H28"/>
    <mergeCell ref="C46:H46"/>
    <mergeCell ref="C56:H56"/>
    <mergeCell ref="C61:H61"/>
    <mergeCell ref="H4:J4"/>
    <mergeCell ref="H20:J20"/>
    <mergeCell ref="D26:E26"/>
    <mergeCell ref="D27:E27"/>
    <mergeCell ref="C22:C23"/>
    <mergeCell ref="D22:E22"/>
    <mergeCell ref="D23:E23"/>
    <mergeCell ref="D25:E25"/>
    <mergeCell ref="H52:J52"/>
    <mergeCell ref="H33:J33"/>
    <mergeCell ref="C37:C38"/>
    <mergeCell ref="D37:E37"/>
    <mergeCell ref="D38:E38"/>
    <mergeCell ref="C35:C36"/>
    <mergeCell ref="D35:E35"/>
    <mergeCell ref="D36:E36"/>
    <mergeCell ref="D60:E60"/>
    <mergeCell ref="F52:G52"/>
    <mergeCell ref="D70:E70"/>
    <mergeCell ref="C66:H66"/>
    <mergeCell ref="C71:H71"/>
    <mergeCell ref="C64:C65"/>
    <mergeCell ref="D64:E64"/>
    <mergeCell ref="D65:E65"/>
    <mergeCell ref="F62:G62"/>
    <mergeCell ref="H62:J62"/>
    <mergeCell ref="D54:E54"/>
    <mergeCell ref="D83:E83"/>
    <mergeCell ref="D79:E79"/>
    <mergeCell ref="D80:E80"/>
    <mergeCell ref="D77:E77"/>
    <mergeCell ref="F77:G77"/>
    <mergeCell ref="C25:C26"/>
    <mergeCell ref="D67:E67"/>
    <mergeCell ref="F67:G67"/>
    <mergeCell ref="D72:E72"/>
    <mergeCell ref="C76:H76"/>
    <mergeCell ref="H77:J77"/>
    <mergeCell ref="C79:C80"/>
    <mergeCell ref="F72:G72"/>
    <mergeCell ref="H72:J72"/>
    <mergeCell ref="C74:C75"/>
    <mergeCell ref="D74:E74"/>
    <mergeCell ref="D75:E75"/>
    <mergeCell ref="H67:J67"/>
    <mergeCell ref="C69:C70"/>
    <mergeCell ref="F57:G57"/>
    <mergeCell ref="H57:J57"/>
    <mergeCell ref="D62:E62"/>
    <mergeCell ref="D69:E69"/>
    <mergeCell ref="D52:E52"/>
    <mergeCell ref="C101:H101"/>
    <mergeCell ref="C91:H91"/>
    <mergeCell ref="D92:E92"/>
    <mergeCell ref="F92:G92"/>
    <mergeCell ref="H92:J92"/>
    <mergeCell ref="C94:C95"/>
    <mergeCell ref="D94:E94"/>
    <mergeCell ref="D95:E95"/>
    <mergeCell ref="C96:H96"/>
    <mergeCell ref="A2:J2"/>
    <mergeCell ref="D90:E90"/>
    <mergeCell ref="C88:C89"/>
    <mergeCell ref="D97:E97"/>
    <mergeCell ref="F97:G97"/>
    <mergeCell ref="H97:J97"/>
    <mergeCell ref="C99:C100"/>
    <mergeCell ref="D99:E99"/>
    <mergeCell ref="D100:E100"/>
    <mergeCell ref="D88:E88"/>
    <mergeCell ref="D89:E89"/>
    <mergeCell ref="C85:H85"/>
    <mergeCell ref="D86:E86"/>
    <mergeCell ref="F86:G86"/>
    <mergeCell ref="H86:J86"/>
    <mergeCell ref="D84:E84"/>
    <mergeCell ref="D20:E20"/>
    <mergeCell ref="F20:G20"/>
    <mergeCell ref="D33:E33"/>
    <mergeCell ref="F33:G33"/>
    <mergeCell ref="D57:E57"/>
    <mergeCell ref="C82:C83"/>
    <mergeCell ref="C49:C50"/>
    <mergeCell ref="D82:E82"/>
    <mergeCell ref="D49:E49"/>
    <mergeCell ref="D50:E50"/>
    <mergeCell ref="C51:H51"/>
    <mergeCell ref="D29:E29"/>
    <mergeCell ref="F29:G29"/>
    <mergeCell ref="H29:J29"/>
    <mergeCell ref="C30:C31"/>
    <mergeCell ref="D30:E30"/>
    <mergeCell ref="D31:E31"/>
    <mergeCell ref="C32:H32"/>
    <mergeCell ref="D47:E47"/>
    <mergeCell ref="F47:G47"/>
    <mergeCell ref="H47:J47"/>
    <mergeCell ref="D39:E39"/>
    <mergeCell ref="D44:E44"/>
  </mergeCells>
  <pageMargins left="0.25" right="0.25" top="0.75" bottom="0.75" header="0.3" footer="0.3"/>
  <pageSetup paperSize="9" scale="9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06"/>
  <sheetViews>
    <sheetView topLeftCell="A45" zoomScale="80" zoomScaleNormal="80" workbookViewId="0">
      <selection activeCell="F205" sqref="F205"/>
    </sheetView>
  </sheetViews>
  <sheetFormatPr baseColWidth="10" defaultColWidth="11.44140625" defaultRowHeight="14.4" x14ac:dyDescent="0.3"/>
  <cols>
    <col min="1" max="1" width="22.88671875" customWidth="1"/>
    <col min="2" max="2" width="19.6640625" customWidth="1"/>
    <col min="3" max="3" width="20.6640625" customWidth="1"/>
    <col min="4" max="4" width="16.77734375" customWidth="1"/>
    <col min="6" max="6" width="14.88671875" customWidth="1"/>
    <col min="8" max="8" width="16.44140625" customWidth="1"/>
  </cols>
  <sheetData>
    <row r="1" spans="1:7" ht="52.2" customHeight="1" thickBot="1" x14ac:dyDescent="0.35">
      <c r="A1" s="188" t="s">
        <v>337</v>
      </c>
      <c r="B1" s="189"/>
      <c r="C1" s="189"/>
      <c r="D1" s="189"/>
      <c r="E1" s="189"/>
      <c r="F1" s="189"/>
      <c r="G1" s="190"/>
    </row>
    <row r="2" spans="1:7" ht="64.2" customHeight="1" x14ac:dyDescent="0.3">
      <c r="A2" s="164" t="s">
        <v>0</v>
      </c>
      <c r="B2" s="164"/>
      <c r="C2" s="164"/>
      <c r="D2" s="164"/>
      <c r="E2" s="164"/>
      <c r="F2" s="164"/>
      <c r="G2" s="164"/>
    </row>
    <row r="3" spans="1:7" ht="39.9" customHeight="1" x14ac:dyDescent="0.3">
      <c r="A3" s="165" t="s">
        <v>1</v>
      </c>
      <c r="B3" s="165"/>
      <c r="C3" s="14" t="s">
        <v>2</v>
      </c>
      <c r="D3" s="165" t="s">
        <v>3</v>
      </c>
      <c r="E3" s="165"/>
      <c r="F3" s="165"/>
      <c r="G3" s="89" t="s">
        <v>155</v>
      </c>
    </row>
    <row r="4" spans="1:7" ht="59.4" customHeight="1" x14ac:dyDescent="0.3">
      <c r="A4" s="207" t="s">
        <v>220</v>
      </c>
      <c r="B4" s="207"/>
      <c r="C4" s="104" t="s">
        <v>221</v>
      </c>
      <c r="D4" s="104" t="s">
        <v>222</v>
      </c>
      <c r="E4" s="207" t="s">
        <v>223</v>
      </c>
      <c r="F4" s="207"/>
      <c r="G4" s="207"/>
    </row>
    <row r="5" spans="1:7" ht="39.6" x14ac:dyDescent="0.3">
      <c r="A5" s="181"/>
      <c r="B5" s="181"/>
      <c r="C5" s="181"/>
      <c r="D5" s="103" t="s">
        <v>9</v>
      </c>
      <c r="E5" s="103" t="s">
        <v>10</v>
      </c>
      <c r="F5" s="103" t="s">
        <v>11</v>
      </c>
      <c r="G5" s="103" t="s">
        <v>12</v>
      </c>
    </row>
    <row r="6" spans="1:7" ht="25.95" customHeight="1" x14ac:dyDescent="0.3">
      <c r="A6" s="154" t="s">
        <v>13</v>
      </c>
      <c r="B6" s="144" t="s">
        <v>224</v>
      </c>
      <c r="C6" s="144"/>
      <c r="D6" s="99"/>
      <c r="E6" s="99"/>
      <c r="F6" s="66"/>
      <c r="G6" s="66"/>
    </row>
    <row r="7" spans="1:7" ht="25.95" customHeight="1" x14ac:dyDescent="0.3">
      <c r="A7" s="154"/>
      <c r="B7" s="155" t="s">
        <v>16</v>
      </c>
      <c r="C7" s="155"/>
      <c r="D7" s="99"/>
      <c r="E7" s="99"/>
      <c r="F7" s="66"/>
      <c r="G7" s="66"/>
    </row>
    <row r="8" spans="1:7" ht="18" customHeight="1" x14ac:dyDescent="0.3">
      <c r="A8" s="154" t="s">
        <v>18</v>
      </c>
      <c r="B8" s="144" t="s">
        <v>54</v>
      </c>
      <c r="C8" s="144"/>
      <c r="D8" s="99"/>
      <c r="E8" s="99"/>
      <c r="F8" s="66"/>
      <c r="G8" s="66"/>
    </row>
    <row r="9" spans="1:7" ht="18" customHeight="1" x14ac:dyDescent="0.3">
      <c r="A9" s="154"/>
      <c r="B9" s="144" t="s">
        <v>20</v>
      </c>
      <c r="C9" s="144"/>
      <c r="D9" s="99"/>
      <c r="E9" s="99"/>
      <c r="F9" s="66"/>
      <c r="G9" s="66"/>
    </row>
    <row r="10" spans="1:7" ht="18" customHeight="1" x14ac:dyDescent="0.3">
      <c r="A10" s="99" t="s">
        <v>21</v>
      </c>
      <c r="B10" s="144" t="s">
        <v>22</v>
      </c>
      <c r="C10" s="144"/>
      <c r="D10" s="99"/>
      <c r="E10" s="99"/>
      <c r="F10" s="66"/>
      <c r="G10" s="66"/>
    </row>
    <row r="11" spans="1:7" ht="28.2" customHeight="1" x14ac:dyDescent="0.3">
      <c r="A11" s="154" t="s">
        <v>66</v>
      </c>
      <c r="B11" s="144" t="s">
        <v>225</v>
      </c>
      <c r="C11" s="144"/>
      <c r="D11" s="99"/>
      <c r="E11" s="99"/>
      <c r="F11" s="66"/>
      <c r="G11" s="66"/>
    </row>
    <row r="12" spans="1:7" ht="28.2" customHeight="1" x14ac:dyDescent="0.3">
      <c r="A12" s="154"/>
      <c r="B12" s="144" t="s">
        <v>225</v>
      </c>
      <c r="C12" s="144"/>
      <c r="D12" s="99"/>
      <c r="E12" s="99"/>
      <c r="F12" s="66"/>
      <c r="G12" s="66"/>
    </row>
    <row r="13" spans="1:7" ht="26.4" x14ac:dyDescent="0.3">
      <c r="A13" s="99" t="s">
        <v>55</v>
      </c>
      <c r="B13" s="144" t="s">
        <v>226</v>
      </c>
      <c r="C13" s="144"/>
      <c r="D13" s="99"/>
      <c r="E13" s="99"/>
      <c r="F13" s="66"/>
      <c r="G13" s="66"/>
    </row>
    <row r="14" spans="1:7" ht="15" x14ac:dyDescent="0.3">
      <c r="A14" s="149" t="s">
        <v>23</v>
      </c>
      <c r="B14" s="149"/>
      <c r="C14" s="149"/>
      <c r="D14" s="149"/>
      <c r="E14" s="149"/>
      <c r="F14" s="67">
        <f ca="1">SUM(F6:F64)</f>
        <v>0</v>
      </c>
      <c r="G14" s="67">
        <f ca="1">SUM(G6:G64)</f>
        <v>0</v>
      </c>
    </row>
    <row r="15" spans="1:7" ht="39.6" x14ac:dyDescent="0.3">
      <c r="A15" s="207" t="s">
        <v>227</v>
      </c>
      <c r="B15" s="207" t="s">
        <v>228</v>
      </c>
      <c r="C15" s="104" t="s">
        <v>229</v>
      </c>
      <c r="D15" s="104" t="s">
        <v>230</v>
      </c>
      <c r="E15" s="207" t="s">
        <v>231</v>
      </c>
      <c r="F15" s="207"/>
      <c r="G15" s="207"/>
    </row>
    <row r="16" spans="1:7" ht="39.6" x14ac:dyDescent="0.3">
      <c r="A16" s="181"/>
      <c r="B16" s="181"/>
      <c r="C16" s="181"/>
      <c r="D16" s="103" t="s">
        <v>9</v>
      </c>
      <c r="E16" s="103" t="s">
        <v>10</v>
      </c>
      <c r="F16" s="103" t="s">
        <v>11</v>
      </c>
      <c r="G16" s="103" t="s">
        <v>12</v>
      </c>
    </row>
    <row r="17" spans="1:12" ht="30.6" customHeight="1" x14ac:dyDescent="0.3">
      <c r="A17" s="154" t="s">
        <v>13</v>
      </c>
      <c r="B17" s="144" t="s">
        <v>14</v>
      </c>
      <c r="C17" s="144"/>
      <c r="D17" s="99"/>
      <c r="E17" s="99"/>
      <c r="F17" s="66"/>
      <c r="G17" s="66"/>
    </row>
    <row r="18" spans="1:12" ht="30.6" customHeight="1" x14ac:dyDescent="0.3">
      <c r="A18" s="154"/>
      <c r="B18" s="155" t="s">
        <v>16</v>
      </c>
      <c r="C18" s="155"/>
      <c r="D18" s="99"/>
      <c r="E18" s="99"/>
      <c r="F18" s="66"/>
      <c r="G18" s="66"/>
    </row>
    <row r="19" spans="1:12" x14ac:dyDescent="0.3">
      <c r="A19" s="154" t="s">
        <v>18</v>
      </c>
      <c r="B19" s="144" t="s">
        <v>54</v>
      </c>
      <c r="C19" s="144"/>
      <c r="D19" s="99"/>
      <c r="E19" s="99"/>
      <c r="F19" s="66"/>
      <c r="G19" s="66"/>
    </row>
    <row r="20" spans="1:12" x14ac:dyDescent="0.3">
      <c r="A20" s="154"/>
      <c r="B20" s="144" t="s">
        <v>20</v>
      </c>
      <c r="C20" s="144"/>
      <c r="D20" s="99"/>
      <c r="E20" s="99"/>
      <c r="F20" s="66"/>
      <c r="G20" s="66"/>
    </row>
    <row r="21" spans="1:12" ht="15.6" x14ac:dyDescent="0.3">
      <c r="A21" s="182" t="s">
        <v>23</v>
      </c>
      <c r="B21" s="183"/>
      <c r="C21" s="183"/>
      <c r="D21" s="183"/>
      <c r="E21" s="184"/>
      <c r="F21" s="41">
        <f>SUM(F17:F20)</f>
        <v>0</v>
      </c>
      <c r="G21" s="41">
        <f>SUM(G17:G20)</f>
        <v>0</v>
      </c>
    </row>
    <row r="22" spans="1:12" ht="52.8" x14ac:dyDescent="0.3">
      <c r="A22" s="207" t="s">
        <v>232</v>
      </c>
      <c r="B22" s="207" t="s">
        <v>233</v>
      </c>
      <c r="C22" s="104" t="s">
        <v>234</v>
      </c>
      <c r="D22" s="104" t="s">
        <v>235</v>
      </c>
      <c r="E22" s="207" t="s">
        <v>236</v>
      </c>
      <c r="F22" s="207"/>
      <c r="G22" s="207"/>
    </row>
    <row r="23" spans="1:12" ht="39.6" x14ac:dyDescent="0.3">
      <c r="A23" s="181"/>
      <c r="B23" s="181"/>
      <c r="C23" s="181"/>
      <c r="D23" s="103" t="s">
        <v>9</v>
      </c>
      <c r="E23" s="103" t="s">
        <v>10</v>
      </c>
      <c r="F23" s="103" t="s">
        <v>11</v>
      </c>
      <c r="G23" s="103" t="s">
        <v>12</v>
      </c>
    </row>
    <row r="24" spans="1:12" ht="31.95" customHeight="1" x14ac:dyDescent="0.3">
      <c r="A24" s="154" t="s">
        <v>13</v>
      </c>
      <c r="B24" s="144" t="s">
        <v>14</v>
      </c>
      <c r="C24" s="144"/>
      <c r="D24" s="99"/>
      <c r="E24" s="99"/>
      <c r="F24" s="66"/>
      <c r="G24" s="66"/>
    </row>
    <row r="25" spans="1:12" ht="31.95" customHeight="1" x14ac:dyDescent="0.3">
      <c r="A25" s="154"/>
      <c r="B25" s="155" t="s">
        <v>16</v>
      </c>
      <c r="C25" s="155"/>
      <c r="D25" s="99"/>
      <c r="E25" s="99"/>
      <c r="F25" s="66"/>
      <c r="G25" s="66"/>
    </row>
    <row r="26" spans="1:12" x14ac:dyDescent="0.3">
      <c r="A26" s="154" t="s">
        <v>18</v>
      </c>
      <c r="B26" s="144" t="s">
        <v>54</v>
      </c>
      <c r="C26" s="144"/>
      <c r="D26" s="99"/>
      <c r="E26" s="99"/>
      <c r="F26" s="66"/>
      <c r="G26" s="66"/>
    </row>
    <row r="27" spans="1:12" x14ac:dyDescent="0.3">
      <c r="A27" s="154"/>
      <c r="B27" s="144" t="s">
        <v>20</v>
      </c>
      <c r="C27" s="144"/>
      <c r="D27" s="99"/>
      <c r="E27" s="99"/>
      <c r="F27" s="66"/>
      <c r="G27" s="66"/>
    </row>
    <row r="28" spans="1:12" ht="54" customHeight="1" x14ac:dyDescent="0.3">
      <c r="A28" s="99" t="s">
        <v>66</v>
      </c>
      <c r="B28" s="218" t="s">
        <v>237</v>
      </c>
      <c r="C28" s="219"/>
      <c r="D28" s="99"/>
      <c r="E28" s="99"/>
      <c r="F28" s="66"/>
      <c r="G28" s="66"/>
    </row>
    <row r="29" spans="1:12" ht="58.95" customHeight="1" x14ac:dyDescent="0.3">
      <c r="A29" s="99" t="s">
        <v>55</v>
      </c>
      <c r="B29" s="144" t="s">
        <v>238</v>
      </c>
      <c r="C29" s="144"/>
      <c r="D29" s="99"/>
      <c r="E29" s="99"/>
      <c r="F29" s="66"/>
      <c r="G29" s="66"/>
    </row>
    <row r="30" spans="1:12" x14ac:dyDescent="0.3">
      <c r="A30" s="182" t="s">
        <v>23</v>
      </c>
      <c r="B30" s="183"/>
      <c r="C30" s="183"/>
      <c r="D30" s="183"/>
      <c r="E30" s="184"/>
      <c r="F30" s="40">
        <f>SUM(F24:F29)</f>
        <v>0</v>
      </c>
      <c r="G30" s="40">
        <f>SUM(G24:G29)</f>
        <v>0</v>
      </c>
    </row>
    <row r="31" spans="1:12" ht="39.6" x14ac:dyDescent="0.3">
      <c r="A31" s="207" t="s">
        <v>403</v>
      </c>
      <c r="B31" s="207" t="s">
        <v>239</v>
      </c>
      <c r="C31" s="104" t="s">
        <v>240</v>
      </c>
      <c r="D31" s="104" t="s">
        <v>37</v>
      </c>
      <c r="E31" s="207" t="s">
        <v>241</v>
      </c>
      <c r="F31" s="207"/>
      <c r="G31" s="207"/>
      <c r="K31" s="207" t="s">
        <v>404</v>
      </c>
      <c r="L31" s="207" t="s">
        <v>239</v>
      </c>
    </row>
    <row r="32" spans="1:12" ht="39.6" x14ac:dyDescent="0.3">
      <c r="A32" s="211"/>
      <c r="B32" s="211"/>
      <c r="C32" s="211"/>
      <c r="D32" s="103" t="s">
        <v>9</v>
      </c>
      <c r="E32" s="103" t="s">
        <v>10</v>
      </c>
      <c r="F32" s="103" t="s">
        <v>11</v>
      </c>
      <c r="G32" s="103" t="s">
        <v>12</v>
      </c>
    </row>
    <row r="33" spans="1:7" ht="26.4" customHeight="1" x14ac:dyDescent="0.3">
      <c r="A33" s="154" t="s">
        <v>13</v>
      </c>
      <c r="B33" s="144" t="s">
        <v>242</v>
      </c>
      <c r="C33" s="144"/>
      <c r="D33" s="99"/>
      <c r="E33" s="99"/>
      <c r="F33" s="42"/>
      <c r="G33" s="42"/>
    </row>
    <row r="34" spans="1:7" ht="26.4" customHeight="1" x14ac:dyDescent="0.3">
      <c r="A34" s="154"/>
      <c r="B34" s="155" t="s">
        <v>16</v>
      </c>
      <c r="C34" s="155"/>
      <c r="D34" s="99"/>
      <c r="E34" s="99"/>
      <c r="F34" s="42"/>
      <c r="G34" s="42"/>
    </row>
    <row r="35" spans="1:7" x14ac:dyDescent="0.3">
      <c r="A35" s="154" t="s">
        <v>18</v>
      </c>
      <c r="B35" s="144" t="s">
        <v>54</v>
      </c>
      <c r="C35" s="144"/>
      <c r="D35" s="99"/>
      <c r="E35" s="99"/>
      <c r="F35" s="42"/>
      <c r="G35" s="42"/>
    </row>
    <row r="36" spans="1:7" x14ac:dyDescent="0.3">
      <c r="A36" s="154"/>
      <c r="B36" s="144" t="s">
        <v>20</v>
      </c>
      <c r="C36" s="144"/>
      <c r="D36" s="99"/>
      <c r="E36" s="99"/>
      <c r="F36" s="42"/>
      <c r="G36" s="42"/>
    </row>
    <row r="37" spans="1:7" x14ac:dyDescent="0.3">
      <c r="A37" s="149" t="s">
        <v>23</v>
      </c>
      <c r="B37" s="149"/>
      <c r="C37" s="149"/>
      <c r="D37" s="149"/>
      <c r="E37" s="149"/>
      <c r="F37" s="39">
        <f>SUM(F33:F36)</f>
        <v>0</v>
      </c>
      <c r="G37" s="39">
        <f>SUM(G33:G36)</f>
        <v>0</v>
      </c>
    </row>
    <row r="38" spans="1:7" ht="39.6" x14ac:dyDescent="0.3">
      <c r="A38" s="207" t="s">
        <v>402</v>
      </c>
      <c r="B38" s="207" t="s">
        <v>239</v>
      </c>
      <c r="C38" s="104" t="s">
        <v>240</v>
      </c>
      <c r="D38" s="104" t="s">
        <v>37</v>
      </c>
      <c r="E38" s="207" t="s">
        <v>243</v>
      </c>
      <c r="F38" s="207"/>
      <c r="G38" s="207"/>
    </row>
    <row r="39" spans="1:7" ht="39.6" x14ac:dyDescent="0.3">
      <c r="A39" s="211"/>
      <c r="B39" s="211"/>
      <c r="C39" s="211"/>
      <c r="D39" s="103" t="s">
        <v>9</v>
      </c>
      <c r="E39" s="103" t="s">
        <v>10</v>
      </c>
      <c r="F39" s="103" t="s">
        <v>11</v>
      </c>
      <c r="G39" s="103" t="s">
        <v>12</v>
      </c>
    </row>
    <row r="40" spans="1:7" ht="22.2" customHeight="1" x14ac:dyDescent="0.3">
      <c r="A40" s="154" t="s">
        <v>244</v>
      </c>
      <c r="B40" s="144" t="s">
        <v>242</v>
      </c>
      <c r="C40" s="144"/>
      <c r="D40" s="82"/>
      <c r="E40" s="83"/>
      <c r="F40" s="83"/>
      <c r="G40" s="84"/>
    </row>
    <row r="41" spans="1:7" ht="22.2" customHeight="1" x14ac:dyDescent="0.3">
      <c r="A41" s="154"/>
      <c r="B41" s="155" t="s">
        <v>16</v>
      </c>
      <c r="C41" s="155"/>
      <c r="D41" s="82"/>
      <c r="E41" s="83"/>
      <c r="F41" s="83"/>
      <c r="G41" s="84"/>
    </row>
    <row r="42" spans="1:7" x14ac:dyDescent="0.3">
      <c r="A42" s="216" t="s">
        <v>245</v>
      </c>
      <c r="B42" s="159" t="s">
        <v>54</v>
      </c>
      <c r="C42" s="160"/>
      <c r="D42" s="68"/>
      <c r="E42" s="68"/>
      <c r="F42" s="70"/>
      <c r="G42" s="70"/>
    </row>
    <row r="43" spans="1:7" x14ac:dyDescent="0.3">
      <c r="A43" s="217"/>
      <c r="B43" s="159" t="s">
        <v>246</v>
      </c>
      <c r="C43" s="160"/>
      <c r="D43" s="68"/>
      <c r="E43" s="68"/>
      <c r="F43" s="70"/>
      <c r="G43" s="70"/>
    </row>
    <row r="44" spans="1:7" x14ac:dyDescent="0.3">
      <c r="A44" s="212" t="s">
        <v>18</v>
      </c>
      <c r="B44" s="159" t="s">
        <v>54</v>
      </c>
      <c r="C44" s="160"/>
      <c r="D44" s="68" t="s">
        <v>247</v>
      </c>
      <c r="E44" s="68" t="s">
        <v>247</v>
      </c>
      <c r="F44" s="70" t="s">
        <v>247</v>
      </c>
      <c r="G44" s="70" t="s">
        <v>247</v>
      </c>
    </row>
    <row r="45" spans="1:7" x14ac:dyDescent="0.3">
      <c r="A45" s="213"/>
      <c r="B45" s="159" t="s">
        <v>246</v>
      </c>
      <c r="C45" s="160"/>
      <c r="D45" s="68" t="s">
        <v>247</v>
      </c>
      <c r="E45" s="68" t="s">
        <v>247</v>
      </c>
      <c r="F45" s="70" t="s">
        <v>247</v>
      </c>
      <c r="G45" s="70" t="s">
        <v>247</v>
      </c>
    </row>
    <row r="46" spans="1:7" ht="21.75" customHeight="1" x14ac:dyDescent="0.3">
      <c r="A46" s="99" t="s">
        <v>21</v>
      </c>
      <c r="B46" s="144" t="s">
        <v>22</v>
      </c>
      <c r="C46" s="144"/>
      <c r="D46" s="83"/>
      <c r="E46" s="83"/>
      <c r="F46" s="85"/>
      <c r="G46" s="85"/>
    </row>
    <row r="47" spans="1:7" x14ac:dyDescent="0.3">
      <c r="A47" s="223" t="s">
        <v>21</v>
      </c>
      <c r="B47" s="223" t="s">
        <v>185</v>
      </c>
      <c r="C47" s="223"/>
      <c r="D47" s="119" t="s">
        <v>247</v>
      </c>
      <c r="E47" s="119" t="s">
        <v>247</v>
      </c>
      <c r="F47" s="120" t="s">
        <v>247</v>
      </c>
      <c r="G47" s="120" t="s">
        <v>247</v>
      </c>
    </row>
    <row r="48" spans="1:7" ht="27" customHeight="1" x14ac:dyDescent="0.3">
      <c r="A48" s="223"/>
      <c r="B48" s="223" t="s">
        <v>22</v>
      </c>
      <c r="C48" s="223"/>
      <c r="D48" s="119" t="s">
        <v>247</v>
      </c>
      <c r="E48" s="119" t="s">
        <v>247</v>
      </c>
      <c r="F48" s="120" t="s">
        <v>247</v>
      </c>
      <c r="G48" s="120" t="s">
        <v>247</v>
      </c>
    </row>
    <row r="49" spans="1:7" ht="14.4" customHeight="1" x14ac:dyDescent="0.3">
      <c r="A49" s="119" t="s">
        <v>248</v>
      </c>
      <c r="B49" s="223" t="s">
        <v>249</v>
      </c>
      <c r="C49" s="223"/>
      <c r="D49" s="119" t="s">
        <v>247</v>
      </c>
      <c r="E49" s="119" t="s">
        <v>247</v>
      </c>
      <c r="F49" s="120" t="s">
        <v>247</v>
      </c>
      <c r="G49" s="120" t="s">
        <v>247</v>
      </c>
    </row>
    <row r="50" spans="1:7" ht="14.4" customHeight="1" x14ac:dyDescent="0.3">
      <c r="A50" s="214" t="s">
        <v>250</v>
      </c>
      <c r="B50" s="223" t="s">
        <v>251</v>
      </c>
      <c r="C50" s="223"/>
      <c r="D50" s="119" t="s">
        <v>247</v>
      </c>
      <c r="E50" s="119" t="s">
        <v>247</v>
      </c>
      <c r="F50" s="120" t="s">
        <v>247</v>
      </c>
      <c r="G50" s="120"/>
    </row>
    <row r="51" spans="1:7" x14ac:dyDescent="0.3">
      <c r="A51" s="214"/>
      <c r="B51" s="223" t="s">
        <v>252</v>
      </c>
      <c r="C51" s="223"/>
      <c r="D51" s="119" t="s">
        <v>247</v>
      </c>
      <c r="E51" s="119" t="s">
        <v>247</v>
      </c>
      <c r="F51" s="120" t="s">
        <v>247</v>
      </c>
      <c r="G51" s="120" t="s">
        <v>247</v>
      </c>
    </row>
    <row r="52" spans="1:7" ht="14.4" customHeight="1" x14ac:dyDescent="0.3">
      <c r="A52" s="220" t="s">
        <v>23</v>
      </c>
      <c r="B52" s="221"/>
      <c r="C52" s="221"/>
      <c r="D52" s="221"/>
      <c r="E52" s="222"/>
      <c r="F52" s="71">
        <f>SUM(F40:F51)</f>
        <v>0</v>
      </c>
      <c r="G52" s="71">
        <f>SUM(G40:G51)</f>
        <v>0</v>
      </c>
    </row>
    <row r="53" spans="1:7" ht="14.4" customHeight="1" x14ac:dyDescent="0.3">
      <c r="A53" s="99"/>
      <c r="B53" s="100"/>
      <c r="C53" s="100"/>
      <c r="D53" s="99"/>
      <c r="E53" s="99"/>
      <c r="F53" s="66"/>
      <c r="G53" s="66"/>
    </row>
    <row r="54" spans="1:7" ht="39.6" x14ac:dyDescent="0.3">
      <c r="A54" s="207" t="s">
        <v>404</v>
      </c>
      <c r="B54" s="207" t="s">
        <v>239</v>
      </c>
      <c r="C54" s="104" t="s">
        <v>240</v>
      </c>
      <c r="D54" s="104" t="s">
        <v>253</v>
      </c>
      <c r="E54" s="207" t="s">
        <v>241</v>
      </c>
      <c r="F54" s="207"/>
      <c r="G54" s="207"/>
    </row>
    <row r="55" spans="1:7" ht="38.4" customHeight="1" x14ac:dyDescent="0.3">
      <c r="A55" s="211"/>
      <c r="B55" s="211"/>
      <c r="C55" s="211"/>
      <c r="D55" s="103" t="s">
        <v>9</v>
      </c>
      <c r="E55" s="103" t="s">
        <v>10</v>
      </c>
      <c r="F55" s="103" t="s">
        <v>11</v>
      </c>
      <c r="G55" s="103" t="s">
        <v>12</v>
      </c>
    </row>
    <row r="56" spans="1:7" ht="14.4" customHeight="1" x14ac:dyDescent="0.3">
      <c r="A56" s="216" t="s">
        <v>13</v>
      </c>
      <c r="B56" s="159" t="s">
        <v>14</v>
      </c>
      <c r="C56" s="160"/>
      <c r="D56" s="112" t="s">
        <v>247</v>
      </c>
      <c r="E56" s="112" t="s">
        <v>247</v>
      </c>
      <c r="F56" s="69" t="s">
        <v>247</v>
      </c>
      <c r="G56" s="69" t="s">
        <v>247</v>
      </c>
    </row>
    <row r="57" spans="1:7" ht="14.4" customHeight="1" x14ac:dyDescent="0.3">
      <c r="A57" s="213"/>
      <c r="B57" s="225" t="s">
        <v>255</v>
      </c>
      <c r="C57" s="226"/>
      <c r="D57" s="68" t="s">
        <v>247</v>
      </c>
      <c r="E57" s="68" t="s">
        <v>247</v>
      </c>
      <c r="F57" s="70" t="s">
        <v>247</v>
      </c>
      <c r="G57" s="70" t="s">
        <v>247</v>
      </c>
    </row>
    <row r="58" spans="1:7" x14ac:dyDescent="0.3">
      <c r="A58" s="216" t="s">
        <v>245</v>
      </c>
      <c r="B58" s="159" t="s">
        <v>54</v>
      </c>
      <c r="C58" s="160"/>
      <c r="D58" s="68"/>
      <c r="E58" s="68"/>
      <c r="F58" s="70"/>
      <c r="G58" s="70"/>
    </row>
    <row r="59" spans="1:7" x14ac:dyDescent="0.3">
      <c r="A59" s="217"/>
      <c r="B59" s="159" t="s">
        <v>246</v>
      </c>
      <c r="C59" s="160"/>
      <c r="D59" s="68"/>
      <c r="E59" s="68"/>
      <c r="F59" s="70"/>
      <c r="G59" s="70"/>
    </row>
    <row r="60" spans="1:7" x14ac:dyDescent="0.3">
      <c r="A60" s="212" t="s">
        <v>18</v>
      </c>
      <c r="B60" s="159" t="s">
        <v>54</v>
      </c>
      <c r="C60" s="160"/>
      <c r="D60" s="68" t="s">
        <v>247</v>
      </c>
      <c r="E60" s="68" t="s">
        <v>247</v>
      </c>
      <c r="F60" s="70" t="s">
        <v>247</v>
      </c>
      <c r="G60" s="70" t="s">
        <v>247</v>
      </c>
    </row>
    <row r="61" spans="1:7" x14ac:dyDescent="0.3">
      <c r="A61" s="213"/>
      <c r="B61" s="159" t="s">
        <v>246</v>
      </c>
      <c r="C61" s="160"/>
      <c r="D61" s="68" t="s">
        <v>247</v>
      </c>
      <c r="E61" s="68" t="s">
        <v>247</v>
      </c>
      <c r="F61" s="70" t="s">
        <v>247</v>
      </c>
      <c r="G61" s="70" t="s">
        <v>247</v>
      </c>
    </row>
    <row r="62" spans="1:7" ht="40.200000000000003" x14ac:dyDescent="0.3">
      <c r="A62" s="113" t="s">
        <v>359</v>
      </c>
      <c r="B62" s="225" t="s">
        <v>185</v>
      </c>
      <c r="C62" s="227"/>
      <c r="D62" s="68" t="s">
        <v>247</v>
      </c>
      <c r="E62" s="68" t="s">
        <v>247</v>
      </c>
      <c r="F62" s="70" t="s">
        <v>247</v>
      </c>
      <c r="G62" s="70" t="s">
        <v>247</v>
      </c>
    </row>
    <row r="63" spans="1:7" ht="14.4" customHeight="1" x14ac:dyDescent="0.3">
      <c r="A63" s="220" t="s">
        <v>23</v>
      </c>
      <c r="B63" s="221"/>
      <c r="C63" s="221"/>
      <c r="D63" s="221"/>
      <c r="E63" s="222"/>
      <c r="F63" s="71">
        <f>SUM(F56:F62)</f>
        <v>0</v>
      </c>
      <c r="G63" s="71">
        <f>SUM(G56:G62)</f>
        <v>0</v>
      </c>
    </row>
    <row r="64" spans="1:7" ht="14.4" customHeight="1" x14ac:dyDescent="0.3">
      <c r="A64" s="99"/>
      <c r="B64" s="100"/>
      <c r="C64" s="100"/>
      <c r="D64" s="99"/>
      <c r="E64" s="99"/>
      <c r="F64" s="66"/>
      <c r="G64" s="66"/>
    </row>
    <row r="65" spans="1:7" ht="52.8" x14ac:dyDescent="0.3">
      <c r="A65" s="207" t="s">
        <v>256</v>
      </c>
      <c r="B65" s="207" t="s">
        <v>239</v>
      </c>
      <c r="C65" s="104" t="s">
        <v>257</v>
      </c>
      <c r="D65" s="104" t="s">
        <v>37</v>
      </c>
      <c r="E65" s="207" t="s">
        <v>258</v>
      </c>
      <c r="F65" s="207"/>
      <c r="G65" s="207"/>
    </row>
    <row r="66" spans="1:7" ht="39.6" x14ac:dyDescent="0.3">
      <c r="A66" s="211"/>
      <c r="B66" s="211"/>
      <c r="C66" s="211"/>
      <c r="D66" s="103" t="s">
        <v>9</v>
      </c>
      <c r="E66" s="103" t="s">
        <v>10</v>
      </c>
      <c r="F66" s="103" t="s">
        <v>11</v>
      </c>
      <c r="G66" s="103" t="s">
        <v>12</v>
      </c>
    </row>
    <row r="67" spans="1:7" x14ac:dyDescent="0.3">
      <c r="A67" s="215" t="s">
        <v>13</v>
      </c>
      <c r="B67" s="159" t="s">
        <v>14</v>
      </c>
      <c r="C67" s="160"/>
      <c r="D67" s="112" t="s">
        <v>247</v>
      </c>
      <c r="E67" s="112" t="s">
        <v>247</v>
      </c>
      <c r="F67" s="69" t="s">
        <v>247</v>
      </c>
      <c r="G67" s="69" t="s">
        <v>247</v>
      </c>
    </row>
    <row r="68" spans="1:7" ht="14.4" customHeight="1" x14ac:dyDescent="0.3">
      <c r="A68" s="215"/>
      <c r="B68" s="225" t="s">
        <v>255</v>
      </c>
      <c r="C68" s="226"/>
      <c r="D68" s="68" t="s">
        <v>247</v>
      </c>
      <c r="E68" s="68" t="s">
        <v>247</v>
      </c>
      <c r="F68" s="70" t="s">
        <v>247</v>
      </c>
      <c r="G68" s="70" t="s">
        <v>247</v>
      </c>
    </row>
    <row r="69" spans="1:7" ht="40.200000000000003" x14ac:dyDescent="0.3">
      <c r="A69" s="113" t="s">
        <v>359</v>
      </c>
      <c r="B69" s="225" t="s">
        <v>185</v>
      </c>
      <c r="C69" s="227"/>
      <c r="D69" s="68" t="s">
        <v>247</v>
      </c>
      <c r="E69" s="68" t="s">
        <v>247</v>
      </c>
      <c r="F69" s="70" t="s">
        <v>247</v>
      </c>
      <c r="G69" s="70" t="s">
        <v>247</v>
      </c>
    </row>
    <row r="70" spans="1:7" ht="27" customHeight="1" x14ac:dyDescent="0.3">
      <c r="A70" s="117" t="s">
        <v>248</v>
      </c>
      <c r="B70" s="159" t="s">
        <v>249</v>
      </c>
      <c r="C70" s="160"/>
      <c r="D70" s="68" t="s">
        <v>247</v>
      </c>
      <c r="E70" s="68" t="s">
        <v>247</v>
      </c>
      <c r="F70" s="70" t="s">
        <v>247</v>
      </c>
      <c r="G70" s="70" t="s">
        <v>247</v>
      </c>
    </row>
    <row r="71" spans="1:7" x14ac:dyDescent="0.3">
      <c r="A71" s="220" t="s">
        <v>23</v>
      </c>
      <c r="B71" s="221"/>
      <c r="C71" s="221"/>
      <c r="D71" s="221"/>
      <c r="E71" s="222"/>
      <c r="F71" s="71">
        <f>SUM(F67:F70)</f>
        <v>0</v>
      </c>
      <c r="G71" s="71">
        <f>SUM(G67:G70)</f>
        <v>0</v>
      </c>
    </row>
    <row r="73" spans="1:7" ht="39.6" x14ac:dyDescent="0.3">
      <c r="A73" s="207" t="s">
        <v>259</v>
      </c>
      <c r="B73" s="207" t="s">
        <v>239</v>
      </c>
      <c r="C73" s="104" t="s">
        <v>260</v>
      </c>
      <c r="D73" s="104" t="s">
        <v>37</v>
      </c>
      <c r="E73" s="207" t="s">
        <v>241</v>
      </c>
      <c r="F73" s="207"/>
      <c r="G73" s="207"/>
    </row>
    <row r="74" spans="1:7" ht="39.6" x14ac:dyDescent="0.3">
      <c r="A74" s="211"/>
      <c r="B74" s="211"/>
      <c r="C74" s="211"/>
      <c r="D74" s="103" t="s">
        <v>9</v>
      </c>
      <c r="E74" s="103" t="s">
        <v>10</v>
      </c>
      <c r="F74" s="103" t="s">
        <v>11</v>
      </c>
      <c r="G74" s="103" t="s">
        <v>12</v>
      </c>
    </row>
    <row r="75" spans="1:7" x14ac:dyDescent="0.3">
      <c r="A75" s="231" t="s">
        <v>13</v>
      </c>
      <c r="B75" s="159" t="s">
        <v>14</v>
      </c>
      <c r="C75" s="160"/>
      <c r="D75" s="112" t="s">
        <v>247</v>
      </c>
      <c r="E75" s="112" t="s">
        <v>247</v>
      </c>
      <c r="F75" s="69" t="s">
        <v>247</v>
      </c>
      <c r="G75" s="69" t="s">
        <v>247</v>
      </c>
    </row>
    <row r="76" spans="1:7" ht="14.4" customHeight="1" x14ac:dyDescent="0.3">
      <c r="A76" s="232"/>
      <c r="B76" s="225" t="s">
        <v>255</v>
      </c>
      <c r="C76" s="226"/>
      <c r="D76" s="68" t="s">
        <v>247</v>
      </c>
      <c r="E76" s="68" t="s">
        <v>247</v>
      </c>
      <c r="F76" s="70" t="s">
        <v>247</v>
      </c>
      <c r="G76" s="70" t="s">
        <v>247</v>
      </c>
    </row>
    <row r="77" spans="1:7" ht="40.200000000000003" x14ac:dyDescent="0.3">
      <c r="A77" s="113" t="s">
        <v>359</v>
      </c>
      <c r="B77" s="225" t="s">
        <v>185</v>
      </c>
      <c r="C77" s="227"/>
      <c r="D77" s="68" t="s">
        <v>247</v>
      </c>
      <c r="E77" s="68" t="s">
        <v>247</v>
      </c>
      <c r="F77" s="70" t="s">
        <v>247</v>
      </c>
      <c r="G77" s="70" t="s">
        <v>247</v>
      </c>
    </row>
    <row r="78" spans="1:7" x14ac:dyDescent="0.3">
      <c r="A78" s="216" t="s">
        <v>245</v>
      </c>
      <c r="B78" s="159" t="s">
        <v>54</v>
      </c>
      <c r="C78" s="160"/>
      <c r="D78" s="68"/>
      <c r="E78" s="68"/>
      <c r="F78" s="70"/>
      <c r="G78" s="70"/>
    </row>
    <row r="79" spans="1:7" x14ac:dyDescent="0.3">
      <c r="A79" s="212"/>
      <c r="B79" s="229" t="s">
        <v>246</v>
      </c>
      <c r="C79" s="230"/>
      <c r="D79" s="121"/>
      <c r="E79" s="68"/>
      <c r="F79" s="70"/>
      <c r="G79" s="70"/>
    </row>
    <row r="80" spans="1:7" x14ac:dyDescent="0.3">
      <c r="A80" s="228" t="s">
        <v>18</v>
      </c>
      <c r="B80" s="223" t="s">
        <v>54</v>
      </c>
      <c r="C80" s="223"/>
      <c r="D80" s="119" t="s">
        <v>247</v>
      </c>
      <c r="E80" s="68" t="s">
        <v>247</v>
      </c>
      <c r="F80" s="70" t="s">
        <v>247</v>
      </c>
      <c r="G80" s="70" t="s">
        <v>247</v>
      </c>
    </row>
    <row r="81" spans="1:7" x14ac:dyDescent="0.3">
      <c r="A81" s="228"/>
      <c r="B81" s="223" t="s">
        <v>246</v>
      </c>
      <c r="C81" s="223"/>
      <c r="D81" s="119" t="s">
        <v>247</v>
      </c>
      <c r="E81" s="68" t="s">
        <v>247</v>
      </c>
      <c r="F81" s="70" t="s">
        <v>247</v>
      </c>
      <c r="G81" s="70" t="s">
        <v>247</v>
      </c>
    </row>
    <row r="82" spans="1:7" x14ac:dyDescent="0.3">
      <c r="A82" s="119" t="s">
        <v>21</v>
      </c>
      <c r="B82" s="223" t="s">
        <v>185</v>
      </c>
      <c r="C82" s="223"/>
      <c r="D82" s="119" t="s">
        <v>247</v>
      </c>
      <c r="E82" s="68" t="s">
        <v>247</v>
      </c>
      <c r="F82" s="70" t="s">
        <v>247</v>
      </c>
      <c r="G82" s="70" t="s">
        <v>247</v>
      </c>
    </row>
    <row r="83" spans="1:7" s="125" customFormat="1" ht="60" customHeight="1" x14ac:dyDescent="0.3">
      <c r="A83" s="122" t="s">
        <v>261</v>
      </c>
      <c r="B83" s="224" t="s">
        <v>249</v>
      </c>
      <c r="C83" s="224"/>
      <c r="D83" s="122" t="s">
        <v>247</v>
      </c>
      <c r="E83" s="123" t="s">
        <v>247</v>
      </c>
      <c r="F83" s="124" t="s">
        <v>247</v>
      </c>
      <c r="G83" s="124" t="s">
        <v>247</v>
      </c>
    </row>
    <row r="84" spans="1:7" x14ac:dyDescent="0.3">
      <c r="A84" s="214" t="s">
        <v>250</v>
      </c>
      <c r="B84" s="223" t="s">
        <v>251</v>
      </c>
      <c r="C84" s="223"/>
      <c r="D84" s="119" t="s">
        <v>247</v>
      </c>
      <c r="E84" s="68" t="s">
        <v>247</v>
      </c>
      <c r="F84" s="70" t="s">
        <v>247</v>
      </c>
      <c r="G84" s="70"/>
    </row>
    <row r="85" spans="1:7" x14ac:dyDescent="0.3">
      <c r="A85" s="214"/>
      <c r="B85" s="223" t="s">
        <v>252</v>
      </c>
      <c r="C85" s="223"/>
      <c r="D85" s="119" t="s">
        <v>247</v>
      </c>
      <c r="E85" s="68" t="s">
        <v>247</v>
      </c>
      <c r="F85" s="70" t="s">
        <v>247</v>
      </c>
      <c r="G85" s="70" t="s">
        <v>247</v>
      </c>
    </row>
    <row r="86" spans="1:7" x14ac:dyDescent="0.3">
      <c r="A86" s="214"/>
      <c r="B86" s="223" t="s">
        <v>247</v>
      </c>
      <c r="C86" s="223"/>
      <c r="D86" s="119" t="s">
        <v>247</v>
      </c>
      <c r="E86" s="68" t="s">
        <v>247</v>
      </c>
      <c r="F86" s="70" t="s">
        <v>247</v>
      </c>
      <c r="G86" s="70" t="s">
        <v>247</v>
      </c>
    </row>
    <row r="87" spans="1:7" x14ac:dyDescent="0.3">
      <c r="A87" s="220" t="s">
        <v>23</v>
      </c>
      <c r="B87" s="221"/>
      <c r="C87" s="221"/>
      <c r="D87" s="221"/>
      <c r="E87" s="222"/>
      <c r="F87" s="71">
        <f>SUM(F75:F86)</f>
        <v>0</v>
      </c>
      <c r="G87" s="71">
        <f>SUM(G75:G86)</f>
        <v>0</v>
      </c>
    </row>
    <row r="89" spans="1:7" ht="39.6" x14ac:dyDescent="0.3">
      <c r="A89" s="207" t="s">
        <v>262</v>
      </c>
      <c r="B89" s="207" t="s">
        <v>239</v>
      </c>
      <c r="C89" s="104" t="s">
        <v>260</v>
      </c>
      <c r="D89" s="104" t="s">
        <v>263</v>
      </c>
      <c r="E89" s="207" t="s">
        <v>264</v>
      </c>
      <c r="F89" s="207"/>
      <c r="G89" s="207"/>
    </row>
    <row r="90" spans="1:7" ht="39.6" x14ac:dyDescent="0.3">
      <c r="A90" s="211"/>
      <c r="B90" s="211"/>
      <c r="C90" s="211"/>
      <c r="D90" s="103" t="s">
        <v>9</v>
      </c>
      <c r="E90" s="103" t="s">
        <v>10</v>
      </c>
      <c r="F90" s="103" t="s">
        <v>11</v>
      </c>
      <c r="G90" s="103" t="s">
        <v>12</v>
      </c>
    </row>
    <row r="91" spans="1:7" x14ac:dyDescent="0.3">
      <c r="A91" s="215" t="s">
        <v>13</v>
      </c>
      <c r="B91" s="159" t="s">
        <v>14</v>
      </c>
      <c r="C91" s="160"/>
      <c r="D91" s="112" t="s">
        <v>247</v>
      </c>
      <c r="E91" s="112" t="s">
        <v>247</v>
      </c>
      <c r="F91" s="69" t="s">
        <v>247</v>
      </c>
      <c r="G91" s="69" t="s">
        <v>247</v>
      </c>
    </row>
    <row r="92" spans="1:7" ht="14.4" customHeight="1" x14ac:dyDescent="0.3">
      <c r="A92" s="215"/>
      <c r="B92" s="225" t="s">
        <v>255</v>
      </c>
      <c r="C92" s="226"/>
      <c r="D92" s="68" t="s">
        <v>247</v>
      </c>
      <c r="E92" s="68" t="s">
        <v>247</v>
      </c>
      <c r="F92" s="70" t="s">
        <v>247</v>
      </c>
      <c r="G92" s="70" t="s">
        <v>247</v>
      </c>
    </row>
    <row r="93" spans="1:7" ht="40.200000000000003" x14ac:dyDescent="0.3">
      <c r="A93" s="113" t="s">
        <v>359</v>
      </c>
      <c r="B93" s="225" t="s">
        <v>185</v>
      </c>
      <c r="C93" s="227"/>
      <c r="D93" s="68" t="s">
        <v>247</v>
      </c>
      <c r="E93" s="68" t="s">
        <v>247</v>
      </c>
      <c r="F93" s="70" t="s">
        <v>247</v>
      </c>
      <c r="G93" s="70" t="s">
        <v>247</v>
      </c>
    </row>
    <row r="94" spans="1:7" x14ac:dyDescent="0.3">
      <c r="A94" s="220" t="s">
        <v>23</v>
      </c>
      <c r="B94" s="221"/>
      <c r="C94" s="221"/>
      <c r="D94" s="221"/>
      <c r="E94" s="222"/>
      <c r="F94" s="71">
        <f>SUM(F91:F93)</f>
        <v>0</v>
      </c>
      <c r="G94" s="71">
        <f>SUM(G91:G93)</f>
        <v>0</v>
      </c>
    </row>
    <row r="96" spans="1:7" ht="39.6" x14ac:dyDescent="0.3">
      <c r="A96" s="207" t="s">
        <v>265</v>
      </c>
      <c r="B96" s="207" t="s">
        <v>239</v>
      </c>
      <c r="C96" s="104" t="s">
        <v>266</v>
      </c>
      <c r="D96" s="104" t="s">
        <v>263</v>
      </c>
      <c r="E96" s="207" t="s">
        <v>267</v>
      </c>
      <c r="F96" s="207"/>
      <c r="G96" s="207"/>
    </row>
    <row r="97" spans="1:7" ht="39.6" x14ac:dyDescent="0.3">
      <c r="A97" s="211"/>
      <c r="B97" s="211"/>
      <c r="C97" s="211"/>
      <c r="D97" s="103" t="s">
        <v>9</v>
      </c>
      <c r="E97" s="103" t="s">
        <v>10</v>
      </c>
      <c r="F97" s="103" t="s">
        <v>11</v>
      </c>
      <c r="G97" s="103" t="s">
        <v>12</v>
      </c>
    </row>
    <row r="98" spans="1:7" ht="24.75" customHeight="1" x14ac:dyDescent="0.3">
      <c r="A98" s="231" t="s">
        <v>13</v>
      </c>
      <c r="B98" s="159" t="s">
        <v>14</v>
      </c>
      <c r="C98" s="160"/>
      <c r="D98" s="112" t="s">
        <v>247</v>
      </c>
      <c r="E98" s="112" t="s">
        <v>247</v>
      </c>
      <c r="F98" s="69" t="s">
        <v>247</v>
      </c>
      <c r="G98" s="69" t="s">
        <v>247</v>
      </c>
    </row>
    <row r="99" spans="1:7" ht="14.4" customHeight="1" x14ac:dyDescent="0.3">
      <c r="A99" s="232"/>
      <c r="B99" s="225" t="s">
        <v>255</v>
      </c>
      <c r="C99" s="226"/>
      <c r="D99" s="68" t="s">
        <v>247</v>
      </c>
      <c r="E99" s="68" t="s">
        <v>247</v>
      </c>
      <c r="F99" s="70" t="s">
        <v>247</v>
      </c>
      <c r="G99" s="70" t="s">
        <v>247</v>
      </c>
    </row>
    <row r="100" spans="1:7" ht="40.200000000000003" x14ac:dyDescent="0.3">
      <c r="A100" s="113" t="s">
        <v>359</v>
      </c>
      <c r="B100" s="225" t="s">
        <v>185</v>
      </c>
      <c r="C100" s="227"/>
      <c r="D100" s="68" t="s">
        <v>247</v>
      </c>
      <c r="E100" s="68" t="s">
        <v>247</v>
      </c>
      <c r="F100" s="70" t="s">
        <v>247</v>
      </c>
      <c r="G100" s="70" t="s">
        <v>247</v>
      </c>
    </row>
    <row r="101" spans="1:7" ht="29.4" customHeight="1" x14ac:dyDescent="0.3">
      <c r="A101" s="119" t="s">
        <v>408</v>
      </c>
      <c r="B101" s="239" t="s">
        <v>185</v>
      </c>
      <c r="C101" s="239"/>
      <c r="D101" s="119"/>
      <c r="E101" s="119"/>
      <c r="F101" s="120"/>
      <c r="G101" s="70"/>
    </row>
    <row r="102" spans="1:7" ht="29.4" customHeight="1" x14ac:dyDescent="0.3">
      <c r="A102" s="220" t="s">
        <v>23</v>
      </c>
      <c r="B102" s="221"/>
      <c r="C102" s="221"/>
      <c r="D102" s="221"/>
      <c r="E102" s="222"/>
      <c r="F102" s="71">
        <f>SUM(F98:F100)</f>
        <v>0</v>
      </c>
      <c r="G102" s="71">
        <f>SUM(G98:G100)</f>
        <v>0</v>
      </c>
    </row>
    <row r="104" spans="1:7" ht="39.6" x14ac:dyDescent="0.3">
      <c r="A104" s="207" t="s">
        <v>268</v>
      </c>
      <c r="B104" s="207" t="s">
        <v>239</v>
      </c>
      <c r="C104" s="104" t="s">
        <v>260</v>
      </c>
      <c r="D104" s="104" t="s">
        <v>230</v>
      </c>
      <c r="E104" s="207" t="s">
        <v>269</v>
      </c>
      <c r="F104" s="207"/>
      <c r="G104" s="207"/>
    </row>
    <row r="105" spans="1:7" ht="39.6" x14ac:dyDescent="0.3">
      <c r="A105" s="211"/>
      <c r="B105" s="211"/>
      <c r="C105" s="211"/>
      <c r="D105" s="103" t="s">
        <v>9</v>
      </c>
      <c r="E105" s="103" t="s">
        <v>10</v>
      </c>
      <c r="F105" s="103" t="s">
        <v>11</v>
      </c>
      <c r="G105" s="103" t="s">
        <v>12</v>
      </c>
    </row>
    <row r="106" spans="1:7" x14ac:dyDescent="0.3">
      <c r="A106" s="231" t="s">
        <v>13</v>
      </c>
      <c r="B106" s="159" t="s">
        <v>14</v>
      </c>
      <c r="C106" s="160"/>
      <c r="D106" s="112" t="s">
        <v>247</v>
      </c>
      <c r="E106" s="112" t="s">
        <v>247</v>
      </c>
      <c r="F106" s="69" t="s">
        <v>247</v>
      </c>
      <c r="G106" s="69" t="s">
        <v>247</v>
      </c>
    </row>
    <row r="107" spans="1:7" ht="14.4" customHeight="1" x14ac:dyDescent="0.3">
      <c r="A107" s="232"/>
      <c r="B107" s="225" t="s">
        <v>255</v>
      </c>
      <c r="C107" s="226"/>
      <c r="D107" s="68" t="s">
        <v>247</v>
      </c>
      <c r="E107" s="68" t="s">
        <v>247</v>
      </c>
      <c r="F107" s="70" t="s">
        <v>247</v>
      </c>
      <c r="G107" s="70" t="s">
        <v>247</v>
      </c>
    </row>
    <row r="108" spans="1:7" ht="40.200000000000003" x14ac:dyDescent="0.3">
      <c r="A108" s="113" t="s">
        <v>359</v>
      </c>
      <c r="B108" s="225" t="s">
        <v>185</v>
      </c>
      <c r="C108" s="227"/>
      <c r="D108" s="68" t="s">
        <v>247</v>
      </c>
      <c r="E108" s="68" t="s">
        <v>247</v>
      </c>
      <c r="F108" s="70" t="s">
        <v>247</v>
      </c>
      <c r="G108" s="70" t="s">
        <v>247</v>
      </c>
    </row>
    <row r="109" spans="1:7" s="125" customFormat="1" ht="69" customHeight="1" x14ac:dyDescent="0.3">
      <c r="A109" s="116" t="s">
        <v>248</v>
      </c>
      <c r="B109" s="233" t="s">
        <v>249</v>
      </c>
      <c r="C109" s="234"/>
      <c r="D109" s="123" t="s">
        <v>247</v>
      </c>
      <c r="E109" s="123" t="s">
        <v>247</v>
      </c>
      <c r="F109" s="124" t="s">
        <v>247</v>
      </c>
      <c r="G109" s="124" t="s">
        <v>247</v>
      </c>
    </row>
    <row r="110" spans="1:7" x14ac:dyDescent="0.3">
      <c r="A110" s="220" t="s">
        <v>23</v>
      </c>
      <c r="B110" s="221"/>
      <c r="C110" s="221"/>
      <c r="D110" s="221"/>
      <c r="E110" s="222"/>
      <c r="F110" s="71">
        <f>SUM(F106:F109)</f>
        <v>0</v>
      </c>
      <c r="G110" s="71">
        <f>SUM(G106:G109)</f>
        <v>0</v>
      </c>
    </row>
    <row r="112" spans="1:7" ht="39.6" x14ac:dyDescent="0.3">
      <c r="A112" s="207" t="s">
        <v>270</v>
      </c>
      <c r="B112" s="207" t="s">
        <v>239</v>
      </c>
      <c r="C112" s="104" t="s">
        <v>266</v>
      </c>
      <c r="D112" s="104" t="s">
        <v>37</v>
      </c>
      <c r="E112" s="207" t="s">
        <v>258</v>
      </c>
      <c r="F112" s="207"/>
      <c r="G112" s="207"/>
    </row>
    <row r="113" spans="1:7" ht="39.6" x14ac:dyDescent="0.3">
      <c r="A113" s="211"/>
      <c r="B113" s="211"/>
      <c r="C113" s="211"/>
      <c r="D113" s="103" t="s">
        <v>9</v>
      </c>
      <c r="E113" s="103" t="s">
        <v>10</v>
      </c>
      <c r="F113" s="103" t="s">
        <v>11</v>
      </c>
      <c r="G113" s="103" t="s">
        <v>12</v>
      </c>
    </row>
    <row r="114" spans="1:7" x14ac:dyDescent="0.3">
      <c r="A114" s="231" t="s">
        <v>13</v>
      </c>
      <c r="B114" s="159" t="s">
        <v>14</v>
      </c>
      <c r="C114" s="160"/>
      <c r="D114" s="112" t="s">
        <v>247</v>
      </c>
      <c r="E114" s="112" t="s">
        <v>247</v>
      </c>
      <c r="F114" s="69" t="s">
        <v>247</v>
      </c>
      <c r="G114" s="69" t="s">
        <v>247</v>
      </c>
    </row>
    <row r="115" spans="1:7" ht="14.4" customHeight="1" x14ac:dyDescent="0.3">
      <c r="A115" s="232"/>
      <c r="B115" s="225" t="s">
        <v>255</v>
      </c>
      <c r="C115" s="226"/>
      <c r="D115" s="68" t="s">
        <v>247</v>
      </c>
      <c r="E115" s="68" t="s">
        <v>247</v>
      </c>
      <c r="F115" s="70" t="s">
        <v>247</v>
      </c>
      <c r="G115" s="70" t="s">
        <v>247</v>
      </c>
    </row>
    <row r="116" spans="1:7" ht="40.200000000000003" x14ac:dyDescent="0.3">
      <c r="A116" s="113" t="s">
        <v>359</v>
      </c>
      <c r="B116" s="225" t="s">
        <v>185</v>
      </c>
      <c r="C116" s="227"/>
      <c r="D116" s="68" t="s">
        <v>247</v>
      </c>
      <c r="E116" s="68" t="s">
        <v>247</v>
      </c>
      <c r="F116" s="70" t="s">
        <v>247</v>
      </c>
      <c r="G116" s="70" t="s">
        <v>247</v>
      </c>
    </row>
    <row r="117" spans="1:7" ht="53.4" customHeight="1" x14ac:dyDescent="0.3">
      <c r="A117" s="117" t="s">
        <v>248</v>
      </c>
      <c r="B117" s="159" t="s">
        <v>249</v>
      </c>
      <c r="C117" s="160"/>
      <c r="D117" s="68" t="s">
        <v>247</v>
      </c>
      <c r="E117" s="68" t="s">
        <v>247</v>
      </c>
      <c r="F117" s="70" t="s">
        <v>247</v>
      </c>
      <c r="G117" s="70" t="s">
        <v>247</v>
      </c>
    </row>
    <row r="118" spans="1:7" x14ac:dyDescent="0.3">
      <c r="A118" s="220" t="s">
        <v>23</v>
      </c>
      <c r="B118" s="221"/>
      <c r="C118" s="221"/>
      <c r="D118" s="221"/>
      <c r="E118" s="222"/>
      <c r="F118" s="71">
        <f>SUM(F114:F117)</f>
        <v>0</v>
      </c>
      <c r="G118" s="71">
        <f>SUM(G114:G117)</f>
        <v>0</v>
      </c>
    </row>
    <row r="120" spans="1:7" ht="39.6" x14ac:dyDescent="0.3">
      <c r="A120" s="207" t="s">
        <v>271</v>
      </c>
      <c r="B120" s="207" t="s">
        <v>239</v>
      </c>
      <c r="C120" s="104" t="s">
        <v>272</v>
      </c>
      <c r="D120" s="104" t="s">
        <v>37</v>
      </c>
      <c r="E120" s="207" t="s">
        <v>273</v>
      </c>
      <c r="F120" s="207"/>
      <c r="G120" s="207"/>
    </row>
    <row r="121" spans="1:7" ht="39.6" x14ac:dyDescent="0.3">
      <c r="A121" s="211"/>
      <c r="B121" s="211"/>
      <c r="C121" s="211"/>
      <c r="D121" s="103" t="s">
        <v>9</v>
      </c>
      <c r="E121" s="103" t="s">
        <v>10</v>
      </c>
      <c r="F121" s="103" t="s">
        <v>11</v>
      </c>
      <c r="G121" s="103" t="s">
        <v>12</v>
      </c>
    </row>
    <row r="122" spans="1:7" x14ac:dyDescent="0.3">
      <c r="A122" s="231" t="s">
        <v>13</v>
      </c>
      <c r="B122" s="159" t="s">
        <v>14</v>
      </c>
      <c r="C122" s="160"/>
      <c r="D122" s="112" t="s">
        <v>247</v>
      </c>
      <c r="E122" s="112" t="s">
        <v>247</v>
      </c>
      <c r="F122" s="69" t="s">
        <v>247</v>
      </c>
      <c r="G122" s="69" t="s">
        <v>247</v>
      </c>
    </row>
    <row r="123" spans="1:7" ht="14.4" customHeight="1" x14ac:dyDescent="0.3">
      <c r="A123" s="232"/>
      <c r="B123" s="225" t="s">
        <v>255</v>
      </c>
      <c r="C123" s="226"/>
      <c r="D123" s="68" t="s">
        <v>247</v>
      </c>
      <c r="E123" s="68" t="s">
        <v>247</v>
      </c>
      <c r="F123" s="70" t="s">
        <v>247</v>
      </c>
      <c r="G123" s="70" t="s">
        <v>247</v>
      </c>
    </row>
    <row r="124" spans="1:7" ht="40.200000000000003" x14ac:dyDescent="0.3">
      <c r="A124" s="113" t="s">
        <v>359</v>
      </c>
      <c r="B124" s="225" t="s">
        <v>185</v>
      </c>
      <c r="C124" s="227"/>
      <c r="D124" s="68" t="s">
        <v>247</v>
      </c>
      <c r="E124" s="68" t="s">
        <v>247</v>
      </c>
      <c r="F124" s="70" t="s">
        <v>247</v>
      </c>
      <c r="G124" s="70" t="s">
        <v>247</v>
      </c>
    </row>
    <row r="125" spans="1:7" ht="27" x14ac:dyDescent="0.3">
      <c r="A125" s="118" t="s">
        <v>248</v>
      </c>
      <c r="B125" s="159" t="s">
        <v>185</v>
      </c>
      <c r="C125" s="160"/>
      <c r="D125" s="68" t="s">
        <v>247</v>
      </c>
      <c r="E125" s="68" t="s">
        <v>247</v>
      </c>
      <c r="F125" s="70" t="s">
        <v>247</v>
      </c>
      <c r="G125" s="70" t="s">
        <v>247</v>
      </c>
    </row>
    <row r="126" spans="1:7" x14ac:dyDescent="0.3">
      <c r="A126" s="220" t="s">
        <v>23</v>
      </c>
      <c r="B126" s="221"/>
      <c r="C126" s="221"/>
      <c r="D126" s="221"/>
      <c r="E126" s="222"/>
      <c r="F126" s="71">
        <f>SUM(F122:F124)</f>
        <v>0</v>
      </c>
      <c r="G126" s="71">
        <f>SUM(G122:G124)</f>
        <v>0</v>
      </c>
    </row>
    <row r="127" spans="1:7" ht="39.6" x14ac:dyDescent="0.3">
      <c r="A127" s="207" t="s">
        <v>405</v>
      </c>
      <c r="B127" s="207" t="s">
        <v>239</v>
      </c>
      <c r="C127" s="104" t="s">
        <v>407</v>
      </c>
      <c r="D127" s="104" t="s">
        <v>37</v>
      </c>
      <c r="E127" s="207" t="s">
        <v>406</v>
      </c>
      <c r="F127" s="207"/>
      <c r="G127" s="207"/>
    </row>
    <row r="128" spans="1:7" ht="39.6" x14ac:dyDescent="0.3">
      <c r="A128" s="211"/>
      <c r="B128" s="211"/>
      <c r="C128" s="211"/>
      <c r="D128" s="103" t="s">
        <v>9</v>
      </c>
      <c r="E128" s="103" t="s">
        <v>10</v>
      </c>
      <c r="F128" s="103" t="s">
        <v>11</v>
      </c>
      <c r="G128" s="103" t="s">
        <v>12</v>
      </c>
    </row>
    <row r="129" spans="1:7" x14ac:dyDescent="0.3">
      <c r="A129" s="231" t="s">
        <v>13</v>
      </c>
      <c r="B129" s="159" t="s">
        <v>14</v>
      </c>
      <c r="C129" s="160"/>
      <c r="D129" s="112" t="s">
        <v>247</v>
      </c>
      <c r="E129" s="112" t="s">
        <v>247</v>
      </c>
      <c r="F129" s="69" t="s">
        <v>247</v>
      </c>
      <c r="G129" s="69" t="s">
        <v>247</v>
      </c>
    </row>
    <row r="130" spans="1:7" ht="14.4" customHeight="1" x14ac:dyDescent="0.3">
      <c r="A130" s="232"/>
      <c r="B130" s="225" t="s">
        <v>255</v>
      </c>
      <c r="C130" s="226"/>
      <c r="D130" s="68" t="s">
        <v>247</v>
      </c>
      <c r="E130" s="68" t="s">
        <v>247</v>
      </c>
      <c r="F130" s="70" t="s">
        <v>247</v>
      </c>
      <c r="G130" s="70" t="s">
        <v>247</v>
      </c>
    </row>
    <row r="131" spans="1:7" ht="40.200000000000003" x14ac:dyDescent="0.3">
      <c r="A131" s="113" t="s">
        <v>359</v>
      </c>
      <c r="B131" s="225" t="s">
        <v>185</v>
      </c>
      <c r="C131" s="227"/>
      <c r="D131" s="68" t="s">
        <v>247</v>
      </c>
      <c r="E131" s="68" t="s">
        <v>247</v>
      </c>
      <c r="F131" s="70" t="s">
        <v>247</v>
      </c>
      <c r="G131" s="70" t="s">
        <v>247</v>
      </c>
    </row>
    <row r="132" spans="1:7" x14ac:dyDescent="0.3">
      <c r="A132" s="220" t="s">
        <v>23</v>
      </c>
      <c r="B132" s="221"/>
      <c r="C132" s="221"/>
      <c r="D132" s="221"/>
      <c r="E132" s="222"/>
      <c r="F132" s="71">
        <f>SUM(F129:F131)</f>
        <v>0</v>
      </c>
      <c r="G132" s="71">
        <f>SUM(G129:G131)</f>
        <v>0</v>
      </c>
    </row>
    <row r="134" spans="1:7" ht="52.8" x14ac:dyDescent="0.3">
      <c r="A134" s="207" t="s">
        <v>274</v>
      </c>
      <c r="B134" s="207" t="s">
        <v>239</v>
      </c>
      <c r="C134" s="104" t="s">
        <v>275</v>
      </c>
      <c r="D134" s="104" t="s">
        <v>37</v>
      </c>
      <c r="E134" s="207" t="s">
        <v>258</v>
      </c>
      <c r="F134" s="207"/>
      <c r="G134" s="207"/>
    </row>
    <row r="135" spans="1:7" ht="39.6" x14ac:dyDescent="0.3">
      <c r="A135" s="211"/>
      <c r="B135" s="211"/>
      <c r="C135" s="211"/>
      <c r="D135" s="103" t="s">
        <v>9</v>
      </c>
      <c r="E135" s="103" t="s">
        <v>10</v>
      </c>
      <c r="F135" s="103" t="s">
        <v>11</v>
      </c>
      <c r="G135" s="103" t="s">
        <v>12</v>
      </c>
    </row>
    <row r="136" spans="1:7" ht="28.2" customHeight="1" x14ac:dyDescent="0.3">
      <c r="A136" s="231" t="s">
        <v>13</v>
      </c>
      <c r="B136" s="159" t="s">
        <v>14</v>
      </c>
      <c r="C136" s="160"/>
      <c r="D136" s="112" t="s">
        <v>247</v>
      </c>
      <c r="E136" s="112" t="s">
        <v>247</v>
      </c>
      <c r="F136" s="69" t="s">
        <v>247</v>
      </c>
      <c r="G136" s="69" t="s">
        <v>247</v>
      </c>
    </row>
    <row r="137" spans="1:7" ht="14.4" customHeight="1" x14ac:dyDescent="0.3">
      <c r="A137" s="232"/>
      <c r="B137" s="225" t="s">
        <v>255</v>
      </c>
      <c r="C137" s="226"/>
      <c r="D137" s="68" t="s">
        <v>247</v>
      </c>
      <c r="E137" s="68" t="s">
        <v>247</v>
      </c>
      <c r="F137" s="70" t="s">
        <v>247</v>
      </c>
      <c r="G137" s="70" t="s">
        <v>247</v>
      </c>
    </row>
    <row r="138" spans="1:7" ht="48" customHeight="1" x14ac:dyDescent="0.3">
      <c r="A138" s="117" t="s">
        <v>248</v>
      </c>
      <c r="B138" s="159" t="s">
        <v>249</v>
      </c>
      <c r="C138" s="160"/>
      <c r="D138" s="68" t="s">
        <v>247</v>
      </c>
      <c r="E138" s="68" t="s">
        <v>247</v>
      </c>
      <c r="F138" s="70" t="s">
        <v>247</v>
      </c>
      <c r="G138" s="70" t="s">
        <v>247</v>
      </c>
    </row>
    <row r="139" spans="1:7" x14ac:dyDescent="0.3">
      <c r="A139" s="220" t="s">
        <v>23</v>
      </c>
      <c r="B139" s="221"/>
      <c r="C139" s="221"/>
      <c r="D139" s="221"/>
      <c r="E139" s="222"/>
      <c r="F139" s="71">
        <f>SUM(F136:F138)</f>
        <v>0</v>
      </c>
      <c r="G139" s="71">
        <f>SUM(G136:G138)</f>
        <v>0</v>
      </c>
    </row>
    <row r="141" spans="1:7" ht="26.4" x14ac:dyDescent="0.3">
      <c r="A141" s="207" t="s">
        <v>276</v>
      </c>
      <c r="B141" s="207" t="s">
        <v>239</v>
      </c>
      <c r="C141" s="104" t="s">
        <v>277</v>
      </c>
      <c r="D141" s="104" t="s">
        <v>37</v>
      </c>
      <c r="E141" s="207" t="s">
        <v>278</v>
      </c>
      <c r="F141" s="207"/>
      <c r="G141" s="207"/>
    </row>
    <row r="142" spans="1:7" ht="39.6" x14ac:dyDescent="0.3">
      <c r="A142" s="211"/>
      <c r="B142" s="211"/>
      <c r="C142" s="211"/>
      <c r="D142" s="103" t="s">
        <v>9</v>
      </c>
      <c r="E142" s="103" t="s">
        <v>10</v>
      </c>
      <c r="F142" s="103" t="s">
        <v>11</v>
      </c>
      <c r="G142" s="103" t="s">
        <v>12</v>
      </c>
    </row>
    <row r="143" spans="1:7" ht="29.4" customHeight="1" x14ac:dyDescent="0.3">
      <c r="A143" s="231" t="s">
        <v>13</v>
      </c>
      <c r="B143" s="159" t="s">
        <v>14</v>
      </c>
      <c r="C143" s="160"/>
      <c r="D143" s="112" t="s">
        <v>247</v>
      </c>
      <c r="E143" s="112" t="s">
        <v>247</v>
      </c>
      <c r="F143" s="69" t="s">
        <v>247</v>
      </c>
      <c r="G143" s="69" t="s">
        <v>247</v>
      </c>
    </row>
    <row r="144" spans="1:7" ht="26.25" customHeight="1" x14ac:dyDescent="0.3">
      <c r="A144" s="232"/>
      <c r="B144" s="225" t="s">
        <v>255</v>
      </c>
      <c r="C144" s="226"/>
      <c r="D144" s="68" t="s">
        <v>247</v>
      </c>
      <c r="E144" s="68" t="s">
        <v>247</v>
      </c>
      <c r="F144" s="70" t="s">
        <v>247</v>
      </c>
      <c r="G144" s="70" t="s">
        <v>247</v>
      </c>
    </row>
    <row r="145" spans="1:7" ht="40.200000000000003" x14ac:dyDescent="0.3">
      <c r="A145" s="113" t="s">
        <v>359</v>
      </c>
      <c r="B145" s="225" t="s">
        <v>185</v>
      </c>
      <c r="C145" s="227"/>
      <c r="D145" s="68" t="s">
        <v>247</v>
      </c>
      <c r="E145" s="68" t="s">
        <v>247</v>
      </c>
      <c r="F145" s="70" t="s">
        <v>247</v>
      </c>
      <c r="G145" s="70" t="s">
        <v>247</v>
      </c>
    </row>
    <row r="146" spans="1:7" x14ac:dyDescent="0.3">
      <c r="A146" s="216" t="s">
        <v>245</v>
      </c>
      <c r="B146" s="159" t="s">
        <v>54</v>
      </c>
      <c r="C146" s="160"/>
      <c r="D146" s="68"/>
      <c r="E146" s="68"/>
      <c r="F146" s="70"/>
      <c r="G146" s="70"/>
    </row>
    <row r="147" spans="1:7" x14ac:dyDescent="0.3">
      <c r="A147" s="217"/>
      <c r="B147" s="159" t="s">
        <v>246</v>
      </c>
      <c r="C147" s="160"/>
      <c r="D147" s="68"/>
      <c r="E147" s="68"/>
      <c r="F147" s="70"/>
      <c r="G147" s="70"/>
    </row>
    <row r="148" spans="1:7" x14ac:dyDescent="0.3">
      <c r="A148" s="212" t="s">
        <v>18</v>
      </c>
      <c r="B148" s="159" t="s">
        <v>54</v>
      </c>
      <c r="C148" s="160"/>
      <c r="D148" s="68" t="s">
        <v>247</v>
      </c>
      <c r="E148" s="68" t="s">
        <v>247</v>
      </c>
      <c r="F148" s="70" t="s">
        <v>247</v>
      </c>
      <c r="G148" s="70" t="s">
        <v>247</v>
      </c>
    </row>
    <row r="149" spans="1:7" x14ac:dyDescent="0.3">
      <c r="A149" s="213"/>
      <c r="B149" s="159" t="s">
        <v>246</v>
      </c>
      <c r="C149" s="160"/>
      <c r="D149" s="68" t="s">
        <v>247</v>
      </c>
      <c r="E149" s="68" t="s">
        <v>247</v>
      </c>
      <c r="F149" s="70" t="s">
        <v>247</v>
      </c>
      <c r="G149" s="70" t="s">
        <v>247</v>
      </c>
    </row>
    <row r="150" spans="1:7" x14ac:dyDescent="0.3">
      <c r="A150" s="235" t="s">
        <v>21</v>
      </c>
      <c r="B150" s="159" t="s">
        <v>185</v>
      </c>
      <c r="C150" s="160"/>
      <c r="D150" s="68" t="s">
        <v>247</v>
      </c>
      <c r="E150" s="68" t="s">
        <v>247</v>
      </c>
      <c r="F150" s="70" t="s">
        <v>247</v>
      </c>
      <c r="G150" s="70" t="s">
        <v>247</v>
      </c>
    </row>
    <row r="151" spans="1:7" x14ac:dyDescent="0.3">
      <c r="A151" s="232"/>
      <c r="B151" s="159" t="s">
        <v>22</v>
      </c>
      <c r="C151" s="160"/>
      <c r="D151" s="68" t="s">
        <v>247</v>
      </c>
      <c r="E151" s="68" t="s">
        <v>247</v>
      </c>
      <c r="F151" s="70" t="s">
        <v>247</v>
      </c>
      <c r="G151" s="70" t="s">
        <v>247</v>
      </c>
    </row>
    <row r="152" spans="1:7" ht="37.200000000000003" customHeight="1" x14ac:dyDescent="0.3">
      <c r="A152" s="235" t="s">
        <v>248</v>
      </c>
      <c r="B152" s="159" t="s">
        <v>333</v>
      </c>
      <c r="C152" s="160"/>
      <c r="D152" s="68" t="s">
        <v>247</v>
      </c>
      <c r="E152" s="68" t="s">
        <v>247</v>
      </c>
      <c r="F152" s="70" t="s">
        <v>247</v>
      </c>
      <c r="G152" s="70" t="s">
        <v>247</v>
      </c>
    </row>
    <row r="153" spans="1:7" ht="25.8" customHeight="1" x14ac:dyDescent="0.3">
      <c r="A153" s="236"/>
      <c r="B153" s="159" t="s">
        <v>334</v>
      </c>
      <c r="C153" s="160"/>
      <c r="D153" s="68" t="s">
        <v>247</v>
      </c>
      <c r="E153" s="68" t="s">
        <v>247</v>
      </c>
      <c r="F153" s="70" t="s">
        <v>247</v>
      </c>
      <c r="G153" s="70" t="s">
        <v>247</v>
      </c>
    </row>
    <row r="154" spans="1:7" x14ac:dyDescent="0.3">
      <c r="A154" s="220" t="s">
        <v>23</v>
      </c>
      <c r="B154" s="221"/>
      <c r="C154" s="221"/>
      <c r="D154" s="221"/>
      <c r="E154" s="222"/>
      <c r="F154" s="71">
        <f>SUM(F143:F153)</f>
        <v>0</v>
      </c>
      <c r="G154" s="71">
        <f>SUM(G143:G153)</f>
        <v>0</v>
      </c>
    </row>
    <row r="156" spans="1:7" ht="52.8" x14ac:dyDescent="0.3">
      <c r="A156" s="207" t="s">
        <v>279</v>
      </c>
      <c r="B156" s="207" t="s">
        <v>239</v>
      </c>
      <c r="C156" s="104" t="s">
        <v>280</v>
      </c>
      <c r="D156" s="104" t="s">
        <v>37</v>
      </c>
      <c r="E156" s="207" t="s">
        <v>281</v>
      </c>
      <c r="F156" s="207"/>
      <c r="G156" s="207"/>
    </row>
    <row r="157" spans="1:7" ht="39.6" x14ac:dyDescent="0.3">
      <c r="A157" s="211"/>
      <c r="B157" s="211"/>
      <c r="C157" s="211"/>
      <c r="D157" s="103" t="s">
        <v>9</v>
      </c>
      <c r="E157" s="103" t="s">
        <v>10</v>
      </c>
      <c r="F157" s="103" t="s">
        <v>11</v>
      </c>
      <c r="G157" s="103" t="s">
        <v>12</v>
      </c>
    </row>
    <row r="158" spans="1:7" x14ac:dyDescent="0.3">
      <c r="A158" s="231" t="s">
        <v>13</v>
      </c>
      <c r="B158" s="159" t="s">
        <v>14</v>
      </c>
      <c r="C158" s="160"/>
      <c r="D158" s="112" t="s">
        <v>247</v>
      </c>
      <c r="E158" s="112" t="s">
        <v>247</v>
      </c>
      <c r="F158" s="69" t="s">
        <v>247</v>
      </c>
      <c r="G158" s="69" t="s">
        <v>247</v>
      </c>
    </row>
    <row r="159" spans="1:7" ht="14.4" customHeight="1" x14ac:dyDescent="0.3">
      <c r="A159" s="232"/>
      <c r="B159" s="225" t="s">
        <v>255</v>
      </c>
      <c r="C159" s="226"/>
      <c r="D159" s="68" t="s">
        <v>247</v>
      </c>
      <c r="E159" s="68" t="s">
        <v>247</v>
      </c>
      <c r="F159" s="70" t="s">
        <v>247</v>
      </c>
      <c r="G159" s="70" t="s">
        <v>247</v>
      </c>
    </row>
    <row r="160" spans="1:7" ht="40.200000000000003" x14ac:dyDescent="0.3">
      <c r="A160" s="113" t="s">
        <v>359</v>
      </c>
      <c r="B160" s="225" t="s">
        <v>185</v>
      </c>
      <c r="C160" s="227"/>
      <c r="D160" s="68" t="s">
        <v>247</v>
      </c>
      <c r="E160" s="68" t="s">
        <v>247</v>
      </c>
      <c r="F160" s="70" t="s">
        <v>247</v>
      </c>
      <c r="G160" s="70" t="s">
        <v>247</v>
      </c>
    </row>
    <row r="161" spans="1:7" x14ac:dyDescent="0.3">
      <c r="A161" s="94" t="s">
        <v>245</v>
      </c>
      <c r="B161" s="159" t="s">
        <v>282</v>
      </c>
      <c r="C161" s="160"/>
      <c r="D161" s="68"/>
      <c r="E161" s="68"/>
      <c r="F161" s="70"/>
      <c r="G161" s="70"/>
    </row>
    <row r="162" spans="1:7" x14ac:dyDescent="0.3">
      <c r="A162" s="94" t="s">
        <v>18</v>
      </c>
      <c r="B162" s="159" t="s">
        <v>282</v>
      </c>
      <c r="C162" s="160"/>
      <c r="D162" s="68" t="s">
        <v>247</v>
      </c>
      <c r="E162" s="68" t="s">
        <v>247</v>
      </c>
      <c r="F162" s="70" t="s">
        <v>247</v>
      </c>
      <c r="G162" s="70" t="s">
        <v>247</v>
      </c>
    </row>
    <row r="163" spans="1:7" ht="32.4" customHeight="1" x14ac:dyDescent="0.3">
      <c r="A163" s="117" t="s">
        <v>248</v>
      </c>
      <c r="B163" s="159" t="s">
        <v>249</v>
      </c>
      <c r="C163" s="160"/>
      <c r="D163" s="68" t="s">
        <v>247</v>
      </c>
      <c r="E163" s="68" t="s">
        <v>247</v>
      </c>
      <c r="F163" s="70" t="s">
        <v>247</v>
      </c>
      <c r="G163" s="70" t="s">
        <v>247</v>
      </c>
    </row>
    <row r="164" spans="1:7" x14ac:dyDescent="0.3">
      <c r="A164" s="220" t="s">
        <v>23</v>
      </c>
      <c r="B164" s="221"/>
      <c r="C164" s="221"/>
      <c r="D164" s="221"/>
      <c r="E164" s="222"/>
      <c r="F164" s="71">
        <f>SUM(F158:F163)</f>
        <v>0</v>
      </c>
      <c r="G164" s="71">
        <f>SUM(G158:G163)</f>
        <v>0</v>
      </c>
    </row>
    <row r="166" spans="1:7" ht="52.8" x14ac:dyDescent="0.3">
      <c r="A166" s="207" t="s">
        <v>283</v>
      </c>
      <c r="B166" s="207" t="s">
        <v>239</v>
      </c>
      <c r="C166" s="104" t="s">
        <v>280</v>
      </c>
      <c r="D166" s="104" t="s">
        <v>37</v>
      </c>
      <c r="E166" s="207" t="s">
        <v>281</v>
      </c>
      <c r="F166" s="207"/>
      <c r="G166" s="207"/>
    </row>
    <row r="167" spans="1:7" ht="39.6" x14ac:dyDescent="0.3">
      <c r="A167" s="211"/>
      <c r="B167" s="211"/>
      <c r="C167" s="211"/>
      <c r="D167" s="103" t="s">
        <v>9</v>
      </c>
      <c r="E167" s="103" t="s">
        <v>10</v>
      </c>
      <c r="F167" s="103" t="s">
        <v>11</v>
      </c>
      <c r="G167" s="103" t="s">
        <v>12</v>
      </c>
    </row>
    <row r="168" spans="1:7" x14ac:dyDescent="0.3">
      <c r="A168" s="231" t="s">
        <v>13</v>
      </c>
      <c r="B168" s="159" t="s">
        <v>14</v>
      </c>
      <c r="C168" s="160"/>
      <c r="D168" s="112" t="s">
        <v>247</v>
      </c>
      <c r="E168" s="112" t="s">
        <v>247</v>
      </c>
      <c r="F168" s="69" t="s">
        <v>247</v>
      </c>
      <c r="G168" s="69" t="s">
        <v>247</v>
      </c>
    </row>
    <row r="169" spans="1:7" ht="14.4" customHeight="1" x14ac:dyDescent="0.3">
      <c r="A169" s="232"/>
      <c r="B169" s="225" t="s">
        <v>255</v>
      </c>
      <c r="C169" s="226"/>
      <c r="D169" s="68" t="s">
        <v>247</v>
      </c>
      <c r="E169" s="68" t="s">
        <v>247</v>
      </c>
      <c r="F169" s="70" t="s">
        <v>247</v>
      </c>
      <c r="G169" s="70" t="s">
        <v>247</v>
      </c>
    </row>
    <row r="170" spans="1:7" ht="40.200000000000003" x14ac:dyDescent="0.3">
      <c r="A170" s="113" t="s">
        <v>359</v>
      </c>
      <c r="B170" s="225" t="s">
        <v>185</v>
      </c>
      <c r="C170" s="227"/>
      <c r="D170" s="68" t="s">
        <v>247</v>
      </c>
      <c r="E170" s="68" t="s">
        <v>247</v>
      </c>
      <c r="F170" s="70" t="s">
        <v>247</v>
      </c>
      <c r="G170" s="70" t="s">
        <v>247</v>
      </c>
    </row>
    <row r="171" spans="1:7" x14ac:dyDescent="0.3">
      <c r="A171" s="94" t="s">
        <v>245</v>
      </c>
      <c r="B171" s="159" t="s">
        <v>282</v>
      </c>
      <c r="C171" s="160"/>
      <c r="D171" s="68"/>
      <c r="E171" s="68"/>
      <c r="F171" s="70"/>
      <c r="G171" s="70"/>
    </row>
    <row r="172" spans="1:7" x14ac:dyDescent="0.3">
      <c r="A172" s="94" t="s">
        <v>18</v>
      </c>
      <c r="B172" s="159" t="s">
        <v>282</v>
      </c>
      <c r="C172" s="160"/>
      <c r="D172" s="68" t="s">
        <v>247</v>
      </c>
      <c r="E172" s="68" t="s">
        <v>247</v>
      </c>
      <c r="F172" s="70" t="s">
        <v>247</v>
      </c>
      <c r="G172" s="70" t="s">
        <v>247</v>
      </c>
    </row>
    <row r="173" spans="1:7" x14ac:dyDescent="0.3">
      <c r="A173" s="220" t="s">
        <v>23</v>
      </c>
      <c r="B173" s="221"/>
      <c r="C173" s="221"/>
      <c r="D173" s="221"/>
      <c r="E173" s="222"/>
      <c r="F173" s="71">
        <f>SUM(F168:F172)</f>
        <v>0</v>
      </c>
      <c r="G173" s="71">
        <f>SUM(G168:G172)</f>
        <v>0</v>
      </c>
    </row>
    <row r="175" spans="1:7" ht="52.8" x14ac:dyDescent="0.3">
      <c r="A175" s="207" t="s">
        <v>284</v>
      </c>
      <c r="B175" s="207" t="s">
        <v>239</v>
      </c>
      <c r="C175" s="104" t="s">
        <v>280</v>
      </c>
      <c r="D175" s="104" t="s">
        <v>37</v>
      </c>
      <c r="E175" s="207" t="s">
        <v>285</v>
      </c>
      <c r="F175" s="207"/>
      <c r="G175" s="207"/>
    </row>
    <row r="176" spans="1:7" ht="39.6" x14ac:dyDescent="0.3">
      <c r="A176" s="211"/>
      <c r="B176" s="211"/>
      <c r="C176" s="211"/>
      <c r="D176" s="103" t="s">
        <v>9</v>
      </c>
      <c r="E176" s="103" t="s">
        <v>10</v>
      </c>
      <c r="F176" s="103" t="s">
        <v>11</v>
      </c>
      <c r="G176" s="103" t="s">
        <v>12</v>
      </c>
    </row>
    <row r="177" spans="1:7" ht="30" customHeight="1" x14ac:dyDescent="0.3">
      <c r="A177" s="231" t="s">
        <v>13</v>
      </c>
      <c r="B177" s="159" t="s">
        <v>14</v>
      </c>
      <c r="C177" s="160"/>
      <c r="D177" s="112" t="s">
        <v>247</v>
      </c>
      <c r="E177" s="112" t="s">
        <v>247</v>
      </c>
      <c r="F177" s="69" t="s">
        <v>247</v>
      </c>
      <c r="G177" s="69" t="s">
        <v>247</v>
      </c>
    </row>
    <row r="178" spans="1:7" ht="14.4" customHeight="1" x14ac:dyDescent="0.3">
      <c r="A178" s="232"/>
      <c r="B178" s="225" t="s">
        <v>255</v>
      </c>
      <c r="C178" s="226"/>
      <c r="D178" s="68" t="s">
        <v>247</v>
      </c>
      <c r="E178" s="68" t="s">
        <v>247</v>
      </c>
      <c r="F178" s="70" t="s">
        <v>247</v>
      </c>
      <c r="G178" s="70" t="s">
        <v>247</v>
      </c>
    </row>
    <row r="179" spans="1:7" ht="40.200000000000003" x14ac:dyDescent="0.3">
      <c r="A179" s="113" t="s">
        <v>359</v>
      </c>
      <c r="B179" s="225" t="s">
        <v>185</v>
      </c>
      <c r="C179" s="227"/>
      <c r="D179" s="68" t="s">
        <v>247</v>
      </c>
      <c r="E179" s="68" t="s">
        <v>247</v>
      </c>
      <c r="F179" s="70" t="s">
        <v>247</v>
      </c>
      <c r="G179" s="70" t="s">
        <v>247</v>
      </c>
    </row>
    <row r="180" spans="1:7" x14ac:dyDescent="0.3">
      <c r="A180" s="235" t="s">
        <v>248</v>
      </c>
      <c r="B180" s="159" t="s">
        <v>249</v>
      </c>
      <c r="C180" s="160"/>
      <c r="D180" s="68" t="s">
        <v>247</v>
      </c>
      <c r="E180" s="68" t="s">
        <v>247</v>
      </c>
      <c r="F180" s="70" t="s">
        <v>247</v>
      </c>
      <c r="G180" s="70" t="s">
        <v>247</v>
      </c>
    </row>
    <row r="181" spans="1:7" x14ac:dyDescent="0.3">
      <c r="A181" s="236"/>
      <c r="B181" s="159" t="s">
        <v>254</v>
      </c>
      <c r="C181" s="160"/>
      <c r="D181" s="68" t="s">
        <v>247</v>
      </c>
      <c r="E181" s="68" t="s">
        <v>247</v>
      </c>
      <c r="F181" s="70" t="s">
        <v>247</v>
      </c>
      <c r="G181" s="70" t="s">
        <v>247</v>
      </c>
    </row>
    <row r="182" spans="1:7" x14ac:dyDescent="0.3">
      <c r="A182" s="220" t="s">
        <v>23</v>
      </c>
      <c r="B182" s="221"/>
      <c r="C182" s="221"/>
      <c r="D182" s="221"/>
      <c r="E182" s="222"/>
      <c r="F182" s="71">
        <f>SUM(F177:F181)</f>
        <v>0</v>
      </c>
      <c r="G182" s="71">
        <f>SUM(G177:G181)</f>
        <v>0</v>
      </c>
    </row>
    <row r="184" spans="1:7" ht="52.8" x14ac:dyDescent="0.3">
      <c r="A184" s="207" t="s">
        <v>286</v>
      </c>
      <c r="B184" s="207" t="s">
        <v>239</v>
      </c>
      <c r="C184" s="104" t="s">
        <v>280</v>
      </c>
      <c r="D184" s="104" t="s">
        <v>37</v>
      </c>
      <c r="E184" s="207" t="s">
        <v>258</v>
      </c>
      <c r="F184" s="207"/>
      <c r="G184" s="207"/>
    </row>
    <row r="185" spans="1:7" ht="39.6" x14ac:dyDescent="0.3">
      <c r="A185" s="211"/>
      <c r="B185" s="211"/>
      <c r="C185" s="211"/>
      <c r="D185" s="103" t="s">
        <v>9</v>
      </c>
      <c r="E185" s="103" t="s">
        <v>10</v>
      </c>
      <c r="F185" s="103" t="s">
        <v>11</v>
      </c>
      <c r="G185" s="103" t="s">
        <v>12</v>
      </c>
    </row>
    <row r="186" spans="1:7" ht="28.8" customHeight="1" x14ac:dyDescent="0.3">
      <c r="A186" s="231" t="s">
        <v>13</v>
      </c>
      <c r="B186" s="159" t="s">
        <v>14</v>
      </c>
      <c r="C186" s="160"/>
      <c r="D186" s="112" t="s">
        <v>247</v>
      </c>
      <c r="E186" s="112" t="s">
        <v>247</v>
      </c>
      <c r="F186" s="69" t="s">
        <v>247</v>
      </c>
      <c r="G186" s="69" t="s">
        <v>247</v>
      </c>
    </row>
    <row r="187" spans="1:7" ht="14.4" customHeight="1" x14ac:dyDescent="0.3">
      <c r="A187" s="232"/>
      <c r="B187" s="225" t="s">
        <v>255</v>
      </c>
      <c r="C187" s="226"/>
      <c r="D187" s="68" t="s">
        <v>247</v>
      </c>
      <c r="E187" s="68" t="s">
        <v>247</v>
      </c>
      <c r="F187" s="70" t="s">
        <v>247</v>
      </c>
      <c r="G187" s="70" t="s">
        <v>247</v>
      </c>
    </row>
    <row r="188" spans="1:7" ht="40.200000000000003" x14ac:dyDescent="0.3">
      <c r="A188" s="113" t="s">
        <v>359</v>
      </c>
      <c r="B188" s="225" t="s">
        <v>185</v>
      </c>
      <c r="C188" s="227"/>
      <c r="D188" s="68" t="s">
        <v>247</v>
      </c>
      <c r="E188" s="68" t="s">
        <v>247</v>
      </c>
      <c r="F188" s="70" t="s">
        <v>247</v>
      </c>
      <c r="G188" s="70" t="s">
        <v>247</v>
      </c>
    </row>
    <row r="189" spans="1:7" ht="14.4" customHeight="1" x14ac:dyDescent="0.3">
      <c r="A189" s="114" t="s">
        <v>248</v>
      </c>
      <c r="B189" s="159" t="s">
        <v>249</v>
      </c>
      <c r="C189" s="160"/>
      <c r="D189" s="68" t="s">
        <v>247</v>
      </c>
      <c r="E189" s="68" t="s">
        <v>247</v>
      </c>
      <c r="F189" s="70" t="s">
        <v>247</v>
      </c>
      <c r="G189" s="70" t="s">
        <v>247</v>
      </c>
    </row>
    <row r="190" spans="1:7" x14ac:dyDescent="0.3">
      <c r="A190" s="220" t="s">
        <v>23</v>
      </c>
      <c r="B190" s="221"/>
      <c r="C190" s="221"/>
      <c r="D190" s="221"/>
      <c r="E190" s="222"/>
      <c r="F190" s="71">
        <f>SUM(F186:F189)</f>
        <v>0</v>
      </c>
      <c r="G190" s="71">
        <f>SUM(G186:G189)</f>
        <v>0</v>
      </c>
    </row>
    <row r="192" spans="1:7" ht="52.8" x14ac:dyDescent="0.3">
      <c r="A192" s="207" t="s">
        <v>287</v>
      </c>
      <c r="B192" s="207" t="s">
        <v>239</v>
      </c>
      <c r="C192" s="104" t="s">
        <v>288</v>
      </c>
      <c r="D192" s="104" t="s">
        <v>37</v>
      </c>
      <c r="E192" s="207" t="s">
        <v>289</v>
      </c>
      <c r="F192" s="207"/>
      <c r="G192" s="207"/>
    </row>
    <row r="193" spans="1:8" ht="39.6" x14ac:dyDescent="0.3">
      <c r="A193" s="211"/>
      <c r="B193" s="211"/>
      <c r="C193" s="211"/>
      <c r="D193" s="103" t="s">
        <v>9</v>
      </c>
      <c r="E193" s="103" t="s">
        <v>10</v>
      </c>
      <c r="F193" s="103" t="s">
        <v>11</v>
      </c>
      <c r="G193" s="103" t="s">
        <v>12</v>
      </c>
    </row>
    <row r="194" spans="1:8" ht="26.4" customHeight="1" x14ac:dyDescent="0.3">
      <c r="A194" s="237" t="s">
        <v>13</v>
      </c>
      <c r="B194" s="159" t="s">
        <v>14</v>
      </c>
      <c r="C194" s="160"/>
      <c r="D194" s="112" t="s">
        <v>247</v>
      </c>
      <c r="E194" s="112" t="s">
        <v>247</v>
      </c>
      <c r="F194" s="69" t="s">
        <v>247</v>
      </c>
      <c r="G194" s="69" t="s">
        <v>247</v>
      </c>
    </row>
    <row r="195" spans="1:8" x14ac:dyDescent="0.3">
      <c r="A195" s="238"/>
      <c r="B195" s="225" t="s">
        <v>255</v>
      </c>
      <c r="C195" s="226"/>
      <c r="D195" s="68" t="s">
        <v>247</v>
      </c>
      <c r="E195" s="68" t="s">
        <v>247</v>
      </c>
      <c r="F195" s="70" t="s">
        <v>247</v>
      </c>
      <c r="G195" s="70" t="s">
        <v>247</v>
      </c>
    </row>
    <row r="196" spans="1:8" ht="45" customHeight="1" x14ac:dyDescent="0.3">
      <c r="A196" s="113" t="s">
        <v>359</v>
      </c>
      <c r="B196" s="225" t="s">
        <v>185</v>
      </c>
      <c r="C196" s="227"/>
      <c r="D196" s="68" t="s">
        <v>247</v>
      </c>
      <c r="E196" s="68" t="s">
        <v>247</v>
      </c>
      <c r="F196" s="70" t="s">
        <v>247</v>
      </c>
      <c r="G196" s="70" t="s">
        <v>247</v>
      </c>
    </row>
    <row r="197" spans="1:8" x14ac:dyDescent="0.3">
      <c r="A197" s="216" t="s">
        <v>245</v>
      </c>
      <c r="B197" s="159" t="s">
        <v>54</v>
      </c>
      <c r="C197" s="160"/>
      <c r="D197" s="68"/>
      <c r="E197" s="68"/>
      <c r="F197" s="70"/>
      <c r="G197" s="70"/>
    </row>
    <row r="198" spans="1:8" x14ac:dyDescent="0.3">
      <c r="A198" s="217"/>
      <c r="B198" s="159" t="s">
        <v>246</v>
      </c>
      <c r="C198" s="160"/>
      <c r="D198" s="68"/>
      <c r="E198" s="68"/>
      <c r="F198" s="70"/>
      <c r="G198" s="70"/>
    </row>
    <row r="199" spans="1:8" x14ac:dyDescent="0.3">
      <c r="A199" s="212" t="s">
        <v>18</v>
      </c>
      <c r="B199" s="159" t="s">
        <v>54</v>
      </c>
      <c r="C199" s="160"/>
      <c r="D199" s="68" t="s">
        <v>247</v>
      </c>
      <c r="E199" s="68" t="s">
        <v>247</v>
      </c>
      <c r="F199" s="70" t="s">
        <v>247</v>
      </c>
      <c r="G199" s="70" t="s">
        <v>247</v>
      </c>
    </row>
    <row r="200" spans="1:8" x14ac:dyDescent="0.3">
      <c r="A200" s="213"/>
      <c r="B200" s="159" t="s">
        <v>246</v>
      </c>
      <c r="C200" s="160"/>
      <c r="D200" s="68" t="s">
        <v>247</v>
      </c>
      <c r="E200" s="68" t="s">
        <v>247</v>
      </c>
      <c r="F200" s="70" t="s">
        <v>247</v>
      </c>
      <c r="G200" s="70" t="s">
        <v>247</v>
      </c>
    </row>
    <row r="201" spans="1:8" x14ac:dyDescent="0.3">
      <c r="A201" s="235" t="s">
        <v>21</v>
      </c>
      <c r="B201" s="159" t="s">
        <v>185</v>
      </c>
      <c r="C201" s="160"/>
      <c r="D201" s="68" t="s">
        <v>247</v>
      </c>
      <c r="E201" s="68" t="s">
        <v>247</v>
      </c>
      <c r="F201" s="70" t="s">
        <v>247</v>
      </c>
      <c r="G201" s="70" t="s">
        <v>247</v>
      </c>
    </row>
    <row r="202" spans="1:8" x14ac:dyDescent="0.3">
      <c r="A202" s="232"/>
      <c r="B202" s="159" t="s">
        <v>22</v>
      </c>
      <c r="C202" s="160"/>
      <c r="D202" s="68" t="s">
        <v>247</v>
      </c>
      <c r="E202" s="68" t="s">
        <v>247</v>
      </c>
      <c r="F202" s="70" t="s">
        <v>247</v>
      </c>
      <c r="G202" s="70" t="s">
        <v>247</v>
      </c>
    </row>
    <row r="203" spans="1:8" x14ac:dyDescent="0.3">
      <c r="A203" s="220" t="s">
        <v>23</v>
      </c>
      <c r="B203" s="221"/>
      <c r="C203" s="221"/>
      <c r="D203" s="221"/>
      <c r="E203" s="222"/>
      <c r="F203" s="71">
        <f>SUM(F194:F202)</f>
        <v>0</v>
      </c>
      <c r="G203" s="71">
        <f>SUM(G194:G202)</f>
        <v>0</v>
      </c>
    </row>
    <row r="204" spans="1:8" ht="38.25" customHeight="1" x14ac:dyDescent="0.3">
      <c r="A204" s="106"/>
      <c r="B204" s="106"/>
      <c r="C204" s="10"/>
      <c r="D204" s="10"/>
      <c r="E204" s="10"/>
      <c r="F204" s="15" t="s">
        <v>45</v>
      </c>
      <c r="G204" s="15" t="s">
        <v>46</v>
      </c>
    </row>
    <row r="205" spans="1:8" ht="30" customHeight="1" x14ac:dyDescent="0.3">
      <c r="A205" s="90" t="s">
        <v>47</v>
      </c>
      <c r="B205" s="91"/>
      <c r="C205" s="91"/>
      <c r="D205" s="91"/>
      <c r="E205" s="92"/>
      <c r="F205" s="16">
        <f ca="1">SUM(F14,F21,F30,F37,F52,F63,F71,F87,F94,F102,F110,F118,F126,F139,F154,F164,F164,F173,F182,F190,F203)</f>
        <v>0</v>
      </c>
      <c r="G205" s="16">
        <f ca="1">SUM(G14,G21,G30,G37,G52,G63,G71,G87,G94,G102,G110,G118,G126,G139,G154,G164,G164,G173,G182,G190,G203)</f>
        <v>0</v>
      </c>
    </row>
    <row r="206" spans="1:8" ht="30" customHeight="1" x14ac:dyDescent="0.3">
      <c r="C206" s="2"/>
      <c r="D206" s="3"/>
      <c r="E206" s="3"/>
      <c r="F206" s="4"/>
      <c r="G206" s="4"/>
      <c r="H206" s="4"/>
    </row>
  </sheetData>
  <mergeCells count="254">
    <mergeCell ref="B101:C101"/>
    <mergeCell ref="B163:C163"/>
    <mergeCell ref="A56:A57"/>
    <mergeCell ref="K31:L31"/>
    <mergeCell ref="A127:B127"/>
    <mergeCell ref="E127:G127"/>
    <mergeCell ref="A128:C128"/>
    <mergeCell ref="A129:A130"/>
    <mergeCell ref="B129:C129"/>
    <mergeCell ref="B130:C130"/>
    <mergeCell ref="B131:C131"/>
    <mergeCell ref="A120:B120"/>
    <mergeCell ref="E120:G120"/>
    <mergeCell ref="A121:C121"/>
    <mergeCell ref="A122:A123"/>
    <mergeCell ref="B122:C122"/>
    <mergeCell ref="B123:C123"/>
    <mergeCell ref="B124:C124"/>
    <mergeCell ref="A158:A159"/>
    <mergeCell ref="B158:C158"/>
    <mergeCell ref="B159:C159"/>
    <mergeCell ref="B160:C160"/>
    <mergeCell ref="B161:C161"/>
    <mergeCell ref="B138:C138"/>
    <mergeCell ref="A136:A137"/>
    <mergeCell ref="B136:C136"/>
    <mergeCell ref="B137:C137"/>
    <mergeCell ref="A126:E126"/>
    <mergeCell ref="A134:B134"/>
    <mergeCell ref="E134:G134"/>
    <mergeCell ref="A135:C135"/>
    <mergeCell ref="A193:C193"/>
    <mergeCell ref="B189:C189"/>
    <mergeCell ref="A184:B184"/>
    <mergeCell ref="E184:G184"/>
    <mergeCell ref="E166:G166"/>
    <mergeCell ref="A167:C167"/>
    <mergeCell ref="A175:B175"/>
    <mergeCell ref="E175:G175"/>
    <mergeCell ref="A176:C176"/>
    <mergeCell ref="A177:A178"/>
    <mergeCell ref="B177:C177"/>
    <mergeCell ref="B178:C178"/>
    <mergeCell ref="A168:A169"/>
    <mergeCell ref="B168:C168"/>
    <mergeCell ref="B169:C169"/>
    <mergeCell ref="A132:E132"/>
    <mergeCell ref="A203:E203"/>
    <mergeCell ref="A201:A202"/>
    <mergeCell ref="B201:C201"/>
    <mergeCell ref="B202:C202"/>
    <mergeCell ref="B194:C194"/>
    <mergeCell ref="B195:C195"/>
    <mergeCell ref="B196:C196"/>
    <mergeCell ref="A197:A198"/>
    <mergeCell ref="B197:C197"/>
    <mergeCell ref="B198:C198"/>
    <mergeCell ref="A199:A200"/>
    <mergeCell ref="B199:C199"/>
    <mergeCell ref="B200:C200"/>
    <mergeCell ref="A194:A195"/>
    <mergeCell ref="A190:E190"/>
    <mergeCell ref="A192:B192"/>
    <mergeCell ref="E192:G192"/>
    <mergeCell ref="B125:C125"/>
    <mergeCell ref="A60:A61"/>
    <mergeCell ref="A185:C185"/>
    <mergeCell ref="A186:A187"/>
    <mergeCell ref="B186:C186"/>
    <mergeCell ref="B187:C187"/>
    <mergeCell ref="B188:C188"/>
    <mergeCell ref="A180:A181"/>
    <mergeCell ref="B180:C180"/>
    <mergeCell ref="B181:C181"/>
    <mergeCell ref="A182:E182"/>
    <mergeCell ref="B179:C179"/>
    <mergeCell ref="B170:C170"/>
    <mergeCell ref="B171:C171"/>
    <mergeCell ref="B172:C172"/>
    <mergeCell ref="A173:E173"/>
    <mergeCell ref="A166:B166"/>
    <mergeCell ref="A164:E164"/>
    <mergeCell ref="A156:B156"/>
    <mergeCell ref="E156:G156"/>
    <mergeCell ref="A157:C157"/>
    <mergeCell ref="B162:C162"/>
    <mergeCell ref="A152:A153"/>
    <mergeCell ref="B152:C152"/>
    <mergeCell ref="B153:C153"/>
    <mergeCell ref="A154:E154"/>
    <mergeCell ref="A150:A151"/>
    <mergeCell ref="B150:C150"/>
    <mergeCell ref="B151:C151"/>
    <mergeCell ref="A139:E139"/>
    <mergeCell ref="A141:B141"/>
    <mergeCell ref="E141:G141"/>
    <mergeCell ref="A142:C142"/>
    <mergeCell ref="A143:A144"/>
    <mergeCell ref="B143:C143"/>
    <mergeCell ref="B144:C144"/>
    <mergeCell ref="B145:C145"/>
    <mergeCell ref="A146:A147"/>
    <mergeCell ref="B146:C146"/>
    <mergeCell ref="B147:C147"/>
    <mergeCell ref="A148:A149"/>
    <mergeCell ref="B148:C148"/>
    <mergeCell ref="B149:C149"/>
    <mergeCell ref="B117:C117"/>
    <mergeCell ref="A118:E118"/>
    <mergeCell ref="A110:E110"/>
    <mergeCell ref="A112:B112"/>
    <mergeCell ref="E112:G112"/>
    <mergeCell ref="A113:C113"/>
    <mergeCell ref="A114:A115"/>
    <mergeCell ref="B114:C114"/>
    <mergeCell ref="B115:C115"/>
    <mergeCell ref="B116:C116"/>
    <mergeCell ref="B109:C109"/>
    <mergeCell ref="A106:A107"/>
    <mergeCell ref="B106:C106"/>
    <mergeCell ref="B107:C107"/>
    <mergeCell ref="B108:C108"/>
    <mergeCell ref="A102:E102"/>
    <mergeCell ref="A104:B104"/>
    <mergeCell ref="E104:G104"/>
    <mergeCell ref="A105:C105"/>
    <mergeCell ref="A96:B96"/>
    <mergeCell ref="E96:G96"/>
    <mergeCell ref="A97:C97"/>
    <mergeCell ref="A98:A99"/>
    <mergeCell ref="B98:C98"/>
    <mergeCell ref="B99:C99"/>
    <mergeCell ref="B100:C100"/>
    <mergeCell ref="A94:E94"/>
    <mergeCell ref="B67:C67"/>
    <mergeCell ref="B69:C69"/>
    <mergeCell ref="A84:A86"/>
    <mergeCell ref="B84:C84"/>
    <mergeCell ref="A73:B73"/>
    <mergeCell ref="E73:G73"/>
    <mergeCell ref="B76:C76"/>
    <mergeCell ref="A74:C74"/>
    <mergeCell ref="A75:A76"/>
    <mergeCell ref="A71:E71"/>
    <mergeCell ref="A91:A92"/>
    <mergeCell ref="B91:C91"/>
    <mergeCell ref="B92:C92"/>
    <mergeCell ref="B93:C93"/>
    <mergeCell ref="A90:C90"/>
    <mergeCell ref="B70:C70"/>
    <mergeCell ref="A80:A81"/>
    <mergeCell ref="B80:C80"/>
    <mergeCell ref="B81:C81"/>
    <mergeCell ref="B77:C77"/>
    <mergeCell ref="A78:A79"/>
    <mergeCell ref="B78:C78"/>
    <mergeCell ref="B79:C79"/>
    <mergeCell ref="B85:C85"/>
    <mergeCell ref="B86:C86"/>
    <mergeCell ref="A87:E87"/>
    <mergeCell ref="A89:B89"/>
    <mergeCell ref="E89:G89"/>
    <mergeCell ref="B82:C82"/>
    <mergeCell ref="B83:C83"/>
    <mergeCell ref="A15:B15"/>
    <mergeCell ref="E15:G15"/>
    <mergeCell ref="B56:C56"/>
    <mergeCell ref="B75:C75"/>
    <mergeCell ref="A52:E52"/>
    <mergeCell ref="B49:C49"/>
    <mergeCell ref="A47:A48"/>
    <mergeCell ref="B47:C47"/>
    <mergeCell ref="B48:C48"/>
    <mergeCell ref="B57:C57"/>
    <mergeCell ref="B62:C62"/>
    <mergeCell ref="A54:B54"/>
    <mergeCell ref="B50:C50"/>
    <mergeCell ref="B51:C51"/>
    <mergeCell ref="A63:E63"/>
    <mergeCell ref="E65:G65"/>
    <mergeCell ref="B68:C68"/>
    <mergeCell ref="A16:C16"/>
    <mergeCell ref="A17:A18"/>
    <mergeCell ref="B17:C17"/>
    <mergeCell ref="B18:C18"/>
    <mergeCell ref="B24:C24"/>
    <mergeCell ref="A30:E30"/>
    <mergeCell ref="E31:G31"/>
    <mergeCell ref="A22:B22"/>
    <mergeCell ref="E22:G22"/>
    <mergeCell ref="A23:C23"/>
    <mergeCell ref="A19:A20"/>
    <mergeCell ref="B19:C19"/>
    <mergeCell ref="B20:C20"/>
    <mergeCell ref="A21:E21"/>
    <mergeCell ref="B25:C25"/>
    <mergeCell ref="A26:A27"/>
    <mergeCell ref="B26:C26"/>
    <mergeCell ref="B27:C27"/>
    <mergeCell ref="B29:C29"/>
    <mergeCell ref="B28:C28"/>
    <mergeCell ref="A24:A25"/>
    <mergeCell ref="A38:B38"/>
    <mergeCell ref="E38:G38"/>
    <mergeCell ref="A37:E37"/>
    <mergeCell ref="A35:A36"/>
    <mergeCell ref="B35:C35"/>
    <mergeCell ref="B36:C36"/>
    <mergeCell ref="A31:B31"/>
    <mergeCell ref="A66:C66"/>
    <mergeCell ref="A67:A68"/>
    <mergeCell ref="A55:C55"/>
    <mergeCell ref="A65:B65"/>
    <mergeCell ref="A58:A59"/>
    <mergeCell ref="B58:C58"/>
    <mergeCell ref="B59:C59"/>
    <mergeCell ref="B34:C34"/>
    <mergeCell ref="A32:C32"/>
    <mergeCell ref="A33:A34"/>
    <mergeCell ref="B33:C33"/>
    <mergeCell ref="B60:C60"/>
    <mergeCell ref="B61:C61"/>
    <mergeCell ref="E54:G54"/>
    <mergeCell ref="A39:C39"/>
    <mergeCell ref="A42:A43"/>
    <mergeCell ref="B42:C42"/>
    <mergeCell ref="B43:C43"/>
    <mergeCell ref="A44:A45"/>
    <mergeCell ref="B44:C44"/>
    <mergeCell ref="B45:C45"/>
    <mergeCell ref="A50:A51"/>
    <mergeCell ref="A40:A41"/>
    <mergeCell ref="B40:C40"/>
    <mergeCell ref="B41:C41"/>
    <mergeCell ref="B46:C46"/>
    <mergeCell ref="A1:G1"/>
    <mergeCell ref="A4:B4"/>
    <mergeCell ref="E4:G4"/>
    <mergeCell ref="A5:C5"/>
    <mergeCell ref="A6:A7"/>
    <mergeCell ref="B6:C6"/>
    <mergeCell ref="B7:C7"/>
    <mergeCell ref="B13:C13"/>
    <mergeCell ref="A14:E14"/>
    <mergeCell ref="A8:A9"/>
    <mergeCell ref="B8:C8"/>
    <mergeCell ref="B9:C9"/>
    <mergeCell ref="B10:C10"/>
    <mergeCell ref="B11:C11"/>
    <mergeCell ref="A2:G2"/>
    <mergeCell ref="B12:C12"/>
    <mergeCell ref="A11:A12"/>
    <mergeCell ref="A3:B3"/>
    <mergeCell ref="D3:F3"/>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95"/>
  <sheetViews>
    <sheetView topLeftCell="C79" zoomScale="70" zoomScaleNormal="70" workbookViewId="0">
      <selection activeCell="G80" sqref="G80:I80"/>
    </sheetView>
  </sheetViews>
  <sheetFormatPr baseColWidth="10" defaultColWidth="11.5546875" defaultRowHeight="14.4" x14ac:dyDescent="0.3"/>
  <cols>
    <col min="1" max="2" width="11.44140625" hidden="1" customWidth="1"/>
    <col min="3" max="3" width="19" style="2" customWidth="1"/>
    <col min="4" max="4" width="11.5546875" style="3"/>
    <col min="5" max="5" width="32" style="3" customWidth="1"/>
    <col min="6" max="6" width="0" style="4" hidden="1" customWidth="1"/>
    <col min="7" max="7" width="23" style="4" customWidth="1"/>
    <col min="8" max="8" width="22.88671875" style="4" customWidth="1"/>
    <col min="9" max="9" width="19.5546875" style="4" bestFit="1" customWidth="1"/>
    <col min="10" max="10" width="16.6640625" style="4" bestFit="1" customWidth="1"/>
    <col min="14" max="14" width="26.6640625" bestFit="1" customWidth="1"/>
  </cols>
  <sheetData>
    <row r="1" spans="1:10" ht="71.25" customHeight="1" thickBot="1" x14ac:dyDescent="0.35">
      <c r="A1" s="188" t="s">
        <v>337</v>
      </c>
      <c r="B1" s="189"/>
      <c r="C1" s="189"/>
      <c r="D1" s="189"/>
      <c r="E1" s="189"/>
      <c r="F1" s="189"/>
      <c r="G1" s="189"/>
      <c r="H1" s="189"/>
      <c r="I1" s="189"/>
      <c r="J1" s="190"/>
    </row>
    <row r="2" spans="1:10" ht="75" customHeight="1" x14ac:dyDescent="0.3">
      <c r="A2" s="73"/>
      <c r="B2" s="73"/>
      <c r="C2" s="240" t="s">
        <v>0</v>
      </c>
      <c r="D2" s="240"/>
      <c r="E2" s="240"/>
      <c r="F2" s="240"/>
      <c r="G2" s="240"/>
      <c r="H2" s="240"/>
      <c r="I2" s="240"/>
      <c r="J2" s="240"/>
    </row>
    <row r="3" spans="1:10" x14ac:dyDescent="0.3">
      <c r="A3" s="73"/>
      <c r="B3" s="73"/>
      <c r="C3" s="73"/>
      <c r="D3" s="73"/>
      <c r="E3" s="73"/>
      <c r="F3" s="73"/>
      <c r="G3" s="73"/>
      <c r="H3" s="73"/>
      <c r="I3" s="73"/>
      <c r="J3" s="73"/>
    </row>
    <row r="4" spans="1:10" ht="39.9" customHeight="1" x14ac:dyDescent="0.3">
      <c r="C4" s="165" t="s">
        <v>1</v>
      </c>
      <c r="D4" s="165"/>
      <c r="E4" s="14" t="s">
        <v>2</v>
      </c>
      <c r="F4" s="14"/>
      <c r="G4" s="165" t="s">
        <v>3</v>
      </c>
      <c r="H4" s="165"/>
      <c r="I4" s="165"/>
      <c r="J4" s="89" t="s">
        <v>155</v>
      </c>
    </row>
    <row r="5" spans="1:10" ht="59.25" customHeight="1" x14ac:dyDescent="0.3">
      <c r="A5" s="33"/>
      <c r="B5" s="33"/>
      <c r="C5" s="174" t="s">
        <v>290</v>
      </c>
      <c r="D5" s="174"/>
      <c r="E5" s="109" t="s">
        <v>291</v>
      </c>
      <c r="F5" s="109" t="s">
        <v>6</v>
      </c>
      <c r="G5" s="196" t="s">
        <v>37</v>
      </c>
      <c r="H5" s="197"/>
      <c r="I5" s="198"/>
      <c r="J5" s="72">
        <v>5668</v>
      </c>
    </row>
    <row r="6" spans="1:10" ht="45" customHeight="1" x14ac:dyDescent="0.3">
      <c r="A6" s="181"/>
      <c r="B6" s="181"/>
      <c r="C6" s="181"/>
      <c r="D6" s="181"/>
      <c r="E6" s="181"/>
      <c r="F6" s="103" t="s">
        <v>8</v>
      </c>
      <c r="G6" s="103" t="s">
        <v>9</v>
      </c>
      <c r="H6" s="103" t="s">
        <v>10</v>
      </c>
      <c r="I6" s="103" t="s">
        <v>11</v>
      </c>
      <c r="J6" s="103" t="s">
        <v>12</v>
      </c>
    </row>
    <row r="7" spans="1:10" ht="30" customHeight="1" x14ac:dyDescent="0.3">
      <c r="A7" s="5"/>
      <c r="B7" s="22"/>
      <c r="C7" s="154" t="s">
        <v>13</v>
      </c>
      <c r="D7" s="144" t="s">
        <v>14</v>
      </c>
      <c r="E7" s="144"/>
      <c r="F7" s="99" t="s">
        <v>15</v>
      </c>
      <c r="G7" s="99"/>
      <c r="H7" s="99"/>
      <c r="I7" s="99"/>
      <c r="J7" s="99"/>
    </row>
    <row r="8" spans="1:10" ht="30" customHeight="1" x14ac:dyDescent="0.3">
      <c r="A8" s="5"/>
      <c r="B8" s="22"/>
      <c r="C8" s="154"/>
      <c r="D8" s="155" t="s">
        <v>16</v>
      </c>
      <c r="E8" s="155"/>
      <c r="F8" s="99" t="s">
        <v>17</v>
      </c>
      <c r="G8" s="99"/>
      <c r="H8" s="99"/>
      <c r="I8" s="99"/>
      <c r="J8" s="99"/>
    </row>
    <row r="9" spans="1:10" s="81" customFormat="1" ht="30" customHeight="1" x14ac:dyDescent="0.3">
      <c r="A9" s="86"/>
      <c r="B9" s="87"/>
      <c r="C9" s="241" t="s">
        <v>18</v>
      </c>
      <c r="D9" s="155" t="s">
        <v>19</v>
      </c>
      <c r="E9" s="155"/>
      <c r="F9" s="115"/>
      <c r="G9" s="115"/>
      <c r="H9" s="115"/>
      <c r="I9" s="115"/>
      <c r="J9" s="115"/>
    </row>
    <row r="10" spans="1:10" s="81" customFormat="1" ht="30" customHeight="1" x14ac:dyDescent="0.3">
      <c r="A10" s="86"/>
      <c r="B10" s="87"/>
      <c r="C10" s="241"/>
      <c r="D10" s="155" t="s">
        <v>20</v>
      </c>
      <c r="E10" s="155"/>
      <c r="F10" s="115"/>
      <c r="G10" s="115"/>
      <c r="H10" s="115"/>
      <c r="I10" s="115"/>
      <c r="J10" s="115"/>
    </row>
    <row r="11" spans="1:10" ht="59.25" customHeight="1" x14ac:dyDescent="0.3">
      <c r="A11" s="5"/>
      <c r="B11" s="22"/>
      <c r="C11" s="282" t="s">
        <v>437</v>
      </c>
      <c r="D11" s="283" t="s">
        <v>434</v>
      </c>
      <c r="E11" s="283"/>
      <c r="F11" s="282"/>
      <c r="G11" s="282"/>
      <c r="H11" s="282"/>
      <c r="I11" s="282"/>
      <c r="J11" s="282"/>
    </row>
    <row r="12" spans="1:10" ht="30" customHeight="1" x14ac:dyDescent="0.3">
      <c r="A12" s="5"/>
      <c r="B12" s="22"/>
      <c r="C12" s="99" t="s">
        <v>160</v>
      </c>
      <c r="D12" s="144" t="s">
        <v>22</v>
      </c>
      <c r="E12" s="144"/>
      <c r="F12" s="99"/>
      <c r="G12" s="99"/>
      <c r="H12" s="99"/>
      <c r="I12" s="99"/>
      <c r="J12" s="99"/>
    </row>
    <row r="13" spans="1:10" ht="30" customHeight="1" x14ac:dyDescent="0.3">
      <c r="A13" s="48"/>
      <c r="B13" s="48"/>
      <c r="C13" s="117" t="s">
        <v>248</v>
      </c>
      <c r="D13" s="159" t="s">
        <v>249</v>
      </c>
      <c r="E13" s="160"/>
      <c r="F13" s="68" t="s">
        <v>247</v>
      </c>
      <c r="G13" s="68" t="s">
        <v>247</v>
      </c>
      <c r="H13" s="70" t="s">
        <v>247</v>
      </c>
      <c r="I13" s="70" t="s">
        <v>247</v>
      </c>
      <c r="J13" s="105"/>
    </row>
    <row r="14" spans="1:10" ht="30" customHeight="1" x14ac:dyDescent="0.3">
      <c r="A14" s="1"/>
      <c r="B14" s="1"/>
      <c r="C14" s="156" t="s">
        <v>23</v>
      </c>
      <c r="D14" s="157"/>
      <c r="E14" s="157"/>
      <c r="F14" s="157"/>
      <c r="G14" s="157"/>
      <c r="H14" s="158"/>
      <c r="I14" s="102">
        <f>SUM(I7:I13)</f>
        <v>0</v>
      </c>
      <c r="J14" s="102">
        <f>SUM(J7:J13)</f>
        <v>0</v>
      </c>
    </row>
    <row r="15" spans="1:10" ht="59.25" customHeight="1" x14ac:dyDescent="0.3">
      <c r="A15" s="33"/>
      <c r="B15" s="33"/>
      <c r="C15" s="174" t="s">
        <v>292</v>
      </c>
      <c r="D15" s="174"/>
      <c r="E15" s="109" t="s">
        <v>293</v>
      </c>
      <c r="F15" s="109" t="s">
        <v>6</v>
      </c>
      <c r="G15" s="196" t="s">
        <v>30</v>
      </c>
      <c r="H15" s="197"/>
      <c r="I15" s="198"/>
      <c r="J15" s="72">
        <v>1200</v>
      </c>
    </row>
    <row r="16" spans="1:10" ht="45" customHeight="1" x14ac:dyDescent="0.3">
      <c r="A16" s="181"/>
      <c r="B16" s="181"/>
      <c r="C16" s="181"/>
      <c r="D16" s="181"/>
      <c r="E16" s="181"/>
      <c r="F16" s="103" t="s">
        <v>8</v>
      </c>
      <c r="G16" s="103" t="s">
        <v>9</v>
      </c>
      <c r="H16" s="103" t="s">
        <v>10</v>
      </c>
      <c r="I16" s="103" t="s">
        <v>11</v>
      </c>
      <c r="J16" s="103" t="s">
        <v>12</v>
      </c>
    </row>
    <row r="17" spans="1:10" ht="30" customHeight="1" x14ac:dyDescent="0.3">
      <c r="A17" s="5"/>
      <c r="B17" s="22"/>
      <c r="C17" s="154" t="s">
        <v>13</v>
      </c>
      <c r="D17" s="144" t="s">
        <v>14</v>
      </c>
      <c r="E17" s="144"/>
      <c r="F17" s="99" t="s">
        <v>15</v>
      </c>
      <c r="G17" s="99"/>
      <c r="H17" s="99"/>
      <c r="I17" s="99"/>
      <c r="J17" s="99"/>
    </row>
    <row r="18" spans="1:10" ht="30" customHeight="1" x14ac:dyDescent="0.3">
      <c r="A18" s="5"/>
      <c r="B18" s="22"/>
      <c r="C18" s="154"/>
      <c r="D18" s="155" t="s">
        <v>16</v>
      </c>
      <c r="E18" s="155"/>
      <c r="F18" s="99" t="s">
        <v>17</v>
      </c>
      <c r="G18" s="99"/>
      <c r="H18" s="99"/>
      <c r="I18" s="99"/>
      <c r="J18" s="99"/>
    </row>
    <row r="19" spans="1:10" ht="30" customHeight="1" x14ac:dyDescent="0.3">
      <c r="A19" s="5"/>
      <c r="B19" s="22"/>
      <c r="C19" s="99" t="s">
        <v>160</v>
      </c>
      <c r="D19" s="144" t="s">
        <v>22</v>
      </c>
      <c r="E19" s="144"/>
      <c r="F19" s="99"/>
      <c r="G19" s="99"/>
      <c r="H19" s="99"/>
      <c r="I19" s="99"/>
      <c r="J19" s="99"/>
    </row>
    <row r="20" spans="1:10" ht="30" customHeight="1" x14ac:dyDescent="0.3">
      <c r="A20" s="1"/>
      <c r="B20" s="1"/>
      <c r="C20" s="156" t="s">
        <v>23</v>
      </c>
      <c r="D20" s="157"/>
      <c r="E20" s="157"/>
      <c r="F20" s="157"/>
      <c r="G20" s="157"/>
      <c r="H20" s="158"/>
      <c r="I20" s="102">
        <f>SUM(I17:I19)</f>
        <v>0</v>
      </c>
      <c r="J20" s="102">
        <f>SUM(J17:J19)</f>
        <v>0</v>
      </c>
    </row>
    <row r="21" spans="1:10" ht="59.25" customHeight="1" x14ac:dyDescent="0.3">
      <c r="A21" s="33"/>
      <c r="B21" s="33"/>
      <c r="C21" s="174" t="s">
        <v>341</v>
      </c>
      <c r="D21" s="174"/>
      <c r="E21" s="109" t="s">
        <v>294</v>
      </c>
      <c r="F21" s="109" t="s">
        <v>6</v>
      </c>
      <c r="G21" s="196" t="s">
        <v>37</v>
      </c>
      <c r="H21" s="197"/>
      <c r="I21" s="198"/>
      <c r="J21" s="72">
        <v>3065</v>
      </c>
    </row>
    <row r="22" spans="1:10" ht="45" customHeight="1" x14ac:dyDescent="0.3">
      <c r="A22" s="181"/>
      <c r="B22" s="181"/>
      <c r="C22" s="181"/>
      <c r="D22" s="181"/>
      <c r="E22" s="181"/>
      <c r="F22" s="103" t="s">
        <v>8</v>
      </c>
      <c r="G22" s="103" t="s">
        <v>9</v>
      </c>
      <c r="H22" s="103" t="s">
        <v>10</v>
      </c>
      <c r="I22" s="103" t="s">
        <v>11</v>
      </c>
      <c r="J22" s="103" t="s">
        <v>12</v>
      </c>
    </row>
    <row r="23" spans="1:10" ht="30" customHeight="1" x14ac:dyDescent="0.3">
      <c r="A23" s="5"/>
      <c r="B23" s="22"/>
      <c r="C23" s="154" t="s">
        <v>13</v>
      </c>
      <c r="D23" s="144" t="s">
        <v>14</v>
      </c>
      <c r="E23" s="144"/>
      <c r="F23" s="99" t="s">
        <v>15</v>
      </c>
      <c r="G23" s="99"/>
      <c r="H23" s="99"/>
      <c r="I23" s="99"/>
      <c r="J23" s="99"/>
    </row>
    <row r="24" spans="1:10" ht="30" customHeight="1" x14ac:dyDescent="0.3">
      <c r="A24" s="5"/>
      <c r="B24" s="22"/>
      <c r="C24" s="154"/>
      <c r="D24" s="155" t="s">
        <v>16</v>
      </c>
      <c r="E24" s="155"/>
      <c r="F24" s="99" t="s">
        <v>17</v>
      </c>
      <c r="G24" s="99"/>
      <c r="H24" s="99"/>
      <c r="I24" s="99"/>
      <c r="J24" s="99"/>
    </row>
    <row r="25" spans="1:10" ht="30" customHeight="1" x14ac:dyDescent="0.3">
      <c r="A25" s="5"/>
      <c r="B25" s="22"/>
      <c r="C25" s="99" t="s">
        <v>160</v>
      </c>
      <c r="D25" s="144" t="s">
        <v>22</v>
      </c>
      <c r="E25" s="144"/>
      <c r="F25" s="99"/>
      <c r="G25" s="99"/>
      <c r="H25" s="99"/>
      <c r="I25" s="99"/>
      <c r="J25" s="99"/>
    </row>
    <row r="26" spans="1:10" ht="30" customHeight="1" x14ac:dyDescent="0.3">
      <c r="A26" s="1"/>
      <c r="B26" s="1"/>
      <c r="C26" s="156" t="s">
        <v>23</v>
      </c>
      <c r="D26" s="157"/>
      <c r="E26" s="157"/>
      <c r="F26" s="157"/>
      <c r="G26" s="157"/>
      <c r="H26" s="158"/>
      <c r="I26" s="102">
        <f>SUM(I23:I25)</f>
        <v>0</v>
      </c>
      <c r="J26" s="102">
        <f>SUM(J23:J25)</f>
        <v>0</v>
      </c>
    </row>
    <row r="27" spans="1:10" ht="59.25" customHeight="1" x14ac:dyDescent="0.3">
      <c r="A27" s="33"/>
      <c r="B27" s="33"/>
      <c r="C27" s="174" t="s">
        <v>295</v>
      </c>
      <c r="D27" s="174"/>
      <c r="E27" s="109" t="s">
        <v>296</v>
      </c>
      <c r="F27" s="109" t="s">
        <v>6</v>
      </c>
      <c r="G27" s="196" t="s">
        <v>37</v>
      </c>
      <c r="H27" s="197"/>
      <c r="I27" s="198"/>
      <c r="J27" s="72">
        <v>900</v>
      </c>
    </row>
    <row r="28" spans="1:10" ht="45" customHeight="1" x14ac:dyDescent="0.3">
      <c r="A28" s="181"/>
      <c r="B28" s="181"/>
      <c r="C28" s="181"/>
      <c r="D28" s="181"/>
      <c r="E28" s="181"/>
      <c r="F28" s="103" t="s">
        <v>8</v>
      </c>
      <c r="G28" s="103" t="s">
        <v>9</v>
      </c>
      <c r="H28" s="103" t="s">
        <v>10</v>
      </c>
      <c r="I28" s="103" t="s">
        <v>11</v>
      </c>
      <c r="J28" s="103" t="s">
        <v>12</v>
      </c>
    </row>
    <row r="29" spans="1:10" ht="30" customHeight="1" x14ac:dyDescent="0.3">
      <c r="A29" s="5"/>
      <c r="B29" s="22"/>
      <c r="C29" s="154" t="s">
        <v>13</v>
      </c>
      <c r="D29" s="144" t="s">
        <v>14</v>
      </c>
      <c r="E29" s="144"/>
      <c r="F29" s="99" t="s">
        <v>15</v>
      </c>
      <c r="G29" s="99"/>
      <c r="H29" s="99"/>
      <c r="I29" s="99"/>
      <c r="J29" s="99"/>
    </row>
    <row r="30" spans="1:10" ht="30" customHeight="1" x14ac:dyDescent="0.3">
      <c r="A30" s="5"/>
      <c r="B30" s="22"/>
      <c r="C30" s="154"/>
      <c r="D30" s="155" t="s">
        <v>16</v>
      </c>
      <c r="E30" s="155"/>
      <c r="F30" s="99" t="s">
        <v>17</v>
      </c>
      <c r="G30" s="99"/>
      <c r="H30" s="99"/>
      <c r="I30" s="99"/>
      <c r="J30" s="99"/>
    </row>
    <row r="31" spans="1:10" ht="30" customHeight="1" x14ac:dyDescent="0.3">
      <c r="A31" s="5"/>
      <c r="B31" s="22"/>
      <c r="C31" s="99" t="s">
        <v>160</v>
      </c>
      <c r="D31" s="144" t="s">
        <v>22</v>
      </c>
      <c r="E31" s="144"/>
      <c r="F31" s="99"/>
      <c r="G31" s="99"/>
      <c r="H31" s="99"/>
      <c r="I31" s="99"/>
      <c r="J31" s="99"/>
    </row>
    <row r="32" spans="1:10" ht="30" customHeight="1" x14ac:dyDescent="0.3">
      <c r="A32" s="48"/>
      <c r="B32" s="48"/>
      <c r="C32" s="212" t="s">
        <v>18</v>
      </c>
      <c r="D32" s="159" t="s">
        <v>365</v>
      </c>
      <c r="E32" s="160"/>
      <c r="F32" s="68" t="s">
        <v>247</v>
      </c>
      <c r="G32" s="68" t="s">
        <v>247</v>
      </c>
      <c r="H32" s="70" t="s">
        <v>247</v>
      </c>
      <c r="I32" s="70" t="s">
        <v>247</v>
      </c>
      <c r="J32" s="105"/>
    </row>
    <row r="33" spans="1:14" ht="30" customHeight="1" x14ac:dyDescent="0.3">
      <c r="A33" s="48"/>
      <c r="B33" s="48"/>
      <c r="C33" s="213"/>
      <c r="D33" s="159" t="s">
        <v>246</v>
      </c>
      <c r="E33" s="160"/>
      <c r="F33" s="68" t="s">
        <v>247</v>
      </c>
      <c r="G33" s="68" t="s">
        <v>247</v>
      </c>
      <c r="H33" s="70" t="s">
        <v>247</v>
      </c>
      <c r="I33" s="70" t="s">
        <v>247</v>
      </c>
      <c r="J33" s="105"/>
    </row>
    <row r="34" spans="1:14" ht="30" customHeight="1" x14ac:dyDescent="0.3">
      <c r="A34" s="48"/>
      <c r="B34" s="48"/>
      <c r="C34" s="117" t="s">
        <v>248</v>
      </c>
      <c r="D34" s="159" t="s">
        <v>249</v>
      </c>
      <c r="E34" s="160"/>
      <c r="F34" s="68" t="s">
        <v>247</v>
      </c>
      <c r="G34" s="68" t="s">
        <v>247</v>
      </c>
      <c r="H34" s="70" t="s">
        <v>247</v>
      </c>
      <c r="I34" s="70" t="s">
        <v>247</v>
      </c>
      <c r="J34" s="105"/>
    </row>
    <row r="35" spans="1:14" ht="30" customHeight="1" x14ac:dyDescent="0.3">
      <c r="A35" s="1"/>
      <c r="B35" s="1"/>
      <c r="C35" s="156" t="s">
        <v>23</v>
      </c>
      <c r="D35" s="157"/>
      <c r="E35" s="157"/>
      <c r="F35" s="157"/>
      <c r="G35" s="157"/>
      <c r="H35" s="158"/>
      <c r="I35" s="102">
        <f>SUM(I29:I34)</f>
        <v>0</v>
      </c>
      <c r="J35" s="102">
        <f>SUM(J29:J34)</f>
        <v>0</v>
      </c>
    </row>
    <row r="36" spans="1:14" ht="59.25" customHeight="1" x14ac:dyDescent="0.3">
      <c r="A36" s="33"/>
      <c r="B36" s="33"/>
      <c r="C36" s="174" t="s">
        <v>338</v>
      </c>
      <c r="D36" s="174"/>
      <c r="E36" s="109" t="s">
        <v>297</v>
      </c>
      <c r="F36" s="109" t="s">
        <v>6</v>
      </c>
      <c r="G36" s="196" t="s">
        <v>37</v>
      </c>
      <c r="H36" s="197"/>
      <c r="I36" s="198"/>
      <c r="J36" s="72">
        <v>200</v>
      </c>
    </row>
    <row r="37" spans="1:14" ht="45" customHeight="1" x14ac:dyDescent="0.3">
      <c r="A37" s="181"/>
      <c r="B37" s="181"/>
      <c r="C37" s="181"/>
      <c r="D37" s="181"/>
      <c r="E37" s="181"/>
      <c r="F37" s="103" t="s">
        <v>8</v>
      </c>
      <c r="G37" s="103" t="s">
        <v>9</v>
      </c>
      <c r="H37" s="103" t="s">
        <v>10</v>
      </c>
      <c r="I37" s="103" t="s">
        <v>11</v>
      </c>
      <c r="J37" s="103" t="s">
        <v>12</v>
      </c>
    </row>
    <row r="38" spans="1:14" ht="30" customHeight="1" x14ac:dyDescent="0.3">
      <c r="A38" s="5"/>
      <c r="B38" s="22"/>
      <c r="C38" s="154" t="s">
        <v>13</v>
      </c>
      <c r="D38" s="144" t="s">
        <v>14</v>
      </c>
      <c r="E38" s="144"/>
      <c r="F38" s="99" t="s">
        <v>15</v>
      </c>
      <c r="G38" s="99"/>
      <c r="H38" s="99"/>
      <c r="I38" s="99"/>
      <c r="J38" s="99"/>
    </row>
    <row r="39" spans="1:14" ht="30" customHeight="1" x14ac:dyDescent="0.3">
      <c r="A39" s="5"/>
      <c r="B39" s="22"/>
      <c r="C39" s="154"/>
      <c r="D39" s="155" t="s">
        <v>16</v>
      </c>
      <c r="E39" s="155"/>
      <c r="F39" s="99" t="s">
        <v>17</v>
      </c>
      <c r="G39" s="99"/>
      <c r="H39" s="99"/>
      <c r="I39" s="99"/>
      <c r="J39" s="99"/>
    </row>
    <row r="40" spans="1:14" ht="30" customHeight="1" x14ac:dyDescent="0.3">
      <c r="A40" s="1"/>
      <c r="B40" s="1"/>
      <c r="C40" s="156" t="s">
        <v>23</v>
      </c>
      <c r="D40" s="157"/>
      <c r="E40" s="157"/>
      <c r="F40" s="157"/>
      <c r="G40" s="157"/>
      <c r="H40" s="158"/>
      <c r="I40" s="102">
        <f>SUM(I38:I39)</f>
        <v>0</v>
      </c>
      <c r="J40" s="102">
        <f>SUM(J38:J39)</f>
        <v>0</v>
      </c>
    </row>
    <row r="41" spans="1:14" ht="59.25" customHeight="1" x14ac:dyDescent="0.3">
      <c r="A41" s="33"/>
      <c r="B41" s="33"/>
      <c r="C41" s="174" t="s">
        <v>298</v>
      </c>
      <c r="D41" s="174"/>
      <c r="E41" s="109" t="s">
        <v>299</v>
      </c>
      <c r="F41" s="109" t="s">
        <v>6</v>
      </c>
      <c r="G41" s="196" t="s">
        <v>37</v>
      </c>
      <c r="H41" s="197"/>
      <c r="I41" s="198"/>
      <c r="J41" s="72">
        <v>3656</v>
      </c>
    </row>
    <row r="42" spans="1:14" ht="45" customHeight="1" x14ac:dyDescent="0.3">
      <c r="A42" s="181"/>
      <c r="B42" s="181"/>
      <c r="C42" s="181"/>
      <c r="D42" s="181"/>
      <c r="E42" s="181"/>
      <c r="F42" s="103" t="s">
        <v>8</v>
      </c>
      <c r="G42" s="103" t="s">
        <v>9</v>
      </c>
      <c r="H42" s="103" t="s">
        <v>10</v>
      </c>
      <c r="I42" s="103" t="s">
        <v>11</v>
      </c>
      <c r="J42" s="103" t="s">
        <v>12</v>
      </c>
      <c r="N42" s="79"/>
    </row>
    <row r="43" spans="1:14" ht="30" customHeight="1" x14ac:dyDescent="0.3">
      <c r="A43" s="5"/>
      <c r="B43" s="22"/>
      <c r="C43" s="154" t="s">
        <v>13</v>
      </c>
      <c r="D43" s="144" t="s">
        <v>14</v>
      </c>
      <c r="E43" s="144"/>
      <c r="F43" s="99" t="s">
        <v>15</v>
      </c>
      <c r="G43" s="99"/>
      <c r="H43" s="99"/>
      <c r="I43" s="99"/>
      <c r="J43" s="99"/>
    </row>
    <row r="44" spans="1:14" ht="30" customHeight="1" x14ac:dyDescent="0.3">
      <c r="A44" s="5"/>
      <c r="B44" s="22"/>
      <c r="C44" s="154"/>
      <c r="D44" s="155" t="s">
        <v>16</v>
      </c>
      <c r="E44" s="155"/>
      <c r="F44" s="99" t="s">
        <v>17</v>
      </c>
      <c r="G44" s="99"/>
      <c r="H44" s="99"/>
      <c r="I44" s="99"/>
      <c r="J44" s="99"/>
    </row>
    <row r="45" spans="1:14" ht="30" customHeight="1" x14ac:dyDescent="0.3">
      <c r="A45" s="5"/>
      <c r="B45" s="22"/>
      <c r="C45" s="99" t="s">
        <v>160</v>
      </c>
      <c r="D45" s="144" t="s">
        <v>22</v>
      </c>
      <c r="E45" s="144"/>
      <c r="F45" s="99"/>
      <c r="G45" s="99"/>
      <c r="H45" s="99"/>
      <c r="I45" s="99"/>
      <c r="J45" s="99"/>
    </row>
    <row r="46" spans="1:14" ht="30" customHeight="1" x14ac:dyDescent="0.3">
      <c r="A46" s="1"/>
      <c r="B46" s="1"/>
      <c r="C46" s="156" t="s">
        <v>23</v>
      </c>
      <c r="D46" s="157"/>
      <c r="E46" s="157"/>
      <c r="F46" s="157"/>
      <c r="G46" s="157"/>
      <c r="H46" s="158"/>
      <c r="I46" s="102">
        <f>SUM(I43:I45)</f>
        <v>0</v>
      </c>
      <c r="J46" s="102">
        <f>SUM(J43:J45)</f>
        <v>0</v>
      </c>
    </row>
    <row r="47" spans="1:14" ht="59.25" customHeight="1" x14ac:dyDescent="0.3">
      <c r="A47" s="33"/>
      <c r="B47" s="33"/>
      <c r="C47" s="174" t="s">
        <v>409</v>
      </c>
      <c r="D47" s="174"/>
      <c r="E47" s="109" t="s">
        <v>300</v>
      </c>
      <c r="F47" s="109" t="s">
        <v>6</v>
      </c>
      <c r="G47" s="196" t="s">
        <v>37</v>
      </c>
      <c r="H47" s="197"/>
      <c r="I47" s="198"/>
      <c r="J47" s="72">
        <v>2756</v>
      </c>
    </row>
    <row r="48" spans="1:14" ht="45" customHeight="1" x14ac:dyDescent="0.3">
      <c r="A48" s="181"/>
      <c r="B48" s="181"/>
      <c r="C48" s="181"/>
      <c r="D48" s="181"/>
      <c r="E48" s="181"/>
      <c r="F48" s="103" t="s">
        <v>8</v>
      </c>
      <c r="G48" s="103" t="s">
        <v>9</v>
      </c>
      <c r="H48" s="103" t="s">
        <v>10</v>
      </c>
      <c r="I48" s="103" t="s">
        <v>11</v>
      </c>
      <c r="J48" s="103" t="s">
        <v>12</v>
      </c>
    </row>
    <row r="49" spans="1:10" ht="30" customHeight="1" x14ac:dyDescent="0.3">
      <c r="A49" s="5"/>
      <c r="B49" s="22"/>
      <c r="C49" s="154" t="s">
        <v>13</v>
      </c>
      <c r="D49" s="144" t="s">
        <v>14</v>
      </c>
      <c r="E49" s="144"/>
      <c r="F49" s="99" t="s">
        <v>15</v>
      </c>
      <c r="G49" s="99"/>
      <c r="H49" s="99"/>
      <c r="I49" s="99"/>
      <c r="J49" s="99"/>
    </row>
    <row r="50" spans="1:10" ht="30" customHeight="1" x14ac:dyDescent="0.3">
      <c r="A50" s="5"/>
      <c r="B50" s="22"/>
      <c r="C50" s="154"/>
      <c r="D50" s="155" t="s">
        <v>16</v>
      </c>
      <c r="E50" s="155"/>
      <c r="F50" s="99" t="s">
        <v>17</v>
      </c>
      <c r="G50" s="99"/>
      <c r="H50" s="99"/>
      <c r="I50" s="99"/>
      <c r="J50" s="99"/>
    </row>
    <row r="51" spans="1:10" ht="30" customHeight="1" x14ac:dyDescent="0.3">
      <c r="A51" s="5"/>
      <c r="B51" s="22"/>
      <c r="C51" s="99" t="s">
        <v>160</v>
      </c>
      <c r="D51" s="144" t="s">
        <v>22</v>
      </c>
      <c r="E51" s="144"/>
      <c r="F51" s="99"/>
      <c r="G51" s="99"/>
      <c r="H51" s="99"/>
      <c r="I51" s="99"/>
      <c r="J51" s="99"/>
    </row>
    <row r="52" spans="1:10" ht="30" customHeight="1" x14ac:dyDescent="0.3">
      <c r="A52" s="1"/>
      <c r="B52" s="1"/>
      <c r="C52" s="156" t="s">
        <v>23</v>
      </c>
      <c r="D52" s="157"/>
      <c r="E52" s="157"/>
      <c r="F52" s="157"/>
      <c r="G52" s="157"/>
      <c r="H52" s="158"/>
      <c r="I52" s="102">
        <f>SUM(I49:I51)</f>
        <v>0</v>
      </c>
      <c r="J52" s="102">
        <f>SUM(J49:J51)</f>
        <v>0</v>
      </c>
    </row>
    <row r="53" spans="1:10" ht="59.25" customHeight="1" x14ac:dyDescent="0.3">
      <c r="A53" s="33"/>
      <c r="B53" s="33"/>
      <c r="C53" s="174" t="s">
        <v>301</v>
      </c>
      <c r="D53" s="174"/>
      <c r="E53" s="109" t="s">
        <v>302</v>
      </c>
      <c r="F53" s="109" t="s">
        <v>6</v>
      </c>
      <c r="G53" s="196" t="s">
        <v>30</v>
      </c>
      <c r="H53" s="197"/>
      <c r="I53" s="198"/>
      <c r="J53" s="72">
        <v>3181</v>
      </c>
    </row>
    <row r="54" spans="1:10" ht="45" customHeight="1" x14ac:dyDescent="0.3">
      <c r="A54" s="181"/>
      <c r="B54" s="181"/>
      <c r="C54" s="181"/>
      <c r="D54" s="181"/>
      <c r="E54" s="181"/>
      <c r="F54" s="103" t="s">
        <v>8</v>
      </c>
      <c r="G54" s="103" t="s">
        <v>9</v>
      </c>
      <c r="H54" s="103" t="s">
        <v>10</v>
      </c>
      <c r="I54" s="103" t="s">
        <v>11</v>
      </c>
      <c r="J54" s="103" t="s">
        <v>12</v>
      </c>
    </row>
    <row r="55" spans="1:10" ht="30" customHeight="1" x14ac:dyDescent="0.3">
      <c r="A55" s="5"/>
      <c r="B55" s="22"/>
      <c r="C55" s="154" t="s">
        <v>13</v>
      </c>
      <c r="D55" s="144" t="s">
        <v>14</v>
      </c>
      <c r="E55" s="144"/>
      <c r="F55" s="99" t="s">
        <v>15</v>
      </c>
      <c r="G55" s="99"/>
      <c r="H55" s="99"/>
      <c r="I55" s="99"/>
      <c r="J55" s="99"/>
    </row>
    <row r="56" spans="1:10" ht="30" customHeight="1" x14ac:dyDescent="0.3">
      <c r="A56" s="5"/>
      <c r="B56" s="22"/>
      <c r="C56" s="154"/>
      <c r="D56" s="155" t="s">
        <v>16</v>
      </c>
      <c r="E56" s="155"/>
      <c r="F56" s="99" t="s">
        <v>17</v>
      </c>
      <c r="G56" s="99"/>
      <c r="H56" s="99"/>
      <c r="I56" s="99"/>
      <c r="J56" s="99"/>
    </row>
    <row r="57" spans="1:10" ht="30" customHeight="1" x14ac:dyDescent="0.3">
      <c r="A57" s="5"/>
      <c r="B57" s="22"/>
      <c r="C57" s="99" t="s">
        <v>160</v>
      </c>
      <c r="D57" s="144" t="s">
        <v>22</v>
      </c>
      <c r="E57" s="144"/>
      <c r="F57" s="99"/>
      <c r="G57" s="99"/>
      <c r="H57" s="99"/>
      <c r="I57" s="99"/>
      <c r="J57" s="99"/>
    </row>
    <row r="58" spans="1:10" ht="30" customHeight="1" x14ac:dyDescent="0.3">
      <c r="A58" s="1"/>
      <c r="B58" s="1"/>
      <c r="C58" s="156" t="s">
        <v>23</v>
      </c>
      <c r="D58" s="157"/>
      <c r="E58" s="157"/>
      <c r="F58" s="157"/>
      <c r="G58" s="157"/>
      <c r="H58" s="158"/>
      <c r="I58" s="102">
        <f>SUM(I55:I57)</f>
        <v>0</v>
      </c>
      <c r="J58" s="102">
        <f>SUM(J55:J57)</f>
        <v>0</v>
      </c>
    </row>
    <row r="59" spans="1:10" ht="59.25" customHeight="1" x14ac:dyDescent="0.3">
      <c r="A59" s="33"/>
      <c r="B59" s="33"/>
      <c r="C59" s="174" t="s">
        <v>339</v>
      </c>
      <c r="D59" s="174"/>
      <c r="E59" s="109" t="s">
        <v>340</v>
      </c>
      <c r="F59" s="109" t="s">
        <v>6</v>
      </c>
      <c r="G59" s="196" t="s">
        <v>37</v>
      </c>
      <c r="H59" s="197"/>
      <c r="I59" s="198"/>
      <c r="J59" s="72">
        <v>1785</v>
      </c>
    </row>
    <row r="60" spans="1:10" ht="45" customHeight="1" x14ac:dyDescent="0.3">
      <c r="A60" s="181"/>
      <c r="B60" s="181"/>
      <c r="C60" s="181"/>
      <c r="D60" s="181"/>
      <c r="E60" s="181"/>
      <c r="F60" s="103" t="s">
        <v>8</v>
      </c>
      <c r="G60" s="103" t="s">
        <v>9</v>
      </c>
      <c r="H60" s="103" t="s">
        <v>10</v>
      </c>
      <c r="I60" s="103" t="s">
        <v>11</v>
      </c>
      <c r="J60" s="103" t="s">
        <v>12</v>
      </c>
    </row>
    <row r="61" spans="1:10" ht="30" customHeight="1" x14ac:dyDescent="0.3">
      <c r="A61" s="5"/>
      <c r="B61" s="22"/>
      <c r="C61" s="154" t="s">
        <v>13</v>
      </c>
      <c r="D61" s="144" t="s">
        <v>14</v>
      </c>
      <c r="E61" s="144"/>
      <c r="F61" s="99" t="s">
        <v>15</v>
      </c>
      <c r="G61" s="99"/>
      <c r="H61" s="99"/>
      <c r="I61" s="99"/>
      <c r="J61" s="99"/>
    </row>
    <row r="62" spans="1:10" ht="30" customHeight="1" x14ac:dyDescent="0.3">
      <c r="A62" s="5"/>
      <c r="B62" s="22"/>
      <c r="C62" s="154"/>
      <c r="D62" s="155" t="s">
        <v>16</v>
      </c>
      <c r="E62" s="155"/>
      <c r="F62" s="99" t="s">
        <v>17</v>
      </c>
      <c r="G62" s="99"/>
      <c r="H62" s="99"/>
      <c r="I62" s="99"/>
      <c r="J62" s="99"/>
    </row>
    <row r="63" spans="1:10" s="81" customFormat="1" ht="30" customHeight="1" x14ac:dyDescent="0.3">
      <c r="A63" s="86"/>
      <c r="B63" s="87"/>
      <c r="C63" s="241" t="s">
        <v>18</v>
      </c>
      <c r="D63" s="155" t="s">
        <v>19</v>
      </c>
      <c r="E63" s="155"/>
      <c r="F63" s="115"/>
      <c r="G63" s="115"/>
      <c r="H63" s="115"/>
      <c r="I63" s="115"/>
      <c r="J63" s="115"/>
    </row>
    <row r="64" spans="1:10" s="81" customFormat="1" ht="30" customHeight="1" x14ac:dyDescent="0.3">
      <c r="A64" s="86"/>
      <c r="B64" s="87"/>
      <c r="C64" s="241"/>
      <c r="D64" s="155" t="s">
        <v>20</v>
      </c>
      <c r="E64" s="155"/>
      <c r="F64" s="115"/>
      <c r="G64" s="115"/>
      <c r="H64" s="115"/>
      <c r="I64" s="115"/>
      <c r="J64" s="115"/>
    </row>
    <row r="65" spans="1:10" s="81" customFormat="1" ht="30" customHeight="1" x14ac:dyDescent="0.3">
      <c r="A65" s="284"/>
      <c r="B65" s="284"/>
      <c r="C65" s="99" t="s">
        <v>314</v>
      </c>
      <c r="D65" s="279" t="s">
        <v>435</v>
      </c>
      <c r="E65" s="280"/>
      <c r="F65" s="99"/>
      <c r="G65" s="99"/>
      <c r="H65" s="99"/>
      <c r="I65" s="66"/>
      <c r="J65" s="66"/>
    </row>
    <row r="66" spans="1:10" s="81" customFormat="1" ht="30" customHeight="1" x14ac:dyDescent="0.3">
      <c r="A66" s="284"/>
      <c r="B66" s="284"/>
      <c r="C66" s="99" t="s">
        <v>44</v>
      </c>
      <c r="D66" s="155" t="s">
        <v>436</v>
      </c>
      <c r="E66" s="155"/>
      <c r="F66" s="99" t="s">
        <v>17</v>
      </c>
      <c r="G66" s="99"/>
      <c r="H66" s="99"/>
      <c r="I66" s="36"/>
      <c r="J66" s="36"/>
    </row>
    <row r="67" spans="1:10" ht="30" customHeight="1" x14ac:dyDescent="0.3">
      <c r="A67" s="1"/>
      <c r="B67" s="1"/>
      <c r="C67" s="156" t="s">
        <v>23</v>
      </c>
      <c r="D67" s="157"/>
      <c r="E67" s="157"/>
      <c r="F67" s="157"/>
      <c r="G67" s="157"/>
      <c r="H67" s="158"/>
      <c r="I67" s="102">
        <f>SUM(I61:I66)</f>
        <v>0</v>
      </c>
      <c r="J67" s="102">
        <f>SUM(J61:J62)</f>
        <v>0</v>
      </c>
    </row>
    <row r="68" spans="1:10" ht="59.25" customHeight="1" x14ac:dyDescent="0.3">
      <c r="A68" s="33"/>
      <c r="B68" s="33"/>
      <c r="C68" s="174" t="s">
        <v>303</v>
      </c>
      <c r="D68" s="174"/>
      <c r="E68" s="109" t="s">
        <v>304</v>
      </c>
      <c r="F68" s="109" t="s">
        <v>6</v>
      </c>
      <c r="G68" s="196" t="s">
        <v>30</v>
      </c>
      <c r="H68" s="197"/>
      <c r="I68" s="198"/>
      <c r="J68" s="72">
        <v>300</v>
      </c>
    </row>
    <row r="69" spans="1:10" ht="45" customHeight="1" x14ac:dyDescent="0.3">
      <c r="A69" s="181"/>
      <c r="B69" s="181"/>
      <c r="C69" s="181"/>
      <c r="D69" s="181"/>
      <c r="E69" s="181"/>
      <c r="F69" s="103" t="s">
        <v>8</v>
      </c>
      <c r="G69" s="103" t="s">
        <v>9</v>
      </c>
      <c r="H69" s="103" t="s">
        <v>10</v>
      </c>
      <c r="I69" s="103" t="s">
        <v>11</v>
      </c>
      <c r="J69" s="103" t="s">
        <v>12</v>
      </c>
    </row>
    <row r="70" spans="1:10" ht="30" customHeight="1" x14ac:dyDescent="0.3">
      <c r="A70" s="5"/>
      <c r="B70" s="22"/>
      <c r="C70" s="154" t="s">
        <v>13</v>
      </c>
      <c r="D70" s="144" t="s">
        <v>14</v>
      </c>
      <c r="E70" s="144"/>
      <c r="F70" s="99" t="s">
        <v>15</v>
      </c>
      <c r="G70" s="99"/>
      <c r="H70" s="99"/>
      <c r="I70" s="99"/>
      <c r="J70" s="99"/>
    </row>
    <row r="71" spans="1:10" ht="30" customHeight="1" x14ac:dyDescent="0.3">
      <c r="A71" s="5"/>
      <c r="B71" s="22"/>
      <c r="C71" s="154"/>
      <c r="D71" s="155" t="s">
        <v>16</v>
      </c>
      <c r="E71" s="155"/>
      <c r="F71" s="99" t="s">
        <v>17</v>
      </c>
      <c r="G71" s="99"/>
      <c r="H71" s="99"/>
      <c r="I71" s="99"/>
      <c r="J71" s="99"/>
    </row>
    <row r="72" spans="1:10" ht="30" customHeight="1" x14ac:dyDescent="0.3">
      <c r="A72" s="1"/>
      <c r="B72" s="1"/>
      <c r="C72" s="156" t="s">
        <v>23</v>
      </c>
      <c r="D72" s="157"/>
      <c r="E72" s="157"/>
      <c r="F72" s="157"/>
      <c r="G72" s="157"/>
      <c r="H72" s="158"/>
      <c r="I72" s="102">
        <f>SUM(I70:I71)</f>
        <v>0</v>
      </c>
      <c r="J72" s="102">
        <f>SUM(J70:J71)</f>
        <v>0</v>
      </c>
    </row>
    <row r="73" spans="1:10" ht="59.25" customHeight="1" x14ac:dyDescent="0.3">
      <c r="A73" s="33"/>
      <c r="B73" s="33"/>
      <c r="C73" s="174" t="s">
        <v>342</v>
      </c>
      <c r="D73" s="174"/>
      <c r="E73" s="109" t="s">
        <v>343</v>
      </c>
      <c r="F73" s="109" t="s">
        <v>6</v>
      </c>
      <c r="G73" s="196" t="s">
        <v>37</v>
      </c>
      <c r="H73" s="197"/>
      <c r="I73" s="198"/>
      <c r="J73" s="72">
        <v>2689</v>
      </c>
    </row>
    <row r="74" spans="1:10" ht="45" customHeight="1" x14ac:dyDescent="0.3">
      <c r="A74" s="181"/>
      <c r="B74" s="181"/>
      <c r="C74" s="181"/>
      <c r="D74" s="181"/>
      <c r="E74" s="181"/>
      <c r="F74" s="103" t="s">
        <v>8</v>
      </c>
      <c r="G74" s="103" t="s">
        <v>9</v>
      </c>
      <c r="H74" s="103" t="s">
        <v>10</v>
      </c>
      <c r="I74" s="103" t="s">
        <v>11</v>
      </c>
      <c r="J74" s="103" t="s">
        <v>12</v>
      </c>
    </row>
    <row r="75" spans="1:10" ht="30" customHeight="1" x14ac:dyDescent="0.3">
      <c r="A75" s="5"/>
      <c r="B75" s="22"/>
      <c r="C75" s="154" t="s">
        <v>13</v>
      </c>
      <c r="D75" s="144" t="s">
        <v>14</v>
      </c>
      <c r="E75" s="144"/>
      <c r="F75" s="99" t="s">
        <v>15</v>
      </c>
      <c r="G75" s="99"/>
      <c r="H75" s="99"/>
      <c r="I75" s="99"/>
      <c r="J75" s="99"/>
    </row>
    <row r="76" spans="1:10" ht="30" customHeight="1" x14ac:dyDescent="0.3">
      <c r="A76" s="5"/>
      <c r="B76" s="22"/>
      <c r="C76" s="154"/>
      <c r="D76" s="155" t="s">
        <v>16</v>
      </c>
      <c r="E76" s="155"/>
      <c r="F76" s="99" t="s">
        <v>17</v>
      </c>
      <c r="G76" s="99"/>
      <c r="H76" s="99"/>
      <c r="I76" s="99"/>
      <c r="J76" s="99"/>
    </row>
    <row r="77" spans="1:10" ht="30" customHeight="1" x14ac:dyDescent="0.3">
      <c r="A77" s="281"/>
      <c r="B77" s="281"/>
      <c r="C77" s="99" t="s">
        <v>314</v>
      </c>
      <c r="D77" s="279" t="s">
        <v>435</v>
      </c>
      <c r="E77" s="280"/>
      <c r="F77" s="99"/>
      <c r="G77" s="99"/>
      <c r="H77" s="99"/>
      <c r="I77" s="66"/>
      <c r="J77" s="66"/>
    </row>
    <row r="78" spans="1:10" ht="30" customHeight="1" x14ac:dyDescent="0.3">
      <c r="A78" s="281"/>
      <c r="B78" s="281"/>
      <c r="C78" s="99" t="s">
        <v>44</v>
      </c>
      <c r="D78" s="155" t="s">
        <v>436</v>
      </c>
      <c r="E78" s="155"/>
      <c r="F78" s="99" t="s">
        <v>17</v>
      </c>
      <c r="G78" s="99"/>
      <c r="H78" s="99"/>
      <c r="I78" s="36"/>
      <c r="J78" s="36"/>
    </row>
    <row r="79" spans="1:10" ht="30" customHeight="1" x14ac:dyDescent="0.3">
      <c r="A79" s="1"/>
      <c r="B79" s="1"/>
      <c r="C79" s="156" t="s">
        <v>23</v>
      </c>
      <c r="D79" s="157"/>
      <c r="E79" s="157"/>
      <c r="F79" s="157"/>
      <c r="G79" s="157"/>
      <c r="H79" s="158"/>
      <c r="I79" s="102">
        <f>SUM(I75:I78)</f>
        <v>0</v>
      </c>
      <c r="J79" s="102">
        <f>SUM(J75:J76)</f>
        <v>0</v>
      </c>
    </row>
    <row r="80" spans="1:10" ht="59.25" customHeight="1" x14ac:dyDescent="0.3">
      <c r="A80" s="33"/>
      <c r="B80" s="33"/>
      <c r="C80" s="174" t="s">
        <v>305</v>
      </c>
      <c r="D80" s="174"/>
      <c r="E80" s="109" t="s">
        <v>306</v>
      </c>
      <c r="F80" s="109" t="s">
        <v>6</v>
      </c>
      <c r="G80" s="196" t="s">
        <v>37</v>
      </c>
      <c r="H80" s="197"/>
      <c r="I80" s="198"/>
      <c r="J80" s="72">
        <v>236</v>
      </c>
    </row>
    <row r="81" spans="1:10" ht="45" customHeight="1" x14ac:dyDescent="0.3">
      <c r="A81" s="181"/>
      <c r="B81" s="181"/>
      <c r="C81" s="181"/>
      <c r="D81" s="181"/>
      <c r="E81" s="181"/>
      <c r="F81" s="103" t="s">
        <v>8</v>
      </c>
      <c r="G81" s="103" t="s">
        <v>9</v>
      </c>
      <c r="H81" s="103" t="s">
        <v>10</v>
      </c>
      <c r="I81" s="103" t="s">
        <v>11</v>
      </c>
      <c r="J81" s="103" t="s">
        <v>12</v>
      </c>
    </row>
    <row r="82" spans="1:10" ht="30" customHeight="1" x14ac:dyDescent="0.3">
      <c r="A82" s="5"/>
      <c r="B82" s="22"/>
      <c r="C82" s="154" t="s">
        <v>13</v>
      </c>
      <c r="D82" s="144" t="s">
        <v>14</v>
      </c>
      <c r="E82" s="144"/>
      <c r="F82" s="99" t="s">
        <v>15</v>
      </c>
      <c r="G82" s="99"/>
      <c r="H82" s="99"/>
      <c r="I82" s="99"/>
      <c r="J82" s="99"/>
    </row>
    <row r="83" spans="1:10" ht="34.950000000000003" customHeight="1" x14ac:dyDescent="0.3">
      <c r="A83" s="5"/>
      <c r="B83" s="22"/>
      <c r="C83" s="154"/>
      <c r="D83" s="155" t="s">
        <v>16</v>
      </c>
      <c r="E83" s="155"/>
      <c r="F83" s="99" t="s">
        <v>17</v>
      </c>
      <c r="G83" s="99"/>
      <c r="H83" s="99"/>
      <c r="I83" s="99"/>
      <c r="J83" s="99"/>
    </row>
    <row r="84" spans="1:10" ht="30" customHeight="1" x14ac:dyDescent="0.3">
      <c r="A84" s="1"/>
      <c r="B84" s="1"/>
      <c r="C84" s="156" t="s">
        <v>23</v>
      </c>
      <c r="D84" s="157"/>
      <c r="E84" s="157"/>
      <c r="F84" s="157"/>
      <c r="G84" s="157"/>
      <c r="H84" s="158"/>
      <c r="I84" s="102">
        <f>SUM(I82:I83)</f>
        <v>0</v>
      </c>
      <c r="J84" s="102">
        <f>SUM(J82:J83)</f>
        <v>0</v>
      </c>
    </row>
    <row r="85" spans="1:10" ht="59.25" customHeight="1" x14ac:dyDescent="0.3">
      <c r="A85" s="33"/>
      <c r="B85" s="33"/>
      <c r="C85" s="174" t="s">
        <v>307</v>
      </c>
      <c r="D85" s="174"/>
      <c r="E85" s="109" t="s">
        <v>308</v>
      </c>
      <c r="F85" s="109" t="s">
        <v>6</v>
      </c>
      <c r="G85" s="196" t="s">
        <v>30</v>
      </c>
      <c r="H85" s="197"/>
      <c r="I85" s="198"/>
      <c r="J85" s="72">
        <v>266</v>
      </c>
    </row>
    <row r="86" spans="1:10" ht="45" customHeight="1" x14ac:dyDescent="0.3">
      <c r="A86" s="181"/>
      <c r="B86" s="181"/>
      <c r="C86" s="181"/>
      <c r="D86" s="181"/>
      <c r="E86" s="181"/>
      <c r="F86" s="103" t="s">
        <v>8</v>
      </c>
      <c r="G86" s="103" t="s">
        <v>9</v>
      </c>
      <c r="H86" s="103" t="s">
        <v>10</v>
      </c>
      <c r="I86" s="103" t="s">
        <v>11</v>
      </c>
      <c r="J86" s="103" t="s">
        <v>12</v>
      </c>
    </row>
    <row r="87" spans="1:10" ht="30" customHeight="1" x14ac:dyDescent="0.3">
      <c r="A87" s="5"/>
      <c r="B87" s="22"/>
      <c r="C87" s="154" t="s">
        <v>13</v>
      </c>
      <c r="D87" s="144" t="s">
        <v>14</v>
      </c>
      <c r="E87" s="144"/>
      <c r="F87" s="99" t="s">
        <v>15</v>
      </c>
      <c r="G87" s="99"/>
      <c r="H87" s="99"/>
      <c r="I87" s="99"/>
      <c r="J87" s="99"/>
    </row>
    <row r="88" spans="1:10" ht="30" customHeight="1" x14ac:dyDescent="0.3">
      <c r="A88" s="5"/>
      <c r="B88" s="22"/>
      <c r="C88" s="154"/>
      <c r="D88" s="155" t="s">
        <v>16</v>
      </c>
      <c r="E88" s="155"/>
      <c r="F88" s="99" t="s">
        <v>17</v>
      </c>
      <c r="G88" s="99"/>
      <c r="H88" s="99"/>
      <c r="I88" s="99"/>
      <c r="J88" s="99"/>
    </row>
    <row r="89" spans="1:10" ht="30" customHeight="1" x14ac:dyDescent="0.3">
      <c r="A89" s="1"/>
      <c r="B89" s="1"/>
      <c r="C89" s="156" t="s">
        <v>23</v>
      </c>
      <c r="D89" s="157"/>
      <c r="E89" s="157"/>
      <c r="F89" s="157"/>
      <c r="G89" s="157"/>
      <c r="H89" s="158"/>
      <c r="I89" s="102">
        <f>SUM(I87:I88)</f>
        <v>0</v>
      </c>
      <c r="J89" s="102">
        <f>SUM(J87:J88)</f>
        <v>0</v>
      </c>
    </row>
    <row r="90" spans="1:10" ht="48" customHeight="1" x14ac:dyDescent="0.3">
      <c r="A90" s="1"/>
      <c r="B90" s="1"/>
      <c r="C90" s="174" t="s">
        <v>344</v>
      </c>
      <c r="D90" s="174"/>
      <c r="E90" s="109" t="s">
        <v>345</v>
      </c>
      <c r="F90" s="109" t="s">
        <v>6</v>
      </c>
      <c r="G90" s="196" t="s">
        <v>37</v>
      </c>
      <c r="H90" s="197"/>
      <c r="I90" s="198"/>
      <c r="J90" s="72">
        <v>450</v>
      </c>
    </row>
    <row r="91" spans="1:10" ht="30" customHeight="1" x14ac:dyDescent="0.3">
      <c r="A91" s="1"/>
      <c r="B91" s="1"/>
      <c r="C91" s="154" t="s">
        <v>13</v>
      </c>
      <c r="D91" s="144" t="s">
        <v>14</v>
      </c>
      <c r="E91" s="144"/>
      <c r="F91" s="99" t="s">
        <v>15</v>
      </c>
      <c r="G91" s="99"/>
      <c r="H91" s="99"/>
      <c r="I91" s="99"/>
      <c r="J91" s="99"/>
    </row>
    <row r="92" spans="1:10" ht="30" customHeight="1" x14ac:dyDescent="0.3">
      <c r="A92" s="1"/>
      <c r="B92" s="1"/>
      <c r="C92" s="154"/>
      <c r="D92" s="155" t="s">
        <v>16</v>
      </c>
      <c r="E92" s="155"/>
      <c r="F92" s="99" t="s">
        <v>17</v>
      </c>
      <c r="G92" s="99"/>
      <c r="H92" s="99"/>
      <c r="I92" s="99"/>
      <c r="J92" s="99"/>
    </row>
    <row r="93" spans="1:10" ht="30" customHeight="1" x14ac:dyDescent="0.3">
      <c r="A93" s="1"/>
      <c r="B93" s="1"/>
      <c r="C93" s="156" t="s">
        <v>23</v>
      </c>
      <c r="D93" s="157"/>
      <c r="E93" s="157"/>
      <c r="F93" s="157"/>
      <c r="G93" s="157"/>
      <c r="H93" s="158"/>
      <c r="I93" s="102">
        <f>SUM(I91:I92)</f>
        <v>0</v>
      </c>
      <c r="J93" s="102">
        <f>SUM(J91:J92)</f>
        <v>0</v>
      </c>
    </row>
    <row r="94" spans="1:10" ht="30" customHeight="1" x14ac:dyDescent="0.3">
      <c r="A94" s="1"/>
      <c r="B94" s="1"/>
      <c r="C94" s="106"/>
      <c r="D94" s="106"/>
      <c r="E94" s="106"/>
      <c r="F94" s="10"/>
      <c r="G94" s="10"/>
      <c r="H94" s="10"/>
      <c r="I94" s="15" t="s">
        <v>45</v>
      </c>
      <c r="J94" s="15" t="s">
        <v>46</v>
      </c>
    </row>
    <row r="95" spans="1:10" ht="39" customHeight="1" x14ac:dyDescent="0.3">
      <c r="C95" s="167" t="s">
        <v>47</v>
      </c>
      <c r="D95" s="168"/>
      <c r="E95" s="168"/>
      <c r="F95" s="168"/>
      <c r="G95" s="168"/>
      <c r="H95" s="169"/>
      <c r="I95" s="16">
        <f>I93+I89+I84+I79+I72+I67+I58+I52+I46+I40+I35+I26+I20+I14</f>
        <v>0</v>
      </c>
      <c r="J95" s="16">
        <f>J93+J89+J84+J79+J72+J67+J58+J52+J46+J40+J35+J26+J20+J14</f>
        <v>0</v>
      </c>
    </row>
  </sheetData>
  <mergeCells count="125">
    <mergeCell ref="C90:D90"/>
    <mergeCell ref="G90:I90"/>
    <mergeCell ref="C91:C92"/>
    <mergeCell ref="D91:E91"/>
    <mergeCell ref="D92:E92"/>
    <mergeCell ref="C47:D47"/>
    <mergeCell ref="D38:E38"/>
    <mergeCell ref="D45:E45"/>
    <mergeCell ref="C41:D41"/>
    <mergeCell ref="C84:H84"/>
    <mergeCell ref="C53:D53"/>
    <mergeCell ref="G53:I53"/>
    <mergeCell ref="G47:I47"/>
    <mergeCell ref="A48:E48"/>
    <mergeCell ref="C49:C50"/>
    <mergeCell ref="D49:E49"/>
    <mergeCell ref="D50:E50"/>
    <mergeCell ref="D51:E51"/>
    <mergeCell ref="G41:I41"/>
    <mergeCell ref="D65:E65"/>
    <mergeCell ref="D66:E66"/>
    <mergeCell ref="D77:E77"/>
    <mergeCell ref="D78:E78"/>
    <mergeCell ref="D64:E64"/>
    <mergeCell ref="C67:H67"/>
    <mergeCell ref="C68:D68"/>
    <mergeCell ref="A54:E54"/>
    <mergeCell ref="D13:E13"/>
    <mergeCell ref="D34:E34"/>
    <mergeCell ref="D32:E32"/>
    <mergeCell ref="C32:C33"/>
    <mergeCell ref="D33:E33"/>
    <mergeCell ref="C27:D27"/>
    <mergeCell ref="D39:E39"/>
    <mergeCell ref="C35:H35"/>
    <mergeCell ref="G27:I27"/>
    <mergeCell ref="A28:E28"/>
    <mergeCell ref="D24:E24"/>
    <mergeCell ref="C9:C10"/>
    <mergeCell ref="D9:E9"/>
    <mergeCell ref="D10:E10"/>
    <mergeCell ref="D30:E30"/>
    <mergeCell ref="C21:D21"/>
    <mergeCell ref="G21:I21"/>
    <mergeCell ref="A22:E22"/>
    <mergeCell ref="C36:D36"/>
    <mergeCell ref="D31:E31"/>
    <mergeCell ref="D29:E29"/>
    <mergeCell ref="D12:E12"/>
    <mergeCell ref="C14:H14"/>
    <mergeCell ref="C38:C39"/>
    <mergeCell ref="G36:I36"/>
    <mergeCell ref="A37:E37"/>
    <mergeCell ref="A1:J1"/>
    <mergeCell ref="C2:J2"/>
    <mergeCell ref="C5:D5"/>
    <mergeCell ref="G5:I5"/>
    <mergeCell ref="A6:E6"/>
    <mergeCell ref="C7:C8"/>
    <mergeCell ref="D7:E7"/>
    <mergeCell ref="D8:E8"/>
    <mergeCell ref="C29:C30"/>
    <mergeCell ref="D19:E19"/>
    <mergeCell ref="C20:H20"/>
    <mergeCell ref="C15:D15"/>
    <mergeCell ref="G15:I15"/>
    <mergeCell ref="A16:E16"/>
    <mergeCell ref="C17:C18"/>
    <mergeCell ref="D17:E17"/>
    <mergeCell ref="D18:E18"/>
    <mergeCell ref="D23:E23"/>
    <mergeCell ref="D25:E25"/>
    <mergeCell ref="C4:D4"/>
    <mergeCell ref="G4:I4"/>
    <mergeCell ref="D11:E11"/>
    <mergeCell ref="C23:C24"/>
    <mergeCell ref="C26:H26"/>
    <mergeCell ref="C95:H95"/>
    <mergeCell ref="D71:E71"/>
    <mergeCell ref="G59:I59"/>
    <mergeCell ref="A60:E60"/>
    <mergeCell ref="C61:C62"/>
    <mergeCell ref="D57:E57"/>
    <mergeCell ref="D55:E55"/>
    <mergeCell ref="D56:E56"/>
    <mergeCell ref="C55:C56"/>
    <mergeCell ref="C58:H58"/>
    <mergeCell ref="A74:E74"/>
    <mergeCell ref="C75:C76"/>
    <mergeCell ref="D75:E75"/>
    <mergeCell ref="D76:E76"/>
    <mergeCell ref="C79:H79"/>
    <mergeCell ref="C80:D80"/>
    <mergeCell ref="G80:I80"/>
    <mergeCell ref="G68:I68"/>
    <mergeCell ref="A69:E69"/>
    <mergeCell ref="C70:C71"/>
    <mergeCell ref="D70:E70"/>
    <mergeCell ref="C93:H93"/>
    <mergeCell ref="G85:I85"/>
    <mergeCell ref="A86:E86"/>
    <mergeCell ref="A42:E42"/>
    <mergeCell ref="C46:H46"/>
    <mergeCell ref="D44:E44"/>
    <mergeCell ref="C40:H40"/>
    <mergeCell ref="C43:C44"/>
    <mergeCell ref="D43:E43"/>
    <mergeCell ref="C52:H52"/>
    <mergeCell ref="C89:H89"/>
    <mergeCell ref="C85:D85"/>
    <mergeCell ref="C87:C88"/>
    <mergeCell ref="D87:E87"/>
    <mergeCell ref="D88:E88"/>
    <mergeCell ref="C72:H72"/>
    <mergeCell ref="C73:D73"/>
    <mergeCell ref="G73:I73"/>
    <mergeCell ref="C59:D59"/>
    <mergeCell ref="D61:E61"/>
    <mergeCell ref="D62:E62"/>
    <mergeCell ref="A81:E81"/>
    <mergeCell ref="C82:C83"/>
    <mergeCell ref="D82:E82"/>
    <mergeCell ref="D83:E83"/>
    <mergeCell ref="C63:C64"/>
    <mergeCell ref="D63:E63"/>
  </mergeCells>
  <pageMargins left="0.25" right="0.25" top="0.75" bottom="0.75" header="0.3" footer="0.3"/>
  <pageSetup paperSize="9" scale="98"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4"/>
  <sheetViews>
    <sheetView topLeftCell="C8" zoomScale="70" zoomScaleNormal="70" workbookViewId="0">
      <selection activeCell="C11" sqref="C11:E11"/>
    </sheetView>
  </sheetViews>
  <sheetFormatPr baseColWidth="10" defaultColWidth="11.5546875" defaultRowHeight="14.4" x14ac:dyDescent="0.3"/>
  <cols>
    <col min="1" max="2" width="11.44140625" hidden="1" customWidth="1"/>
    <col min="3" max="3" width="19" style="2" customWidth="1"/>
    <col min="4" max="4" width="11.5546875" style="3"/>
    <col min="5" max="5" width="32" style="3" customWidth="1"/>
    <col min="6" max="6" width="0" style="4" hidden="1" customWidth="1"/>
    <col min="7" max="7" width="60.6640625" style="4" customWidth="1"/>
    <col min="8" max="8" width="27.33203125" style="4" customWidth="1"/>
    <col min="9" max="9" width="31.33203125" customWidth="1"/>
    <col min="10" max="10" width="31.5546875" customWidth="1"/>
  </cols>
  <sheetData>
    <row r="1" spans="1:10" ht="71.25" customHeight="1" x14ac:dyDescent="0.3">
      <c r="A1" s="242" t="s">
        <v>337</v>
      </c>
      <c r="B1" s="243"/>
      <c r="C1" s="243"/>
      <c r="D1" s="243"/>
      <c r="E1" s="243"/>
      <c r="F1" s="243"/>
      <c r="G1" s="243"/>
      <c r="H1" s="243"/>
      <c r="I1" s="243"/>
      <c r="J1" s="244"/>
    </row>
    <row r="2" spans="1:10" ht="62.4" customHeight="1" x14ac:dyDescent="0.3">
      <c r="A2" s="164" t="s">
        <v>0</v>
      </c>
      <c r="B2" s="164"/>
      <c r="C2" s="164"/>
      <c r="D2" s="164"/>
      <c r="E2" s="164"/>
      <c r="F2" s="164"/>
      <c r="G2" s="164"/>
      <c r="H2" s="164"/>
      <c r="I2" s="164"/>
      <c r="J2" s="164"/>
    </row>
    <row r="3" spans="1:10" ht="39.9" customHeight="1" x14ac:dyDescent="0.3">
      <c r="E3"/>
      <c r="F3"/>
      <c r="G3"/>
      <c r="H3"/>
    </row>
    <row r="4" spans="1:10" ht="39.9" customHeight="1" x14ac:dyDescent="0.3">
      <c r="C4" s="165" t="s">
        <v>1</v>
      </c>
      <c r="D4" s="165"/>
      <c r="E4" s="14" t="s">
        <v>2</v>
      </c>
      <c r="F4" s="14"/>
      <c r="G4" s="165" t="s">
        <v>155</v>
      </c>
      <c r="H4" s="165"/>
      <c r="I4" s="165"/>
      <c r="J4" s="165"/>
    </row>
    <row r="5" spans="1:10" ht="30" customHeight="1" x14ac:dyDescent="0.3">
      <c r="A5" s="9"/>
      <c r="B5" s="9"/>
      <c r="C5" s="207" t="s">
        <v>309</v>
      </c>
      <c r="D5" s="207"/>
      <c r="E5" s="104" t="s">
        <v>310</v>
      </c>
      <c r="F5" s="104" t="s">
        <v>6</v>
      </c>
      <c r="G5" s="104" t="s">
        <v>311</v>
      </c>
      <c r="H5" s="207" t="s">
        <v>312</v>
      </c>
      <c r="I5" s="207"/>
      <c r="J5" s="207"/>
    </row>
    <row r="6" spans="1:10" ht="30" customHeight="1" x14ac:dyDescent="0.3">
      <c r="A6" s="181"/>
      <c r="B6" s="181"/>
      <c r="C6" s="181"/>
      <c r="D6" s="181"/>
      <c r="E6" s="181"/>
      <c r="F6" s="103" t="s">
        <v>8</v>
      </c>
      <c r="G6" s="103" t="s">
        <v>9</v>
      </c>
      <c r="H6" s="103" t="s">
        <v>10</v>
      </c>
      <c r="I6" s="103" t="s">
        <v>11</v>
      </c>
      <c r="J6" s="103" t="s">
        <v>12</v>
      </c>
    </row>
    <row r="7" spans="1:10" ht="30" customHeight="1" x14ac:dyDescent="0.3">
      <c r="A7" s="5"/>
      <c r="B7" s="5"/>
      <c r="C7" s="154" t="s">
        <v>13</v>
      </c>
      <c r="D7" s="144" t="s">
        <v>14</v>
      </c>
      <c r="E7" s="144"/>
      <c r="F7" s="99" t="s">
        <v>15</v>
      </c>
      <c r="G7" s="99"/>
      <c r="H7" s="99"/>
      <c r="I7" s="99"/>
      <c r="J7" s="99"/>
    </row>
    <row r="8" spans="1:10" ht="30" customHeight="1" x14ac:dyDescent="0.3">
      <c r="A8" s="5"/>
      <c r="B8" s="5"/>
      <c r="C8" s="154"/>
      <c r="D8" s="155" t="s">
        <v>16</v>
      </c>
      <c r="E8" s="155"/>
      <c r="F8" s="99" t="s">
        <v>17</v>
      </c>
      <c r="G8" s="99"/>
      <c r="H8" s="99"/>
      <c r="I8" s="99"/>
      <c r="J8" s="99"/>
    </row>
    <row r="9" spans="1:10" ht="30" customHeight="1" x14ac:dyDescent="0.3">
      <c r="A9" s="5"/>
      <c r="B9" s="5"/>
      <c r="C9" s="154" t="s">
        <v>18</v>
      </c>
      <c r="D9" s="144" t="s">
        <v>313</v>
      </c>
      <c r="E9" s="144"/>
      <c r="F9" s="99"/>
      <c r="G9" s="99"/>
      <c r="H9" s="99"/>
      <c r="I9" s="99"/>
      <c r="J9" s="99"/>
    </row>
    <row r="10" spans="1:10" ht="30" customHeight="1" x14ac:dyDescent="0.3">
      <c r="A10" s="5"/>
      <c r="B10" s="5"/>
      <c r="C10" s="154"/>
      <c r="D10" s="144" t="s">
        <v>20</v>
      </c>
      <c r="E10" s="144"/>
      <c r="F10" s="99"/>
      <c r="G10" s="99"/>
      <c r="H10" s="99"/>
      <c r="I10" s="99"/>
      <c r="J10" s="99"/>
    </row>
    <row r="11" spans="1:10" ht="30" customHeight="1" x14ac:dyDescent="0.3">
      <c r="A11" s="5"/>
      <c r="B11" s="5"/>
      <c r="C11" s="99" t="s">
        <v>314</v>
      </c>
      <c r="D11" s="250" t="s">
        <v>315</v>
      </c>
      <c r="E11" s="251"/>
      <c r="F11" s="99"/>
      <c r="G11" s="99"/>
      <c r="H11" s="99"/>
      <c r="I11" s="99"/>
      <c r="J11" s="99"/>
    </row>
    <row r="12" spans="1:10" ht="30" customHeight="1" x14ac:dyDescent="0.3">
      <c r="A12" s="5"/>
      <c r="B12" s="5"/>
      <c r="C12" s="99" t="s">
        <v>160</v>
      </c>
      <c r="D12" s="250" t="s">
        <v>185</v>
      </c>
      <c r="E12" s="251"/>
      <c r="F12" s="5"/>
      <c r="G12" s="99"/>
      <c r="H12" s="99"/>
      <c r="I12" s="99"/>
      <c r="J12" s="99"/>
    </row>
    <row r="13" spans="1:10" ht="30" customHeight="1" x14ac:dyDescent="0.3">
      <c r="A13" s="5"/>
      <c r="B13" s="5"/>
      <c r="C13" s="99" t="s">
        <v>160</v>
      </c>
      <c r="D13" s="144" t="s">
        <v>22</v>
      </c>
      <c r="E13" s="144"/>
      <c r="F13" s="99"/>
      <c r="G13" s="99"/>
      <c r="H13" s="99"/>
      <c r="I13" s="99"/>
      <c r="J13" s="99"/>
    </row>
    <row r="14" spans="1:10" ht="39.9" customHeight="1" x14ac:dyDescent="0.3">
      <c r="A14" s="8"/>
      <c r="B14" s="8"/>
      <c r="C14" s="156" t="s">
        <v>23</v>
      </c>
      <c r="D14" s="157"/>
      <c r="E14" s="157"/>
      <c r="F14" s="157"/>
      <c r="G14" s="157"/>
      <c r="H14" s="158"/>
      <c r="I14" s="12">
        <f>SUM(I7:I13)</f>
        <v>0</v>
      </c>
      <c r="J14" s="12">
        <f>SUM(J7:J13)</f>
        <v>0</v>
      </c>
    </row>
    <row r="15" spans="1:10" ht="30" customHeight="1" thickBot="1" x14ac:dyDescent="0.35">
      <c r="A15" s="11"/>
      <c r="B15" s="11"/>
      <c r="C15" s="245" t="s">
        <v>411</v>
      </c>
      <c r="D15" s="246"/>
      <c r="E15" s="17" t="s">
        <v>316</v>
      </c>
      <c r="F15" s="17" t="s">
        <v>6</v>
      </c>
      <c r="G15" s="18" t="s">
        <v>317</v>
      </c>
      <c r="H15" s="245" t="s">
        <v>410</v>
      </c>
      <c r="I15" s="257"/>
      <c r="J15" s="258"/>
    </row>
    <row r="16" spans="1:10" ht="30" customHeight="1" x14ac:dyDescent="0.3">
      <c r="A16" s="181"/>
      <c r="B16" s="181"/>
      <c r="C16" s="181"/>
      <c r="D16" s="181"/>
      <c r="E16" s="181"/>
      <c r="F16" s="103" t="s">
        <v>8</v>
      </c>
      <c r="G16" s="103" t="s">
        <v>9</v>
      </c>
      <c r="H16" s="103" t="s">
        <v>10</v>
      </c>
      <c r="I16" s="103" t="s">
        <v>11</v>
      </c>
      <c r="J16" s="103" t="s">
        <v>12</v>
      </c>
    </row>
    <row r="17" spans="1:10" ht="30" customHeight="1" x14ac:dyDescent="0.3">
      <c r="A17" s="5"/>
      <c r="B17" s="5"/>
      <c r="C17" s="154" t="s">
        <v>13</v>
      </c>
      <c r="D17" s="144" t="s">
        <v>14</v>
      </c>
      <c r="E17" s="144"/>
      <c r="F17" s="99" t="s">
        <v>15</v>
      </c>
      <c r="G17" s="99"/>
      <c r="H17" s="99"/>
      <c r="I17" s="99"/>
      <c r="J17" s="99"/>
    </row>
    <row r="18" spans="1:10" ht="30" customHeight="1" x14ac:dyDescent="0.3">
      <c r="A18" s="5"/>
      <c r="B18" s="5"/>
      <c r="C18" s="154"/>
      <c r="D18" s="155" t="s">
        <v>16</v>
      </c>
      <c r="E18" s="155"/>
      <c r="F18" s="99" t="s">
        <v>17</v>
      </c>
      <c r="G18" s="99"/>
      <c r="H18" s="99"/>
      <c r="I18" s="99"/>
      <c r="J18" s="99"/>
    </row>
    <row r="19" spans="1:10" ht="30" customHeight="1" x14ac:dyDescent="0.3">
      <c r="A19" s="5"/>
      <c r="B19" s="5"/>
      <c r="C19" s="154" t="s">
        <v>18</v>
      </c>
      <c r="D19" s="144" t="s">
        <v>313</v>
      </c>
      <c r="E19" s="144"/>
      <c r="F19" s="99"/>
      <c r="G19" s="99"/>
      <c r="H19" s="99"/>
      <c r="I19" s="99"/>
      <c r="J19" s="99"/>
    </row>
    <row r="20" spans="1:10" ht="30" customHeight="1" x14ac:dyDescent="0.3">
      <c r="A20" s="5"/>
      <c r="B20" s="5"/>
      <c r="C20" s="154"/>
      <c r="D20" s="144" t="s">
        <v>20</v>
      </c>
      <c r="E20" s="144"/>
      <c r="F20" s="99"/>
      <c r="G20" s="99"/>
      <c r="H20" s="99"/>
      <c r="I20" s="99"/>
      <c r="J20" s="99"/>
    </row>
    <row r="21" spans="1:10" ht="30" customHeight="1" x14ac:dyDescent="0.3">
      <c r="A21" s="5"/>
      <c r="B21" s="5"/>
      <c r="C21" s="99" t="s">
        <v>314</v>
      </c>
      <c r="D21" s="250" t="s">
        <v>315</v>
      </c>
      <c r="E21" s="251"/>
      <c r="F21" s="99"/>
      <c r="G21" s="99"/>
      <c r="H21" s="99"/>
      <c r="I21" s="99"/>
      <c r="J21" s="99"/>
    </row>
    <row r="22" spans="1:10" ht="30" customHeight="1" x14ac:dyDescent="0.3">
      <c r="A22" s="5"/>
      <c r="B22" s="5"/>
      <c r="C22" s="99" t="s">
        <v>160</v>
      </c>
      <c r="D22" s="250" t="s">
        <v>185</v>
      </c>
      <c r="E22" s="251"/>
      <c r="F22" s="99"/>
      <c r="G22" s="99"/>
      <c r="H22" s="99"/>
      <c r="I22" s="99"/>
      <c r="J22" s="99"/>
    </row>
    <row r="23" spans="1:10" ht="33.75" customHeight="1" thickBot="1" x14ac:dyDescent="0.35">
      <c r="A23" s="8"/>
      <c r="B23" s="8"/>
      <c r="C23" s="178" t="s">
        <v>23</v>
      </c>
      <c r="D23" s="179"/>
      <c r="E23" s="179"/>
      <c r="F23" s="179"/>
      <c r="G23" s="179"/>
      <c r="H23" s="180"/>
      <c r="I23" s="12">
        <f>SUM(I17:I22)</f>
        <v>0</v>
      </c>
      <c r="J23" s="12">
        <f>SUM(J17:J22)</f>
        <v>0</v>
      </c>
    </row>
    <row r="24" spans="1:10" ht="30" customHeight="1" thickBot="1" x14ac:dyDescent="0.35">
      <c r="A24" s="7"/>
      <c r="B24" s="7"/>
      <c r="C24" s="171" t="s">
        <v>414</v>
      </c>
      <c r="D24" s="172"/>
      <c r="E24" s="19" t="s">
        <v>413</v>
      </c>
      <c r="F24" s="19" t="s">
        <v>6</v>
      </c>
      <c r="G24" s="20" t="s">
        <v>318</v>
      </c>
      <c r="H24" s="247" t="s">
        <v>415</v>
      </c>
      <c r="I24" s="248"/>
      <c r="J24" s="249"/>
    </row>
    <row r="25" spans="1:10" ht="30" customHeight="1" x14ac:dyDescent="0.3">
      <c r="A25" s="254"/>
      <c r="B25" s="255"/>
      <c r="C25" s="255"/>
      <c r="D25" s="255"/>
      <c r="E25" s="256"/>
      <c r="F25" s="103" t="s">
        <v>8</v>
      </c>
      <c r="G25" s="103" t="s">
        <v>9</v>
      </c>
      <c r="H25" s="103" t="s">
        <v>10</v>
      </c>
      <c r="I25" s="103" t="s">
        <v>11</v>
      </c>
      <c r="J25" s="103" t="s">
        <v>12</v>
      </c>
    </row>
    <row r="26" spans="1:10" ht="30" customHeight="1" x14ac:dyDescent="0.3">
      <c r="A26" s="5"/>
      <c r="B26" s="5"/>
      <c r="C26" s="194" t="s">
        <v>13</v>
      </c>
      <c r="D26" s="144" t="s">
        <v>14</v>
      </c>
      <c r="E26" s="144"/>
      <c r="F26" s="99" t="s">
        <v>15</v>
      </c>
      <c r="G26" s="99"/>
      <c r="H26" s="99"/>
      <c r="I26" s="99"/>
      <c r="J26" s="99"/>
    </row>
    <row r="27" spans="1:10" ht="30" customHeight="1" x14ac:dyDescent="0.3">
      <c r="A27" s="5"/>
      <c r="B27" s="5"/>
      <c r="C27" s="195"/>
      <c r="D27" s="252" t="s">
        <v>16</v>
      </c>
      <c r="E27" s="253"/>
      <c r="F27" s="99" t="s">
        <v>17</v>
      </c>
      <c r="G27" s="99"/>
      <c r="H27" s="99"/>
      <c r="I27" s="99"/>
      <c r="J27" s="99"/>
    </row>
    <row r="28" spans="1:10" ht="35.25" customHeight="1" thickBot="1" x14ac:dyDescent="0.35">
      <c r="A28" s="6"/>
      <c r="B28" s="6"/>
      <c r="C28" s="99" t="s">
        <v>160</v>
      </c>
      <c r="D28" s="144" t="s">
        <v>22</v>
      </c>
      <c r="E28" s="144"/>
      <c r="F28" s="99"/>
      <c r="G28" s="99"/>
      <c r="H28" s="99"/>
      <c r="I28" s="99"/>
      <c r="J28" s="99"/>
    </row>
    <row r="29" spans="1:10" ht="33.6" customHeight="1" x14ac:dyDescent="0.3">
      <c r="A29" s="1"/>
      <c r="B29" s="1"/>
      <c r="C29" s="182" t="s">
        <v>23</v>
      </c>
      <c r="D29" s="183"/>
      <c r="E29" s="183"/>
      <c r="F29" s="183"/>
      <c r="G29" s="183"/>
      <c r="H29" s="184"/>
      <c r="I29" s="13">
        <f>SUM(I26:I28)</f>
        <v>0</v>
      </c>
      <c r="J29" s="13">
        <f>SUM(J26:J28)</f>
        <v>0</v>
      </c>
    </row>
    <row r="30" spans="1:10" ht="38.25" customHeight="1" x14ac:dyDescent="0.3">
      <c r="A30" s="9"/>
      <c r="B30" s="9"/>
      <c r="C30" s="207" t="s">
        <v>412</v>
      </c>
      <c r="D30" s="207"/>
      <c r="E30" s="104" t="s">
        <v>319</v>
      </c>
      <c r="F30" s="104" t="s">
        <v>6</v>
      </c>
      <c r="G30" s="104" t="s">
        <v>320</v>
      </c>
      <c r="H30" s="208" t="s">
        <v>321</v>
      </c>
      <c r="I30" s="208"/>
      <c r="J30" s="208"/>
    </row>
    <row r="31" spans="1:10" ht="30" customHeight="1" x14ac:dyDescent="0.3">
      <c r="A31" s="181"/>
      <c r="B31" s="181"/>
      <c r="C31" s="181"/>
      <c r="D31" s="181"/>
      <c r="E31" s="181"/>
      <c r="F31" s="103" t="s">
        <v>8</v>
      </c>
      <c r="G31" s="103" t="s">
        <v>9</v>
      </c>
      <c r="H31" s="103" t="s">
        <v>10</v>
      </c>
      <c r="I31" s="103" t="s">
        <v>11</v>
      </c>
      <c r="J31" s="103" t="s">
        <v>12</v>
      </c>
    </row>
    <row r="32" spans="1:10" ht="30" customHeight="1" x14ac:dyDescent="0.3">
      <c r="A32" s="5"/>
      <c r="B32" s="5"/>
      <c r="C32" s="154" t="s">
        <v>13</v>
      </c>
      <c r="D32" s="144" t="s">
        <v>14</v>
      </c>
      <c r="E32" s="144"/>
      <c r="F32" s="99" t="s">
        <v>15</v>
      </c>
      <c r="G32" s="99"/>
      <c r="H32" s="99"/>
      <c r="I32" s="99"/>
      <c r="J32" s="99"/>
    </row>
    <row r="33" spans="1:10" ht="30" customHeight="1" x14ac:dyDescent="0.3">
      <c r="A33" s="5"/>
      <c r="B33" s="5"/>
      <c r="C33" s="154"/>
      <c r="D33" s="155" t="s">
        <v>16</v>
      </c>
      <c r="E33" s="155"/>
      <c r="F33" s="99" t="s">
        <v>17</v>
      </c>
      <c r="G33" s="99"/>
      <c r="H33" s="99"/>
      <c r="I33" s="99"/>
      <c r="J33" s="99"/>
    </row>
    <row r="34" spans="1:10" ht="30" customHeight="1" x14ac:dyDescent="0.3">
      <c r="A34" s="8"/>
      <c r="B34" s="8"/>
      <c r="C34" s="149" t="s">
        <v>23</v>
      </c>
      <c r="D34" s="149"/>
      <c r="E34" s="149"/>
      <c r="F34" s="149"/>
      <c r="G34" s="149"/>
      <c r="H34" s="149"/>
      <c r="I34" s="12">
        <f>SUM(I32:I33)</f>
        <v>0</v>
      </c>
      <c r="J34" s="12">
        <f>SUM(J32:J33)</f>
        <v>0</v>
      </c>
    </row>
    <row r="35" spans="1:10" ht="38.25" customHeight="1" x14ac:dyDescent="0.3">
      <c r="C35" s="106"/>
      <c r="D35" s="106"/>
      <c r="E35" s="106"/>
      <c r="F35" s="10"/>
      <c r="G35" s="10"/>
      <c r="H35" s="10"/>
      <c r="I35" s="15" t="s">
        <v>45</v>
      </c>
      <c r="J35" s="15" t="s">
        <v>46</v>
      </c>
    </row>
    <row r="36" spans="1:10" ht="30" customHeight="1" x14ac:dyDescent="0.3">
      <c r="C36" s="167" t="s">
        <v>47</v>
      </c>
      <c r="D36" s="168"/>
      <c r="E36" s="168"/>
      <c r="F36" s="168"/>
      <c r="G36" s="168"/>
      <c r="H36" s="169"/>
      <c r="I36" s="16">
        <f>I34+I29+I23+I14</f>
        <v>0</v>
      </c>
      <c r="J36" s="16">
        <f>J34+J29+J23+J14</f>
        <v>0</v>
      </c>
    </row>
    <row r="37" spans="1:10" ht="30" customHeight="1" x14ac:dyDescent="0.3"/>
    <row r="38" spans="1:10" ht="30" customHeight="1" x14ac:dyDescent="0.3"/>
    <row r="39" spans="1:10" ht="30" customHeight="1" x14ac:dyDescent="0.3"/>
    <row r="40" spans="1:10" ht="30" customHeight="1" x14ac:dyDescent="0.3"/>
    <row r="45" spans="1:10" ht="28.5" customHeight="1" x14ac:dyDescent="0.3"/>
    <row r="46" spans="1:10" ht="21.75" customHeight="1" x14ac:dyDescent="0.3"/>
    <row r="47" spans="1:10" ht="28.5" customHeight="1" x14ac:dyDescent="0.3"/>
    <row r="53" ht="29.25" customHeight="1" x14ac:dyDescent="0.3"/>
    <row r="54" ht="29.25" customHeight="1" x14ac:dyDescent="0.3"/>
  </sheetData>
  <mergeCells count="45">
    <mergeCell ref="D11:E11"/>
    <mergeCell ref="D26:E26"/>
    <mergeCell ref="D27:E27"/>
    <mergeCell ref="D12:E12"/>
    <mergeCell ref="D22:E22"/>
    <mergeCell ref="D21:E21"/>
    <mergeCell ref="A25:E25"/>
    <mergeCell ref="C19:C20"/>
    <mergeCell ref="C23:H23"/>
    <mergeCell ref="D13:E13"/>
    <mergeCell ref="A16:E16"/>
    <mergeCell ref="H15:J15"/>
    <mergeCell ref="D18:E18"/>
    <mergeCell ref="C17:C18"/>
    <mergeCell ref="C34:H34"/>
    <mergeCell ref="C36:H36"/>
    <mergeCell ref="D19:E19"/>
    <mergeCell ref="D20:E20"/>
    <mergeCell ref="C32:C33"/>
    <mergeCell ref="D32:E32"/>
    <mergeCell ref="C29:H29"/>
    <mergeCell ref="D33:E33"/>
    <mergeCell ref="A31:E31"/>
    <mergeCell ref="H30:J30"/>
    <mergeCell ref="C30:D30"/>
    <mergeCell ref="D28:E28"/>
    <mergeCell ref="H24:J24"/>
    <mergeCell ref="C24:D24"/>
    <mergeCell ref="C26:C27"/>
    <mergeCell ref="C9:C10"/>
    <mergeCell ref="D9:E9"/>
    <mergeCell ref="D10:E10"/>
    <mergeCell ref="D17:E17"/>
    <mergeCell ref="A1:J1"/>
    <mergeCell ref="C7:C8"/>
    <mergeCell ref="C5:D5"/>
    <mergeCell ref="H5:J5"/>
    <mergeCell ref="A6:E6"/>
    <mergeCell ref="D7:E7"/>
    <mergeCell ref="D8:E8"/>
    <mergeCell ref="A2:J2"/>
    <mergeCell ref="C4:D4"/>
    <mergeCell ref="G4:J4"/>
    <mergeCell ref="C14:H14"/>
    <mergeCell ref="C15:D15"/>
  </mergeCells>
  <pageMargins left="0.25" right="0.25" top="0.75" bottom="0.75" header="0.3" footer="0.3"/>
  <pageSetup paperSize="9" scale="98"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48"/>
  <sheetViews>
    <sheetView tabSelected="1" topLeftCell="C1" zoomScale="70" zoomScaleNormal="70" workbookViewId="0">
      <selection activeCell="K7" sqref="K7"/>
    </sheetView>
  </sheetViews>
  <sheetFormatPr baseColWidth="10" defaultColWidth="11.44140625" defaultRowHeight="14.4" x14ac:dyDescent="0.3"/>
  <cols>
    <col min="1" max="2" width="11.44140625" hidden="1" customWidth="1"/>
    <col min="3" max="3" width="19" style="2" customWidth="1"/>
    <col min="4" max="4" width="22.33203125" style="3" customWidth="1"/>
    <col min="5" max="5" width="32" style="3" customWidth="1"/>
    <col min="6" max="6" width="21.5546875" style="4" customWidth="1"/>
    <col min="7" max="7" width="26.88671875" style="4" customWidth="1"/>
    <col min="8" max="8" width="27.33203125" style="4" customWidth="1"/>
    <col min="9" max="9" width="31.33203125" customWidth="1"/>
    <col min="10" max="10" width="31.5546875" customWidth="1"/>
    <col min="12" max="12" width="33.88671875" customWidth="1"/>
  </cols>
  <sheetData>
    <row r="1" spans="1:12" ht="71.25" customHeight="1" x14ac:dyDescent="0.3">
      <c r="A1" s="135"/>
      <c r="B1" s="135"/>
      <c r="C1" s="260" t="s">
        <v>337</v>
      </c>
      <c r="D1" s="261"/>
      <c r="E1" s="261"/>
      <c r="F1" s="261"/>
      <c r="G1" s="261"/>
      <c r="H1" s="261"/>
      <c r="I1" s="262"/>
      <c r="J1" s="140"/>
    </row>
    <row r="2" spans="1:12" ht="62.4" customHeight="1" x14ac:dyDescent="0.3">
      <c r="A2" s="136"/>
      <c r="B2" s="137"/>
      <c r="C2" s="264" t="s">
        <v>0</v>
      </c>
      <c r="D2" s="265"/>
      <c r="E2" s="265"/>
      <c r="F2" s="265"/>
      <c r="G2" s="265"/>
      <c r="H2" s="265"/>
      <c r="I2" s="266"/>
      <c r="J2" s="139"/>
      <c r="L2" s="141"/>
    </row>
    <row r="3" spans="1:12" ht="39.9" customHeight="1" x14ac:dyDescent="0.3">
      <c r="C3" s="259" t="s">
        <v>1</v>
      </c>
      <c r="D3" s="165"/>
      <c r="E3" s="129" t="s">
        <v>2</v>
      </c>
      <c r="F3" s="191" t="s">
        <v>155</v>
      </c>
      <c r="G3" s="191"/>
      <c r="H3" s="191"/>
      <c r="I3" s="263"/>
      <c r="J3" s="138"/>
    </row>
    <row r="4" spans="1:12" ht="45" customHeight="1" x14ac:dyDescent="0.3">
      <c r="C4" s="174" t="s">
        <v>417</v>
      </c>
      <c r="D4" s="174"/>
      <c r="E4" s="109" t="s">
        <v>322</v>
      </c>
      <c r="F4" s="109" t="s">
        <v>37</v>
      </c>
      <c r="G4" s="174" t="s">
        <v>418</v>
      </c>
      <c r="H4" s="174"/>
      <c r="I4" s="174"/>
    </row>
    <row r="5" spans="1:12" ht="30" customHeight="1" x14ac:dyDescent="0.3">
      <c r="C5" s="44"/>
      <c r="D5" s="44"/>
      <c r="E5" s="44"/>
      <c r="F5" s="103" t="s">
        <v>9</v>
      </c>
      <c r="G5" s="103" t="s">
        <v>10</v>
      </c>
      <c r="H5" s="103" t="s">
        <v>11</v>
      </c>
      <c r="I5" s="103" t="s">
        <v>12</v>
      </c>
    </row>
    <row r="6" spans="1:12" ht="30" customHeight="1" x14ac:dyDescent="0.3">
      <c r="C6" s="154" t="s">
        <v>13</v>
      </c>
      <c r="D6" s="144" t="s">
        <v>242</v>
      </c>
      <c r="E6" s="144"/>
      <c r="F6" s="99"/>
      <c r="G6" s="99"/>
      <c r="H6" s="66"/>
      <c r="I6" s="66"/>
      <c r="J6" s="126"/>
      <c r="K6" s="127"/>
    </row>
    <row r="7" spans="1:12" ht="30" customHeight="1" x14ac:dyDescent="0.3">
      <c r="C7" s="154"/>
      <c r="D7" s="155" t="s">
        <v>16</v>
      </c>
      <c r="E7" s="155"/>
      <c r="F7" s="99"/>
      <c r="G7" s="99"/>
      <c r="H7" s="66"/>
      <c r="I7" s="66"/>
      <c r="J7" s="126"/>
      <c r="K7" s="127"/>
    </row>
    <row r="8" spans="1:12" x14ac:dyDescent="0.3">
      <c r="C8" s="154" t="s">
        <v>18</v>
      </c>
      <c r="D8" s="144" t="s">
        <v>54</v>
      </c>
      <c r="E8" s="144"/>
      <c r="F8" s="99"/>
      <c r="G8" s="99"/>
      <c r="H8" s="66"/>
      <c r="I8" s="66"/>
    </row>
    <row r="9" spans="1:12" x14ac:dyDescent="0.3">
      <c r="C9" s="154"/>
      <c r="D9" s="144" t="s">
        <v>20</v>
      </c>
      <c r="E9" s="144"/>
      <c r="F9" s="99"/>
      <c r="G9" s="99"/>
      <c r="H9" s="66"/>
      <c r="I9" s="66"/>
    </row>
    <row r="10" spans="1:12" x14ac:dyDescent="0.3">
      <c r="C10" s="99" t="s">
        <v>323</v>
      </c>
      <c r="D10" s="144" t="s">
        <v>324</v>
      </c>
      <c r="E10" s="144"/>
      <c r="F10" s="99"/>
      <c r="G10" s="99"/>
      <c r="H10" s="66"/>
      <c r="I10" s="66"/>
    </row>
    <row r="11" spans="1:12" ht="28.5" customHeight="1" x14ac:dyDescent="0.3">
      <c r="C11" s="156" t="s">
        <v>23</v>
      </c>
      <c r="D11" s="157"/>
      <c r="E11" s="157"/>
      <c r="F11" s="157"/>
      <c r="G11" s="158"/>
      <c r="H11" s="67">
        <f>SUM(H6:H9)</f>
        <v>0</v>
      </c>
      <c r="I11" s="67">
        <f>SUM(I6:I9)</f>
        <v>0</v>
      </c>
    </row>
    <row r="12" spans="1:12" ht="56.4" customHeight="1" x14ac:dyDescent="0.3">
      <c r="C12" s="174" t="s">
        <v>416</v>
      </c>
      <c r="D12" s="174"/>
      <c r="E12" s="109" t="s">
        <v>325</v>
      </c>
      <c r="F12" s="109" t="s">
        <v>37</v>
      </c>
      <c r="G12" s="174">
        <v>5935</v>
      </c>
      <c r="H12" s="174"/>
      <c r="I12" s="174"/>
    </row>
    <row r="13" spans="1:12" ht="28.5" customHeight="1" x14ac:dyDescent="0.3">
      <c r="C13" s="44"/>
      <c r="D13" s="44"/>
      <c r="E13" s="44"/>
      <c r="F13" s="103" t="s">
        <v>9</v>
      </c>
      <c r="G13" s="103" t="s">
        <v>10</v>
      </c>
      <c r="H13" s="103" t="s">
        <v>11</v>
      </c>
      <c r="I13" s="103" t="s">
        <v>12</v>
      </c>
    </row>
    <row r="14" spans="1:12" x14ac:dyDescent="0.3">
      <c r="C14" s="154" t="s">
        <v>13</v>
      </c>
      <c r="D14" s="144" t="s">
        <v>14</v>
      </c>
      <c r="E14" s="144"/>
      <c r="F14" s="99"/>
      <c r="G14" s="99"/>
      <c r="H14" s="66"/>
      <c r="I14" s="66"/>
    </row>
    <row r="15" spans="1:12" x14ac:dyDescent="0.3">
      <c r="C15" s="154"/>
      <c r="D15" s="155" t="s">
        <v>16</v>
      </c>
      <c r="E15" s="155"/>
      <c r="F15" s="99"/>
      <c r="G15" s="99"/>
      <c r="H15" s="66"/>
      <c r="I15" s="66"/>
    </row>
    <row r="16" spans="1:12" ht="29.25" customHeight="1" x14ac:dyDescent="0.3">
      <c r="C16" s="156" t="s">
        <v>23</v>
      </c>
      <c r="D16" s="157"/>
      <c r="E16" s="157"/>
      <c r="F16" s="157"/>
      <c r="G16" s="158"/>
      <c r="H16" s="38">
        <f>SUM(H14:H15)</f>
        <v>0</v>
      </c>
      <c r="I16" s="38">
        <f>SUM(I14:I15)</f>
        <v>0</v>
      </c>
    </row>
    <row r="17" spans="3:9" ht="41.4" x14ac:dyDescent="0.3">
      <c r="C17" s="174" t="s">
        <v>416</v>
      </c>
      <c r="D17" s="174"/>
      <c r="E17" s="109" t="s">
        <v>326</v>
      </c>
      <c r="F17" s="109" t="s">
        <v>37</v>
      </c>
      <c r="G17" s="174">
        <v>3303</v>
      </c>
      <c r="H17" s="174"/>
      <c r="I17" s="174"/>
    </row>
    <row r="18" spans="3:9" x14ac:dyDescent="0.3">
      <c r="C18" s="44"/>
      <c r="D18" s="44"/>
      <c r="E18" s="44"/>
      <c r="F18" s="103" t="s">
        <v>9</v>
      </c>
      <c r="G18" s="103" t="s">
        <v>10</v>
      </c>
      <c r="H18" s="103" t="s">
        <v>11</v>
      </c>
      <c r="I18" s="103" t="s">
        <v>12</v>
      </c>
    </row>
    <row r="19" spans="3:9" x14ac:dyDescent="0.3">
      <c r="C19" s="154" t="s">
        <v>13</v>
      </c>
      <c r="D19" s="144" t="s">
        <v>14</v>
      </c>
      <c r="E19" s="144"/>
      <c r="F19" s="99"/>
      <c r="G19" s="99"/>
      <c r="H19" s="66"/>
      <c r="I19" s="66"/>
    </row>
    <row r="20" spans="3:9" x14ac:dyDescent="0.3">
      <c r="C20" s="154"/>
      <c r="D20" s="155" t="s">
        <v>16</v>
      </c>
      <c r="E20" s="155"/>
      <c r="F20" s="99"/>
      <c r="G20" s="99"/>
      <c r="H20" s="66"/>
      <c r="I20" s="66"/>
    </row>
    <row r="21" spans="3:9" s="81" customFormat="1" x14ac:dyDescent="0.3">
      <c r="C21" s="115" t="s">
        <v>21</v>
      </c>
      <c r="D21" s="155" t="s">
        <v>22</v>
      </c>
      <c r="E21" s="155"/>
      <c r="F21" s="115"/>
      <c r="G21" s="115"/>
      <c r="H21" s="80"/>
      <c r="I21" s="80"/>
    </row>
    <row r="22" spans="3:9" ht="15" x14ac:dyDescent="0.3">
      <c r="C22" s="156" t="s">
        <v>23</v>
      </c>
      <c r="D22" s="157"/>
      <c r="E22" s="157"/>
      <c r="F22" s="157"/>
      <c r="G22" s="158"/>
      <c r="H22" s="38">
        <f>SUM(H19:H21)</f>
        <v>0</v>
      </c>
      <c r="I22" s="38">
        <f>SUM(I19:I21)</f>
        <v>0</v>
      </c>
    </row>
    <row r="23" spans="3:9" ht="41.4" customHeight="1" x14ac:dyDescent="0.3">
      <c r="C23" s="174" t="s">
        <v>421</v>
      </c>
      <c r="D23" s="174"/>
      <c r="E23" s="109" t="s">
        <v>327</v>
      </c>
      <c r="F23" s="109" t="s">
        <v>328</v>
      </c>
      <c r="G23" s="174" t="s">
        <v>422</v>
      </c>
      <c r="H23" s="174"/>
      <c r="I23" s="174"/>
    </row>
    <row r="24" spans="3:9" x14ac:dyDescent="0.3">
      <c r="C24" s="44"/>
      <c r="D24" s="44"/>
      <c r="E24" s="44"/>
      <c r="F24" s="103" t="s">
        <v>9</v>
      </c>
      <c r="G24" s="103" t="s">
        <v>10</v>
      </c>
      <c r="H24" s="103" t="s">
        <v>11</v>
      </c>
      <c r="I24" s="103" t="s">
        <v>12</v>
      </c>
    </row>
    <row r="25" spans="3:9" x14ac:dyDescent="0.3">
      <c r="C25" s="154" t="s">
        <v>13</v>
      </c>
      <c r="D25" s="144" t="s">
        <v>242</v>
      </c>
      <c r="E25" s="144"/>
      <c r="F25" s="99"/>
      <c r="G25" s="99"/>
      <c r="H25" s="66"/>
      <c r="I25" s="66"/>
    </row>
    <row r="26" spans="3:9" x14ac:dyDescent="0.3">
      <c r="C26" s="154"/>
      <c r="D26" s="155" t="s">
        <v>16</v>
      </c>
      <c r="E26" s="155"/>
      <c r="F26" s="99"/>
      <c r="G26" s="99"/>
      <c r="H26" s="66"/>
      <c r="I26" s="66"/>
    </row>
    <row r="27" spans="3:9" ht="21.6" customHeight="1" x14ac:dyDescent="0.3">
      <c r="C27" s="156" t="s">
        <v>23</v>
      </c>
      <c r="D27" s="157"/>
      <c r="E27" s="157"/>
      <c r="F27" s="157"/>
      <c r="G27" s="158"/>
      <c r="H27" s="38">
        <f>SUM(H25:H26)</f>
        <v>0</v>
      </c>
      <c r="I27" s="38">
        <f>SUM(I25:I26)</f>
        <v>0</v>
      </c>
    </row>
    <row r="28" spans="3:9" ht="27.6" x14ac:dyDescent="0.3">
      <c r="C28" s="174" t="s">
        <v>329</v>
      </c>
      <c r="D28" s="174"/>
      <c r="E28" s="109" t="s">
        <v>327</v>
      </c>
      <c r="F28" s="109" t="s">
        <v>328</v>
      </c>
      <c r="G28" s="174"/>
      <c r="H28" s="174"/>
      <c r="I28" s="174"/>
    </row>
    <row r="29" spans="3:9" ht="34.5" customHeight="1" x14ac:dyDescent="0.3">
      <c r="C29" s="109"/>
      <c r="D29" s="109"/>
      <c r="E29" s="109"/>
      <c r="F29" s="109"/>
      <c r="G29" s="196" t="s">
        <v>424</v>
      </c>
      <c r="H29" s="197"/>
      <c r="I29" s="198"/>
    </row>
    <row r="30" spans="3:9" x14ac:dyDescent="0.3">
      <c r="C30" s="44"/>
      <c r="D30" s="44"/>
      <c r="E30" s="44"/>
      <c r="F30" s="103" t="s">
        <v>9</v>
      </c>
      <c r="G30" s="103" t="s">
        <v>10</v>
      </c>
      <c r="H30" s="103" t="s">
        <v>11</v>
      </c>
      <c r="I30" s="103" t="s">
        <v>12</v>
      </c>
    </row>
    <row r="31" spans="3:9" x14ac:dyDescent="0.3">
      <c r="C31" s="154" t="s">
        <v>13</v>
      </c>
      <c r="D31" s="144" t="s">
        <v>242</v>
      </c>
      <c r="E31" s="144"/>
      <c r="F31" s="99"/>
      <c r="G31" s="99"/>
      <c r="H31" s="66"/>
      <c r="I31" s="66"/>
    </row>
    <row r="32" spans="3:9" x14ac:dyDescent="0.3">
      <c r="C32" s="154"/>
      <c r="D32" s="155" t="s">
        <v>16</v>
      </c>
      <c r="E32" s="155"/>
      <c r="F32" s="99"/>
      <c r="G32" s="99"/>
      <c r="H32" s="66"/>
      <c r="I32" s="66"/>
    </row>
    <row r="33" spans="3:9" ht="34.5" customHeight="1" x14ac:dyDescent="0.3">
      <c r="C33" s="109"/>
      <c r="D33" s="109"/>
      <c r="E33" s="109"/>
      <c r="F33" s="109"/>
      <c r="G33" s="196" t="s">
        <v>423</v>
      </c>
      <c r="H33" s="197"/>
      <c r="I33" s="198"/>
    </row>
    <row r="34" spans="3:9" x14ac:dyDescent="0.3">
      <c r="C34" s="154" t="s">
        <v>13</v>
      </c>
      <c r="D34" s="144" t="s">
        <v>242</v>
      </c>
      <c r="E34" s="144"/>
      <c r="F34" s="99"/>
      <c r="G34" s="99"/>
      <c r="H34" s="66"/>
      <c r="I34" s="66"/>
    </row>
    <row r="35" spans="3:9" x14ac:dyDescent="0.3">
      <c r="C35" s="154"/>
      <c r="D35" s="155" t="s">
        <v>16</v>
      </c>
      <c r="E35" s="155"/>
      <c r="F35" s="99"/>
      <c r="G35" s="99"/>
      <c r="H35" s="66"/>
      <c r="I35" s="66"/>
    </row>
    <row r="36" spans="3:9" ht="28.8" customHeight="1" x14ac:dyDescent="0.3">
      <c r="C36" s="156" t="s">
        <v>23</v>
      </c>
      <c r="D36" s="157"/>
      <c r="E36" s="157"/>
      <c r="F36" s="157"/>
      <c r="G36" s="158"/>
      <c r="H36" s="38">
        <f>SUM(H31:H32)</f>
        <v>0</v>
      </c>
      <c r="I36" s="38">
        <f>SUM(I31:I32)</f>
        <v>0</v>
      </c>
    </row>
    <row r="37" spans="3:9" ht="39" customHeight="1" x14ac:dyDescent="0.3">
      <c r="C37" s="174" t="s">
        <v>420</v>
      </c>
      <c r="D37" s="174"/>
      <c r="E37" s="109" t="s">
        <v>331</v>
      </c>
      <c r="F37" s="109"/>
      <c r="G37" s="174" t="s">
        <v>419</v>
      </c>
      <c r="H37" s="174"/>
      <c r="I37" s="174"/>
    </row>
    <row r="38" spans="3:9" x14ac:dyDescent="0.3">
      <c r="C38" s="44"/>
      <c r="D38" s="44"/>
      <c r="E38" s="44"/>
      <c r="F38" s="103" t="s">
        <v>9</v>
      </c>
      <c r="G38" s="103" t="s">
        <v>10</v>
      </c>
      <c r="H38" s="103" t="s">
        <v>11</v>
      </c>
      <c r="I38" s="103" t="s">
        <v>12</v>
      </c>
    </row>
    <row r="39" spans="3:9" x14ac:dyDescent="0.3">
      <c r="C39" s="154" t="s">
        <v>13</v>
      </c>
      <c r="D39" s="144" t="s">
        <v>242</v>
      </c>
      <c r="E39" s="144"/>
      <c r="F39" s="99"/>
      <c r="G39" s="99"/>
      <c r="H39" s="66"/>
      <c r="I39" s="66"/>
    </row>
    <row r="40" spans="3:9" x14ac:dyDescent="0.3">
      <c r="C40" s="154"/>
      <c r="D40" s="155" t="s">
        <v>16</v>
      </c>
      <c r="E40" s="155"/>
      <c r="F40" s="99"/>
      <c r="G40" s="99"/>
      <c r="H40" s="66"/>
      <c r="I40" s="66"/>
    </row>
    <row r="41" spans="3:9" ht="24" customHeight="1" x14ac:dyDescent="0.3">
      <c r="C41" s="156" t="s">
        <v>23</v>
      </c>
      <c r="D41" s="157"/>
      <c r="E41" s="157"/>
      <c r="F41" s="157"/>
      <c r="G41" s="158"/>
      <c r="H41" s="38">
        <f>SUM(H30:H31)</f>
        <v>0</v>
      </c>
      <c r="I41" s="38">
        <f>SUM(I30:I31)</f>
        <v>0</v>
      </c>
    </row>
    <row r="42" spans="3:9" ht="35.4" customHeight="1" x14ac:dyDescent="0.3">
      <c r="C42" s="174" t="s">
        <v>330</v>
      </c>
      <c r="D42" s="174"/>
      <c r="E42" s="109" t="s">
        <v>331</v>
      </c>
      <c r="F42" s="109"/>
      <c r="G42" s="174" t="s">
        <v>332</v>
      </c>
      <c r="H42" s="174"/>
      <c r="I42" s="174"/>
    </row>
    <row r="43" spans="3:9" x14ac:dyDescent="0.3">
      <c r="C43" s="44"/>
      <c r="D43" s="44"/>
      <c r="E43" s="44"/>
      <c r="F43" s="103" t="s">
        <v>9</v>
      </c>
      <c r="G43" s="103" t="s">
        <v>10</v>
      </c>
      <c r="H43" s="103" t="s">
        <v>11</v>
      </c>
      <c r="I43" s="103" t="s">
        <v>12</v>
      </c>
    </row>
    <row r="44" spans="3:9" x14ac:dyDescent="0.3">
      <c r="C44" s="154" t="s">
        <v>13</v>
      </c>
      <c r="D44" s="144" t="s">
        <v>242</v>
      </c>
      <c r="E44" s="144"/>
      <c r="F44" s="99"/>
      <c r="G44" s="99"/>
      <c r="H44" s="66"/>
      <c r="I44" s="66"/>
    </row>
    <row r="45" spans="3:9" x14ac:dyDescent="0.3">
      <c r="C45" s="154"/>
      <c r="D45" s="155" t="s">
        <v>16</v>
      </c>
      <c r="E45" s="155"/>
      <c r="F45" s="99"/>
      <c r="G45" s="99"/>
      <c r="H45" s="66"/>
      <c r="I45" s="66"/>
    </row>
    <row r="46" spans="3:9" ht="22.8" customHeight="1" x14ac:dyDescent="0.3">
      <c r="C46" s="156" t="s">
        <v>23</v>
      </c>
      <c r="D46" s="157"/>
      <c r="E46" s="157"/>
      <c r="F46" s="157"/>
      <c r="G46" s="158"/>
      <c r="H46" s="38">
        <f>SUM(H36:H36)</f>
        <v>0</v>
      </c>
      <c r="I46" s="38">
        <f>SUM(I36:I36)</f>
        <v>0</v>
      </c>
    </row>
    <row r="47" spans="3:9" ht="22.2" customHeight="1" x14ac:dyDescent="0.3">
      <c r="C47" s="10"/>
      <c r="D47" s="10"/>
      <c r="E47" s="10"/>
      <c r="F47" s="10"/>
      <c r="G47" s="10"/>
      <c r="H47" s="15" t="s">
        <v>45</v>
      </c>
      <c r="I47" s="15" t="s">
        <v>46</v>
      </c>
    </row>
    <row r="48" spans="3:9" ht="37.799999999999997" customHeight="1" x14ac:dyDescent="0.3">
      <c r="C48" s="167" t="s">
        <v>47</v>
      </c>
      <c r="D48" s="168"/>
      <c r="E48" s="168"/>
      <c r="F48" s="168"/>
      <c r="G48" s="169"/>
      <c r="H48" s="16">
        <f>H46+H41+H36+H27+H22+H16+H11</f>
        <v>0</v>
      </c>
      <c r="I48" s="16">
        <f>I46+I41+I36+I27+I22+I16+I11</f>
        <v>0</v>
      </c>
    </row>
  </sheetData>
  <mergeCells count="57">
    <mergeCell ref="C48:G48"/>
    <mergeCell ref="C11:G11"/>
    <mergeCell ref="C16:G16"/>
    <mergeCell ref="C22:G22"/>
    <mergeCell ref="C27:G27"/>
    <mergeCell ref="C36:G36"/>
    <mergeCell ref="C46:G46"/>
    <mergeCell ref="C37:D37"/>
    <mergeCell ref="G37:I37"/>
    <mergeCell ref="C39:C40"/>
    <mergeCell ref="D39:E39"/>
    <mergeCell ref="D40:E40"/>
    <mergeCell ref="C41:G41"/>
    <mergeCell ref="C44:C45"/>
    <mergeCell ref="D44:E44"/>
    <mergeCell ref="D45:E45"/>
    <mergeCell ref="G28:I28"/>
    <mergeCell ref="C42:D42"/>
    <mergeCell ref="G42:I42"/>
    <mergeCell ref="G33:I33"/>
    <mergeCell ref="C34:C35"/>
    <mergeCell ref="D34:E34"/>
    <mergeCell ref="D35:E35"/>
    <mergeCell ref="D31:E31"/>
    <mergeCell ref="G29:I29"/>
    <mergeCell ref="C31:C32"/>
    <mergeCell ref="D32:E32"/>
    <mergeCell ref="C17:D17"/>
    <mergeCell ref="G17:I17"/>
    <mergeCell ref="C25:C26"/>
    <mergeCell ref="D25:E25"/>
    <mergeCell ref="D26:E26"/>
    <mergeCell ref="D21:E21"/>
    <mergeCell ref="C23:D23"/>
    <mergeCell ref="G23:I23"/>
    <mergeCell ref="C19:C20"/>
    <mergeCell ref="D19:E19"/>
    <mergeCell ref="D20:E20"/>
    <mergeCell ref="C28:D28"/>
    <mergeCell ref="D15:E15"/>
    <mergeCell ref="C14:C15"/>
    <mergeCell ref="D14:E14"/>
    <mergeCell ref="D10:E10"/>
    <mergeCell ref="C12:D12"/>
    <mergeCell ref="G4:I4"/>
    <mergeCell ref="C1:I1"/>
    <mergeCell ref="F3:I3"/>
    <mergeCell ref="C2:I2"/>
    <mergeCell ref="G12:I12"/>
    <mergeCell ref="C8:C9"/>
    <mergeCell ref="D9:E9"/>
    <mergeCell ref="C6:C7"/>
    <mergeCell ref="D6:E6"/>
    <mergeCell ref="D7:E7"/>
    <mergeCell ref="D8:E8"/>
    <mergeCell ref="C3:D3"/>
    <mergeCell ref="C4:D4"/>
  </mergeCells>
  <pageMargins left="0.25" right="0.25" top="0.75" bottom="0.75" header="0.3" footer="0.3"/>
  <pageSetup paperSize="9" scale="46"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320"/>
  <sheetViews>
    <sheetView topLeftCell="C4" zoomScale="70" zoomScaleNormal="70" workbookViewId="0">
      <selection activeCell="I47" sqref="I47:J47"/>
    </sheetView>
  </sheetViews>
  <sheetFormatPr baseColWidth="10" defaultColWidth="11.44140625" defaultRowHeight="14.4" x14ac:dyDescent="0.3"/>
  <cols>
    <col min="1" max="1" width="11.44140625" hidden="1" customWidth="1"/>
    <col min="2" max="2" width="2.33203125" hidden="1" customWidth="1"/>
    <col min="3" max="3" width="19" style="2" customWidth="1"/>
    <col min="4" max="4" width="11.5546875" style="3"/>
    <col min="5" max="5" width="32" style="3" customWidth="1"/>
    <col min="6" max="6" width="0" style="4" hidden="1" customWidth="1"/>
    <col min="7" max="7" width="24.44140625" style="4" customWidth="1"/>
    <col min="8" max="8" width="18.88671875" style="4" customWidth="1"/>
    <col min="9" max="9" width="21.44140625" customWidth="1"/>
    <col min="10" max="10" width="25.88671875" customWidth="1"/>
  </cols>
  <sheetData>
    <row r="1" spans="1:10" ht="71.25" customHeight="1" thickBot="1" x14ac:dyDescent="0.35">
      <c r="A1" s="188" t="s">
        <v>337</v>
      </c>
      <c r="B1" s="189"/>
      <c r="C1" s="189"/>
      <c r="D1" s="189"/>
      <c r="E1" s="189"/>
      <c r="F1" s="189"/>
      <c r="G1" s="189"/>
      <c r="H1" s="189"/>
      <c r="I1" s="189"/>
      <c r="J1" s="190"/>
    </row>
    <row r="2" spans="1:10" ht="70.95" customHeight="1" x14ac:dyDescent="0.3">
      <c r="A2" s="164" t="s">
        <v>0</v>
      </c>
      <c r="B2" s="164"/>
      <c r="C2" s="164"/>
      <c r="D2" s="164"/>
      <c r="E2" s="164"/>
      <c r="F2" s="164"/>
      <c r="G2" s="164"/>
      <c r="H2" s="164"/>
      <c r="I2" s="164"/>
      <c r="J2" s="164"/>
    </row>
    <row r="3" spans="1:10" ht="15" customHeight="1" x14ac:dyDescent="0.3">
      <c r="C3" s="62"/>
      <c r="D3" s="62"/>
      <c r="E3" s="62"/>
      <c r="F3" s="62"/>
      <c r="G3" s="62"/>
      <c r="H3" s="62"/>
      <c r="I3" s="62"/>
      <c r="J3" s="62"/>
    </row>
    <row r="4" spans="1:10" ht="27" customHeight="1" thickBot="1" x14ac:dyDescent="0.35">
      <c r="C4" s="165" t="s">
        <v>1</v>
      </c>
      <c r="D4" s="165"/>
      <c r="E4" s="14" t="s">
        <v>2</v>
      </c>
      <c r="F4" s="14"/>
      <c r="G4" s="89" t="s">
        <v>3</v>
      </c>
      <c r="H4" s="165" t="s">
        <v>4</v>
      </c>
      <c r="I4" s="165"/>
      <c r="J4" s="165"/>
    </row>
    <row r="5" spans="1:10" ht="55.5" customHeight="1" thickBot="1" x14ac:dyDescent="0.35">
      <c r="A5" s="7" t="s">
        <v>52</v>
      </c>
      <c r="B5" s="51"/>
      <c r="C5" s="207" t="s">
        <v>53</v>
      </c>
      <c r="D5" s="207"/>
      <c r="E5" s="104" t="s">
        <v>52</v>
      </c>
      <c r="F5" s="104"/>
      <c r="G5" s="104" t="s">
        <v>30</v>
      </c>
      <c r="H5" s="207">
        <v>1439</v>
      </c>
      <c r="I5" s="207"/>
      <c r="J5" s="207"/>
    </row>
    <row r="6" spans="1:10" ht="30" customHeight="1" thickBot="1" x14ac:dyDescent="0.35">
      <c r="A6" s="175"/>
      <c r="B6" s="270"/>
      <c r="C6" s="267"/>
      <c r="D6" s="268"/>
      <c r="E6" s="269"/>
      <c r="F6" s="44"/>
      <c r="G6" s="103" t="s">
        <v>9</v>
      </c>
      <c r="H6" s="103" t="s">
        <v>10</v>
      </c>
      <c r="I6" s="103" t="s">
        <v>11</v>
      </c>
      <c r="J6" s="103" t="s">
        <v>12</v>
      </c>
    </row>
    <row r="7" spans="1:10" ht="30" customHeight="1" x14ac:dyDescent="0.3">
      <c r="A7" s="47"/>
      <c r="B7" s="24"/>
      <c r="C7" s="154" t="s">
        <v>13</v>
      </c>
      <c r="D7" s="144" t="s">
        <v>14</v>
      </c>
      <c r="E7" s="144"/>
      <c r="F7" s="99" t="s">
        <v>15</v>
      </c>
      <c r="G7" s="99"/>
      <c r="H7" s="99"/>
      <c r="I7" s="66"/>
      <c r="J7" s="66"/>
    </row>
    <row r="8" spans="1:10" ht="30" customHeight="1" thickBot="1" x14ac:dyDescent="0.35">
      <c r="A8" s="46"/>
      <c r="B8" s="45"/>
      <c r="C8" s="154"/>
      <c r="D8" s="155" t="s">
        <v>16</v>
      </c>
      <c r="E8" s="155"/>
      <c r="F8" s="99" t="s">
        <v>17</v>
      </c>
      <c r="G8" s="99"/>
      <c r="H8" s="99"/>
      <c r="I8" s="66"/>
      <c r="J8" s="66"/>
    </row>
    <row r="9" spans="1:10" ht="30" customHeight="1" x14ac:dyDescent="0.3">
      <c r="A9" s="23"/>
      <c r="B9" s="24"/>
      <c r="C9" s="154" t="s">
        <v>18</v>
      </c>
      <c r="D9" s="144" t="s">
        <v>54</v>
      </c>
      <c r="E9" s="144"/>
      <c r="F9" s="57"/>
      <c r="G9" s="57"/>
      <c r="H9" s="57"/>
      <c r="I9" s="56"/>
      <c r="J9" s="56"/>
    </row>
    <row r="10" spans="1:10" ht="30" customHeight="1" thickBot="1" x14ac:dyDescent="0.35">
      <c r="A10" s="25"/>
      <c r="B10" s="26"/>
      <c r="C10" s="154"/>
      <c r="D10" s="144" t="s">
        <v>20</v>
      </c>
      <c r="E10" s="144"/>
      <c r="F10" s="57"/>
      <c r="G10" s="57"/>
      <c r="H10" s="57"/>
      <c r="I10" s="56"/>
      <c r="J10" s="56"/>
    </row>
    <row r="11" spans="1:10" ht="50.25" customHeight="1" thickBot="1" x14ac:dyDescent="0.35">
      <c r="A11" s="6"/>
      <c r="B11" s="27"/>
      <c r="C11" s="99" t="s">
        <v>55</v>
      </c>
      <c r="D11" s="144" t="s">
        <v>56</v>
      </c>
      <c r="E11" s="144"/>
      <c r="F11" s="99"/>
      <c r="G11" s="99"/>
      <c r="H11" s="99"/>
      <c r="I11" s="66"/>
      <c r="J11" s="66"/>
    </row>
    <row r="12" spans="1:10" ht="21.75" customHeight="1" thickBot="1" x14ac:dyDescent="0.35">
      <c r="A12" s="1"/>
      <c r="B12" s="1"/>
      <c r="C12" s="149" t="s">
        <v>23</v>
      </c>
      <c r="D12" s="149"/>
      <c r="E12" s="149"/>
      <c r="F12" s="149"/>
      <c r="G12" s="149"/>
      <c r="H12" s="149"/>
      <c r="I12" s="67">
        <f>SUM(I7:I11)</f>
        <v>0</v>
      </c>
      <c r="J12" s="67">
        <f>SUM(J7:J11)</f>
        <v>0</v>
      </c>
    </row>
    <row r="13" spans="1:10" ht="30" customHeight="1" thickBot="1" x14ac:dyDescent="0.35">
      <c r="A13" s="7"/>
      <c r="B13" s="7"/>
      <c r="C13" s="207" t="s">
        <v>57</v>
      </c>
      <c r="D13" s="207" t="s">
        <v>58</v>
      </c>
      <c r="E13" s="104" t="s">
        <v>58</v>
      </c>
      <c r="F13" s="104" t="s">
        <v>58</v>
      </c>
      <c r="G13" s="104" t="s">
        <v>30</v>
      </c>
      <c r="H13" s="207">
        <v>5711</v>
      </c>
      <c r="I13" s="207" t="s">
        <v>30</v>
      </c>
      <c r="J13" s="207"/>
    </row>
    <row r="14" spans="1:10" ht="30" customHeight="1" thickBot="1" x14ac:dyDescent="0.35">
      <c r="A14" s="175"/>
      <c r="B14" s="270"/>
      <c r="C14" s="176"/>
      <c r="D14" s="176"/>
      <c r="E14" s="176"/>
      <c r="F14" s="44"/>
      <c r="G14" s="103" t="s">
        <v>9</v>
      </c>
      <c r="H14" s="103" t="s">
        <v>10</v>
      </c>
      <c r="I14" s="103" t="s">
        <v>11</v>
      </c>
      <c r="J14" s="103" t="s">
        <v>12</v>
      </c>
    </row>
    <row r="15" spans="1:10" ht="30" customHeight="1" x14ac:dyDescent="0.3">
      <c r="A15" s="47"/>
      <c r="B15" s="24"/>
      <c r="C15" s="154" t="s">
        <v>13</v>
      </c>
      <c r="D15" s="144" t="s">
        <v>14</v>
      </c>
      <c r="E15" s="144"/>
      <c r="F15" s="99" t="s">
        <v>15</v>
      </c>
      <c r="G15" s="99"/>
      <c r="H15" s="99"/>
      <c r="I15" s="66"/>
      <c r="J15" s="66"/>
    </row>
    <row r="16" spans="1:10" ht="30" customHeight="1" x14ac:dyDescent="0.3">
      <c r="A16" s="46"/>
      <c r="B16" s="45"/>
      <c r="C16" s="154"/>
      <c r="D16" s="155" t="s">
        <v>16</v>
      </c>
      <c r="E16" s="155"/>
      <c r="F16" s="99" t="s">
        <v>17</v>
      </c>
      <c r="G16" s="99"/>
      <c r="H16" s="99"/>
      <c r="I16" s="66"/>
      <c r="J16" s="66"/>
    </row>
    <row r="17" spans="1:10" ht="21.75" customHeight="1" thickBot="1" x14ac:dyDescent="0.35">
      <c r="A17" s="1"/>
      <c r="B17" s="1"/>
      <c r="C17" s="149" t="s">
        <v>23</v>
      </c>
      <c r="D17" s="149"/>
      <c r="E17" s="149"/>
      <c r="F17" s="149"/>
      <c r="G17" s="149"/>
      <c r="H17" s="149"/>
      <c r="I17" s="67">
        <f>SUM(I15:I16)</f>
        <v>0</v>
      </c>
      <c r="J17" s="67">
        <f>SUM(J15:J16)</f>
        <v>0</v>
      </c>
    </row>
    <row r="18" spans="1:10" ht="30" customHeight="1" thickBot="1" x14ac:dyDescent="0.35">
      <c r="A18" s="7"/>
      <c r="B18" s="7"/>
      <c r="C18" s="207" t="s">
        <v>59</v>
      </c>
      <c r="D18" s="207" t="s">
        <v>58</v>
      </c>
      <c r="E18" s="104" t="s">
        <v>58</v>
      </c>
      <c r="F18" s="104" t="s">
        <v>58</v>
      </c>
      <c r="G18" s="104" t="s">
        <v>30</v>
      </c>
      <c r="H18" s="207">
        <v>2850</v>
      </c>
      <c r="I18" s="207" t="s">
        <v>30</v>
      </c>
      <c r="J18" s="207"/>
    </row>
    <row r="19" spans="1:10" ht="30" customHeight="1" thickBot="1" x14ac:dyDescent="0.35">
      <c r="A19" s="175"/>
      <c r="B19" s="175"/>
      <c r="C19" s="176"/>
      <c r="D19" s="176"/>
      <c r="E19" s="176"/>
      <c r="F19" s="44"/>
      <c r="G19" s="103" t="s">
        <v>9</v>
      </c>
      <c r="H19" s="103" t="s">
        <v>10</v>
      </c>
      <c r="I19" s="103" t="s">
        <v>11</v>
      </c>
      <c r="J19" s="103" t="s">
        <v>12</v>
      </c>
    </row>
    <row r="20" spans="1:10" ht="30" customHeight="1" x14ac:dyDescent="0.3">
      <c r="A20" s="47"/>
      <c r="B20" s="24"/>
      <c r="C20" s="154" t="s">
        <v>13</v>
      </c>
      <c r="D20" s="144" t="s">
        <v>14</v>
      </c>
      <c r="E20" s="144"/>
      <c r="F20" s="99" t="s">
        <v>15</v>
      </c>
      <c r="G20" s="99"/>
      <c r="H20" s="99"/>
      <c r="I20" s="66"/>
      <c r="J20" s="66"/>
    </row>
    <row r="21" spans="1:10" ht="30" customHeight="1" x14ac:dyDescent="0.3">
      <c r="A21" s="46"/>
      <c r="B21" s="45"/>
      <c r="C21" s="154"/>
      <c r="D21" s="155" t="s">
        <v>16</v>
      </c>
      <c r="E21" s="155"/>
      <c r="F21" s="99" t="s">
        <v>17</v>
      </c>
      <c r="G21" s="99"/>
      <c r="H21" s="99"/>
      <c r="I21" s="66"/>
      <c r="J21" s="66"/>
    </row>
    <row r="22" spans="1:10" ht="21.75" customHeight="1" thickBot="1" x14ac:dyDescent="0.35">
      <c r="A22" s="1"/>
      <c r="B22" s="1"/>
      <c r="C22" s="149" t="s">
        <v>23</v>
      </c>
      <c r="D22" s="149"/>
      <c r="E22" s="149"/>
      <c r="F22" s="149"/>
      <c r="G22" s="149"/>
      <c r="H22" s="149"/>
      <c r="I22" s="67">
        <f>SUM(I20:I21)</f>
        <v>0</v>
      </c>
      <c r="J22" s="67">
        <f>SUM(J20:J21)</f>
        <v>0</v>
      </c>
    </row>
    <row r="23" spans="1:10" ht="30" customHeight="1" thickBot="1" x14ac:dyDescent="0.35">
      <c r="A23" s="7"/>
      <c r="B23" s="7"/>
      <c r="C23" s="207" t="s">
        <v>60</v>
      </c>
      <c r="D23" s="207" t="s">
        <v>58</v>
      </c>
      <c r="E23" s="104" t="s">
        <v>58</v>
      </c>
      <c r="F23" s="104" t="s">
        <v>58</v>
      </c>
      <c r="G23" s="104" t="s">
        <v>30</v>
      </c>
      <c r="H23" s="207">
        <v>7722</v>
      </c>
      <c r="I23" s="207" t="s">
        <v>30</v>
      </c>
      <c r="J23" s="207"/>
    </row>
    <row r="24" spans="1:10" ht="30" customHeight="1" thickBot="1" x14ac:dyDescent="0.35">
      <c r="A24" s="175"/>
      <c r="B24" s="175"/>
      <c r="C24" s="176"/>
      <c r="D24" s="176"/>
      <c r="E24" s="176"/>
      <c r="F24" s="44"/>
      <c r="G24" s="103" t="s">
        <v>9</v>
      </c>
      <c r="H24" s="103" t="s">
        <v>10</v>
      </c>
      <c r="I24" s="103" t="s">
        <v>11</v>
      </c>
      <c r="J24" s="103" t="s">
        <v>12</v>
      </c>
    </row>
    <row r="25" spans="1:10" ht="30" customHeight="1" x14ac:dyDescent="0.3">
      <c r="A25" s="47"/>
      <c r="B25" s="24"/>
      <c r="C25" s="154" t="s">
        <v>13</v>
      </c>
      <c r="D25" s="144" t="s">
        <v>14</v>
      </c>
      <c r="E25" s="144"/>
      <c r="F25" s="99" t="s">
        <v>15</v>
      </c>
      <c r="G25" s="99"/>
      <c r="H25" s="99"/>
      <c r="I25" s="66"/>
      <c r="J25" s="66"/>
    </row>
    <row r="26" spans="1:10" ht="30" customHeight="1" x14ac:dyDescent="0.3">
      <c r="A26" s="46"/>
      <c r="B26" s="45"/>
      <c r="C26" s="154"/>
      <c r="D26" s="155" t="s">
        <v>16</v>
      </c>
      <c r="E26" s="155"/>
      <c r="F26" s="99" t="s">
        <v>17</v>
      </c>
      <c r="G26" s="99"/>
      <c r="H26" s="99"/>
      <c r="I26" s="66"/>
      <c r="J26" s="66"/>
    </row>
    <row r="27" spans="1:10" ht="30" customHeight="1" x14ac:dyDescent="0.3">
      <c r="A27" s="48"/>
      <c r="B27" s="48"/>
      <c r="C27" s="154" t="s">
        <v>18</v>
      </c>
      <c r="D27" s="144" t="s">
        <v>54</v>
      </c>
      <c r="E27" s="144"/>
      <c r="F27" s="99"/>
      <c r="G27" s="99"/>
      <c r="H27" s="99"/>
      <c r="I27" s="66"/>
      <c r="J27" s="66"/>
    </row>
    <row r="28" spans="1:10" ht="30" customHeight="1" x14ac:dyDescent="0.3">
      <c r="A28" s="48"/>
      <c r="B28" s="48"/>
      <c r="C28" s="154"/>
      <c r="D28" s="144" t="s">
        <v>20</v>
      </c>
      <c r="E28" s="144"/>
      <c r="F28" s="99"/>
      <c r="G28" s="99"/>
      <c r="H28" s="99"/>
      <c r="I28" s="66"/>
      <c r="J28" s="66"/>
    </row>
    <row r="29" spans="1:10" ht="21.75" customHeight="1" thickBot="1" x14ac:dyDescent="0.35">
      <c r="A29" s="1"/>
      <c r="B29" s="1"/>
      <c r="C29" s="149" t="s">
        <v>23</v>
      </c>
      <c r="D29" s="149"/>
      <c r="E29" s="149"/>
      <c r="F29" s="149"/>
      <c r="G29" s="149"/>
      <c r="H29" s="149"/>
      <c r="I29" s="67">
        <f>SUM(I25:I28)</f>
        <v>0</v>
      </c>
      <c r="J29" s="67">
        <f>SUM(J25:J28)</f>
        <v>0</v>
      </c>
    </row>
    <row r="30" spans="1:10" ht="30" customHeight="1" thickBot="1" x14ac:dyDescent="0.35">
      <c r="A30" s="7"/>
      <c r="B30" s="7"/>
      <c r="C30" s="207" t="s">
        <v>61</v>
      </c>
      <c r="D30" s="207" t="s">
        <v>58</v>
      </c>
      <c r="E30" s="104" t="s">
        <v>58</v>
      </c>
      <c r="F30" s="104" t="s">
        <v>58</v>
      </c>
      <c r="G30" s="104" t="s">
        <v>30</v>
      </c>
      <c r="H30" s="207">
        <v>9005</v>
      </c>
      <c r="I30" s="207" t="s">
        <v>30</v>
      </c>
      <c r="J30" s="207"/>
    </row>
    <row r="31" spans="1:10" ht="30" customHeight="1" thickBot="1" x14ac:dyDescent="0.35">
      <c r="A31" s="175"/>
      <c r="B31" s="175"/>
      <c r="C31" s="176"/>
      <c r="D31" s="176"/>
      <c r="E31" s="176"/>
      <c r="F31" s="44"/>
      <c r="G31" s="103" t="s">
        <v>9</v>
      </c>
      <c r="H31" s="103" t="s">
        <v>10</v>
      </c>
      <c r="I31" s="103" t="s">
        <v>11</v>
      </c>
      <c r="J31" s="103" t="s">
        <v>12</v>
      </c>
    </row>
    <row r="32" spans="1:10" ht="30" customHeight="1" x14ac:dyDescent="0.3">
      <c r="A32" s="47"/>
      <c r="B32" s="24"/>
      <c r="C32" s="154" t="s">
        <v>13</v>
      </c>
      <c r="D32" s="144" t="s">
        <v>14</v>
      </c>
      <c r="E32" s="144"/>
      <c r="F32" s="99" t="s">
        <v>15</v>
      </c>
      <c r="G32" s="99"/>
      <c r="H32" s="99"/>
      <c r="I32" s="66"/>
      <c r="J32" s="66"/>
    </row>
    <row r="33" spans="1:15" ht="30" customHeight="1" x14ac:dyDescent="0.3">
      <c r="A33" s="46"/>
      <c r="B33" s="45"/>
      <c r="C33" s="154"/>
      <c r="D33" s="155" t="s">
        <v>16</v>
      </c>
      <c r="E33" s="155"/>
      <c r="F33" s="99" t="s">
        <v>17</v>
      </c>
      <c r="G33" s="99"/>
      <c r="H33" s="99"/>
      <c r="I33" s="66"/>
      <c r="J33" s="66"/>
    </row>
    <row r="34" spans="1:15" ht="21.75" customHeight="1" thickBot="1" x14ac:dyDescent="0.35">
      <c r="A34" s="1"/>
      <c r="B34" s="1"/>
      <c r="C34" s="149" t="s">
        <v>23</v>
      </c>
      <c r="D34" s="149"/>
      <c r="E34" s="149"/>
      <c r="F34" s="149"/>
      <c r="G34" s="149"/>
      <c r="H34" s="149"/>
      <c r="I34" s="67">
        <f>SUM(I32:I33)</f>
        <v>0</v>
      </c>
      <c r="J34" s="67">
        <f>SUM(J32:J33)</f>
        <v>0</v>
      </c>
    </row>
    <row r="35" spans="1:15" ht="30" customHeight="1" thickBot="1" x14ac:dyDescent="0.35">
      <c r="A35" s="7"/>
      <c r="B35" s="7"/>
      <c r="C35" s="207" t="s">
        <v>62</v>
      </c>
      <c r="D35" s="207" t="s">
        <v>58</v>
      </c>
      <c r="E35" s="104" t="s">
        <v>58</v>
      </c>
      <c r="F35" s="104" t="s">
        <v>58</v>
      </c>
      <c r="G35" s="104" t="s">
        <v>30</v>
      </c>
      <c r="H35" s="207">
        <v>1351</v>
      </c>
      <c r="I35" s="207" t="s">
        <v>30</v>
      </c>
      <c r="J35" s="207"/>
    </row>
    <row r="36" spans="1:15" ht="30" customHeight="1" thickBot="1" x14ac:dyDescent="0.35">
      <c r="A36" s="175"/>
      <c r="B36" s="175"/>
      <c r="C36" s="176"/>
      <c r="D36" s="176"/>
      <c r="E36" s="176"/>
      <c r="F36" s="44"/>
      <c r="G36" s="103" t="s">
        <v>9</v>
      </c>
      <c r="H36" s="103" t="s">
        <v>10</v>
      </c>
      <c r="I36" s="103" t="s">
        <v>11</v>
      </c>
      <c r="J36" s="103" t="s">
        <v>12</v>
      </c>
    </row>
    <row r="37" spans="1:15" ht="30" customHeight="1" x14ac:dyDescent="0.3">
      <c r="A37" s="47"/>
      <c r="B37" s="24"/>
      <c r="C37" s="154" t="s">
        <v>13</v>
      </c>
      <c r="D37" s="144" t="s">
        <v>14</v>
      </c>
      <c r="E37" s="144"/>
      <c r="F37" s="99" t="s">
        <v>15</v>
      </c>
      <c r="G37" s="99"/>
      <c r="H37" s="99"/>
      <c r="I37" s="66"/>
      <c r="J37" s="66"/>
    </row>
    <row r="38" spans="1:15" ht="30" customHeight="1" x14ac:dyDescent="0.3">
      <c r="A38" s="46"/>
      <c r="B38" s="45"/>
      <c r="C38" s="154"/>
      <c r="D38" s="155" t="s">
        <v>16</v>
      </c>
      <c r="E38" s="155"/>
      <c r="F38" s="99" t="s">
        <v>17</v>
      </c>
      <c r="G38" s="99"/>
      <c r="H38" s="99"/>
      <c r="I38" s="66"/>
      <c r="J38" s="66"/>
    </row>
    <row r="39" spans="1:15" ht="21.75" customHeight="1" thickBot="1" x14ac:dyDescent="0.35">
      <c r="A39" s="1"/>
      <c r="B39" s="1"/>
      <c r="C39" s="148" t="s">
        <v>23</v>
      </c>
      <c r="D39" s="148"/>
      <c r="E39" s="148"/>
      <c r="F39" s="148"/>
      <c r="G39" s="148"/>
      <c r="H39" s="148"/>
      <c r="I39" s="38">
        <f>SUM(I37:I38)</f>
        <v>0</v>
      </c>
      <c r="J39" s="38">
        <f>SUM(J37:J38)</f>
        <v>0</v>
      </c>
    </row>
    <row r="40" spans="1:15" ht="30" customHeight="1" thickBot="1" x14ac:dyDescent="0.35">
      <c r="A40" s="7"/>
      <c r="B40" s="51"/>
      <c r="C40" s="207" t="s">
        <v>63</v>
      </c>
      <c r="D40" s="207" t="s">
        <v>58</v>
      </c>
      <c r="E40" s="104" t="s">
        <v>429</v>
      </c>
      <c r="F40" s="104" t="s">
        <v>58</v>
      </c>
      <c r="G40" s="104" t="s">
        <v>30</v>
      </c>
      <c r="H40" s="207">
        <f>2268+1784+826</f>
        <v>4878</v>
      </c>
      <c r="I40" s="207" t="s">
        <v>30</v>
      </c>
      <c r="J40" s="207"/>
    </row>
    <row r="41" spans="1:15" ht="30" customHeight="1" thickBot="1" x14ac:dyDescent="0.35">
      <c r="A41" s="175"/>
      <c r="B41" s="270"/>
      <c r="C41" s="176"/>
      <c r="D41" s="176"/>
      <c r="E41" s="176"/>
      <c r="F41" s="44"/>
      <c r="G41" s="103" t="s">
        <v>9</v>
      </c>
      <c r="H41" s="103" t="s">
        <v>10</v>
      </c>
      <c r="I41" s="103" t="s">
        <v>11</v>
      </c>
      <c r="J41" s="103" t="s">
        <v>12</v>
      </c>
    </row>
    <row r="42" spans="1:15" ht="30" customHeight="1" x14ac:dyDescent="0.3">
      <c r="A42" s="47"/>
      <c r="B42" s="24"/>
      <c r="C42" s="154" t="s">
        <v>13</v>
      </c>
      <c r="D42" s="144" t="s">
        <v>14</v>
      </c>
      <c r="E42" s="144"/>
      <c r="F42" s="99" t="s">
        <v>15</v>
      </c>
      <c r="G42" s="99"/>
      <c r="H42" s="99"/>
      <c r="I42" s="66"/>
      <c r="J42" s="66"/>
    </row>
    <row r="43" spans="1:15" ht="30" customHeight="1" x14ac:dyDescent="0.3">
      <c r="A43" s="46"/>
      <c r="B43" s="45"/>
      <c r="C43" s="154"/>
      <c r="D43" s="155" t="s">
        <v>16</v>
      </c>
      <c r="E43" s="155"/>
      <c r="F43" s="99" t="s">
        <v>17</v>
      </c>
      <c r="G43" s="99"/>
      <c r="H43" s="99"/>
      <c r="I43" s="66"/>
      <c r="J43" s="66"/>
    </row>
    <row r="44" spans="1:15" ht="30" customHeight="1" x14ac:dyDescent="0.3">
      <c r="A44" s="59"/>
      <c r="B44" s="58"/>
      <c r="C44" s="154" t="s">
        <v>64</v>
      </c>
      <c r="D44" s="144" t="s">
        <v>54</v>
      </c>
      <c r="E44" s="144"/>
      <c r="F44" s="99"/>
      <c r="G44" s="99"/>
      <c r="H44" s="99"/>
      <c r="I44" s="66"/>
      <c r="J44" s="66"/>
      <c r="M44" s="61"/>
      <c r="N44" s="60"/>
      <c r="O44" s="60"/>
    </row>
    <row r="45" spans="1:15" ht="30" customHeight="1" thickBot="1" x14ac:dyDescent="0.35">
      <c r="A45" s="59"/>
      <c r="B45" s="58"/>
      <c r="C45" s="154"/>
      <c r="D45" s="144" t="s">
        <v>20</v>
      </c>
      <c r="E45" s="144"/>
      <c r="F45" s="99"/>
      <c r="G45" s="99"/>
      <c r="H45" s="99"/>
      <c r="I45" s="66"/>
      <c r="J45" s="66"/>
    </row>
    <row r="46" spans="1:15" ht="30" customHeight="1" x14ac:dyDescent="0.3">
      <c r="A46" s="47"/>
      <c r="B46" s="24"/>
      <c r="C46" s="99" t="s">
        <v>21</v>
      </c>
      <c r="D46" s="250" t="s">
        <v>65</v>
      </c>
      <c r="E46" s="251"/>
      <c r="F46" s="99"/>
      <c r="G46" s="99"/>
      <c r="H46" s="99"/>
      <c r="I46" s="66"/>
      <c r="J46" s="66"/>
    </row>
    <row r="47" spans="1:15" ht="21.75" customHeight="1" thickBot="1" x14ac:dyDescent="0.35">
      <c r="A47" s="1"/>
      <c r="B47" s="1"/>
      <c r="C47" s="149" t="s">
        <v>23</v>
      </c>
      <c r="D47" s="149"/>
      <c r="E47" s="149"/>
      <c r="F47" s="149"/>
      <c r="G47" s="149"/>
      <c r="H47" s="149"/>
      <c r="I47" s="38">
        <f>SUM(I42:I46)</f>
        <v>0</v>
      </c>
      <c r="J47" s="38">
        <f>SUM(J42:J46)</f>
        <v>0</v>
      </c>
    </row>
    <row r="48" spans="1:15" ht="30" customHeight="1" thickBot="1" x14ac:dyDescent="0.35">
      <c r="A48" s="7"/>
      <c r="B48" s="7"/>
      <c r="C48" s="207" t="s">
        <v>67</v>
      </c>
      <c r="D48" s="207" t="s">
        <v>68</v>
      </c>
      <c r="E48" s="104" t="s">
        <v>68</v>
      </c>
      <c r="F48" s="104" t="s">
        <v>68</v>
      </c>
      <c r="G48" s="104" t="s">
        <v>30</v>
      </c>
      <c r="H48" s="207">
        <v>5776</v>
      </c>
      <c r="I48" s="207"/>
      <c r="J48" s="207"/>
    </row>
    <row r="49" spans="1:10" ht="30" customHeight="1" thickBot="1" x14ac:dyDescent="0.35">
      <c r="A49" s="175"/>
      <c r="B49" s="175"/>
      <c r="C49" s="176"/>
      <c r="D49" s="176"/>
      <c r="E49" s="176"/>
      <c r="F49" s="44"/>
      <c r="G49" s="103" t="s">
        <v>9</v>
      </c>
      <c r="H49" s="103" t="s">
        <v>10</v>
      </c>
      <c r="I49" s="103" t="s">
        <v>11</v>
      </c>
      <c r="J49" s="103" t="s">
        <v>12</v>
      </c>
    </row>
    <row r="50" spans="1:10" ht="30" customHeight="1" x14ac:dyDescent="0.3">
      <c r="A50" s="47"/>
      <c r="B50" s="24"/>
      <c r="C50" s="154" t="s">
        <v>13</v>
      </c>
      <c r="D50" s="144" t="s">
        <v>14</v>
      </c>
      <c r="E50" s="144"/>
      <c r="F50" s="99" t="s">
        <v>15</v>
      </c>
      <c r="G50" s="99"/>
      <c r="H50" s="99"/>
      <c r="I50" s="66"/>
      <c r="J50" s="66"/>
    </row>
    <row r="51" spans="1:10" ht="30" customHeight="1" x14ac:dyDescent="0.3">
      <c r="A51" s="46"/>
      <c r="B51" s="45"/>
      <c r="C51" s="154"/>
      <c r="D51" s="155" t="s">
        <v>16</v>
      </c>
      <c r="E51" s="155"/>
      <c r="F51" s="99" t="s">
        <v>17</v>
      </c>
      <c r="G51" s="99"/>
      <c r="H51" s="99"/>
      <c r="I51" s="66"/>
      <c r="J51" s="66"/>
    </row>
    <row r="52" spans="1:10" ht="21.75" customHeight="1" thickBot="1" x14ac:dyDescent="0.35">
      <c r="A52" s="1"/>
      <c r="B52" s="1"/>
      <c r="C52" s="148" t="s">
        <v>23</v>
      </c>
      <c r="D52" s="148"/>
      <c r="E52" s="148"/>
      <c r="F52" s="148"/>
      <c r="G52" s="148"/>
      <c r="H52" s="148"/>
      <c r="I52" s="38">
        <f>SUM(I50:I51)</f>
        <v>0</v>
      </c>
      <c r="J52" s="38">
        <f>SUM(J50:J51)</f>
        <v>0</v>
      </c>
    </row>
    <row r="53" spans="1:10" ht="30" customHeight="1" thickBot="1" x14ac:dyDescent="0.35">
      <c r="A53" s="7"/>
      <c r="B53" s="51"/>
      <c r="C53" s="207" t="s">
        <v>69</v>
      </c>
      <c r="D53" s="207" t="s">
        <v>70</v>
      </c>
      <c r="E53" s="104" t="s">
        <v>70</v>
      </c>
      <c r="F53" s="104" t="s">
        <v>70</v>
      </c>
      <c r="G53" s="104" t="s">
        <v>30</v>
      </c>
      <c r="H53" s="207">
        <f>2904+1009</f>
        <v>3913</v>
      </c>
      <c r="I53" s="207"/>
      <c r="J53" s="207"/>
    </row>
    <row r="54" spans="1:10" ht="30" customHeight="1" thickBot="1" x14ac:dyDescent="0.35">
      <c r="A54" s="175"/>
      <c r="B54" s="270"/>
      <c r="C54" s="176"/>
      <c r="D54" s="176"/>
      <c r="E54" s="176"/>
      <c r="F54" s="44"/>
      <c r="G54" s="103" t="s">
        <v>9</v>
      </c>
      <c r="H54" s="103" t="s">
        <v>10</v>
      </c>
      <c r="I54" s="103" t="s">
        <v>11</v>
      </c>
      <c r="J54" s="103" t="s">
        <v>12</v>
      </c>
    </row>
    <row r="55" spans="1:10" ht="30" customHeight="1" x14ac:dyDescent="0.3">
      <c r="A55" s="47"/>
      <c r="B55" s="24"/>
      <c r="C55" s="154" t="s">
        <v>13</v>
      </c>
      <c r="D55" s="144" t="s">
        <v>14</v>
      </c>
      <c r="E55" s="144"/>
      <c r="F55" s="99" t="s">
        <v>15</v>
      </c>
      <c r="G55" s="99"/>
      <c r="H55" s="99"/>
      <c r="I55" s="66"/>
      <c r="J55" s="66"/>
    </row>
    <row r="56" spans="1:10" ht="30" customHeight="1" x14ac:dyDescent="0.3">
      <c r="A56" s="46"/>
      <c r="B56" s="45"/>
      <c r="C56" s="154"/>
      <c r="D56" s="155" t="s">
        <v>16</v>
      </c>
      <c r="E56" s="155"/>
      <c r="F56" s="99" t="s">
        <v>17</v>
      </c>
      <c r="G56" s="99"/>
      <c r="H56" s="99"/>
      <c r="I56" s="66"/>
      <c r="J56" s="66"/>
    </row>
    <row r="57" spans="1:10" ht="21.75" customHeight="1" thickBot="1" x14ac:dyDescent="0.35">
      <c r="A57" s="1"/>
      <c r="B57" s="1"/>
      <c r="C57" s="149" t="s">
        <v>23</v>
      </c>
      <c r="D57" s="149"/>
      <c r="E57" s="149"/>
      <c r="F57" s="149"/>
      <c r="G57" s="149"/>
      <c r="H57" s="149"/>
      <c r="I57" s="38">
        <f>SUM(I55:I56)</f>
        <v>0</v>
      </c>
      <c r="J57" s="38">
        <f>SUM(J55:J56)</f>
        <v>0</v>
      </c>
    </row>
    <row r="58" spans="1:10" ht="30" customHeight="1" thickBot="1" x14ac:dyDescent="0.35">
      <c r="A58" s="7"/>
      <c r="B58" s="51"/>
      <c r="C58" s="207" t="s">
        <v>71</v>
      </c>
      <c r="D58" s="207" t="s">
        <v>70</v>
      </c>
      <c r="E58" s="104" t="s">
        <v>70</v>
      </c>
      <c r="F58" s="104" t="s">
        <v>70</v>
      </c>
      <c r="G58" s="104" t="s">
        <v>30</v>
      </c>
      <c r="H58" s="207">
        <f>1834+91</f>
        <v>1925</v>
      </c>
      <c r="I58" s="207" t="s">
        <v>30</v>
      </c>
      <c r="J58" s="207"/>
    </row>
    <row r="59" spans="1:10" ht="30" customHeight="1" thickBot="1" x14ac:dyDescent="0.35">
      <c r="A59" s="175"/>
      <c r="B59" s="270"/>
      <c r="C59" s="176"/>
      <c r="D59" s="176"/>
      <c r="E59" s="176"/>
      <c r="F59" s="44"/>
      <c r="G59" s="103" t="s">
        <v>9</v>
      </c>
      <c r="H59" s="103" t="s">
        <v>10</v>
      </c>
      <c r="I59" s="103" t="s">
        <v>11</v>
      </c>
      <c r="J59" s="103" t="s">
        <v>12</v>
      </c>
    </row>
    <row r="60" spans="1:10" ht="30" customHeight="1" x14ac:dyDescent="0.3">
      <c r="A60" s="47"/>
      <c r="B60" s="24"/>
      <c r="C60" s="154" t="s">
        <v>13</v>
      </c>
      <c r="D60" s="144" t="s">
        <v>14</v>
      </c>
      <c r="E60" s="144"/>
      <c r="F60" s="99" t="s">
        <v>15</v>
      </c>
      <c r="G60" s="99"/>
      <c r="H60" s="99"/>
      <c r="I60" s="66"/>
      <c r="J60" s="66"/>
    </row>
    <row r="61" spans="1:10" ht="30" customHeight="1" x14ac:dyDescent="0.3">
      <c r="A61" s="46"/>
      <c r="B61" s="45"/>
      <c r="C61" s="154"/>
      <c r="D61" s="155" t="s">
        <v>16</v>
      </c>
      <c r="E61" s="155"/>
      <c r="F61" s="99" t="s">
        <v>17</v>
      </c>
      <c r="G61" s="99"/>
      <c r="H61" s="99"/>
      <c r="I61" s="66"/>
      <c r="J61" s="66"/>
    </row>
    <row r="62" spans="1:10" ht="21.75" customHeight="1" thickBot="1" x14ac:dyDescent="0.35">
      <c r="A62" s="1"/>
      <c r="B62" s="1"/>
      <c r="C62" s="149" t="s">
        <v>23</v>
      </c>
      <c r="D62" s="149"/>
      <c r="E62" s="149"/>
      <c r="F62" s="149"/>
      <c r="G62" s="149"/>
      <c r="H62" s="149"/>
      <c r="I62" s="67">
        <f>SUM(I60:I61)</f>
        <v>0</v>
      </c>
      <c r="J62" s="67">
        <f>SUM(J60:J61)</f>
        <v>0</v>
      </c>
    </row>
    <row r="63" spans="1:10" ht="30" customHeight="1" thickBot="1" x14ac:dyDescent="0.35">
      <c r="A63" s="7"/>
      <c r="B63" s="51"/>
      <c r="C63" s="207" t="s">
        <v>72</v>
      </c>
      <c r="D63" s="207" t="s">
        <v>70</v>
      </c>
      <c r="E63" s="104" t="s">
        <v>70</v>
      </c>
      <c r="F63" s="104" t="s">
        <v>70</v>
      </c>
      <c r="G63" s="104" t="s">
        <v>30</v>
      </c>
      <c r="H63" s="207">
        <v>2679</v>
      </c>
      <c r="I63" s="207" t="s">
        <v>30</v>
      </c>
      <c r="J63" s="207"/>
    </row>
    <row r="64" spans="1:10" ht="30" customHeight="1" thickBot="1" x14ac:dyDescent="0.35">
      <c r="A64" s="175"/>
      <c r="B64" s="270"/>
      <c r="C64" s="176"/>
      <c r="D64" s="176"/>
      <c r="E64" s="176"/>
      <c r="F64" s="44"/>
      <c r="G64" s="103" t="s">
        <v>9</v>
      </c>
      <c r="H64" s="103" t="s">
        <v>10</v>
      </c>
      <c r="I64" s="103" t="s">
        <v>11</v>
      </c>
      <c r="J64" s="103" t="s">
        <v>12</v>
      </c>
    </row>
    <row r="65" spans="1:10" ht="30" customHeight="1" x14ac:dyDescent="0.3">
      <c r="A65" s="47"/>
      <c r="B65" s="24"/>
      <c r="C65" s="154" t="s">
        <v>13</v>
      </c>
      <c r="D65" s="144" t="s">
        <v>14</v>
      </c>
      <c r="E65" s="144"/>
      <c r="F65" s="99" t="s">
        <v>15</v>
      </c>
      <c r="G65" s="99"/>
      <c r="H65" s="99"/>
      <c r="I65" s="66"/>
      <c r="J65" s="66"/>
    </row>
    <row r="66" spans="1:10" ht="30" customHeight="1" x14ac:dyDescent="0.3">
      <c r="A66" s="46"/>
      <c r="B66" s="45"/>
      <c r="C66" s="154"/>
      <c r="D66" s="155" t="s">
        <v>16</v>
      </c>
      <c r="E66" s="155"/>
      <c r="F66" s="99" t="s">
        <v>17</v>
      </c>
      <c r="G66" s="99"/>
      <c r="H66" s="99"/>
      <c r="I66" s="66"/>
      <c r="J66" s="66"/>
    </row>
    <row r="67" spans="1:10" ht="21.75" customHeight="1" thickBot="1" x14ac:dyDescent="0.35">
      <c r="A67" s="1"/>
      <c r="B67" s="1"/>
      <c r="C67" s="156" t="s">
        <v>23</v>
      </c>
      <c r="D67" s="157"/>
      <c r="E67" s="157"/>
      <c r="F67" s="157"/>
      <c r="G67" s="157"/>
      <c r="H67" s="158"/>
      <c r="I67" s="67">
        <f>SUM(I65:I66)</f>
        <v>0</v>
      </c>
      <c r="J67" s="67">
        <f>SUM(J65:J66)</f>
        <v>0</v>
      </c>
    </row>
    <row r="68" spans="1:10" ht="30" customHeight="1" thickBot="1" x14ac:dyDescent="0.35">
      <c r="A68" s="7"/>
      <c r="B68" s="51"/>
      <c r="C68" s="207" t="s">
        <v>73</v>
      </c>
      <c r="D68" s="207" t="s">
        <v>70</v>
      </c>
      <c r="E68" s="104" t="s">
        <v>70</v>
      </c>
      <c r="F68" s="104" t="s">
        <v>70</v>
      </c>
      <c r="G68" s="104" t="s">
        <v>74</v>
      </c>
      <c r="H68" s="207">
        <v>1954</v>
      </c>
      <c r="I68" s="207" t="s">
        <v>30</v>
      </c>
      <c r="J68" s="207"/>
    </row>
    <row r="69" spans="1:10" ht="30" customHeight="1" thickBot="1" x14ac:dyDescent="0.35">
      <c r="A69" s="175"/>
      <c r="B69" s="270"/>
      <c r="C69" s="176"/>
      <c r="D69" s="176"/>
      <c r="E69" s="176"/>
      <c r="F69" s="44"/>
      <c r="G69" s="103" t="s">
        <v>9</v>
      </c>
      <c r="H69" s="103" t="s">
        <v>10</v>
      </c>
      <c r="I69" s="103" t="s">
        <v>11</v>
      </c>
      <c r="J69" s="103" t="s">
        <v>12</v>
      </c>
    </row>
    <row r="70" spans="1:10" ht="30" customHeight="1" x14ac:dyDescent="0.3">
      <c r="A70" s="47"/>
      <c r="B70" s="24"/>
      <c r="C70" s="154" t="s">
        <v>13</v>
      </c>
      <c r="D70" s="144" t="s">
        <v>14</v>
      </c>
      <c r="E70" s="144"/>
      <c r="F70" s="99" t="s">
        <v>15</v>
      </c>
      <c r="G70" s="99"/>
      <c r="H70" s="99"/>
      <c r="I70" s="66"/>
      <c r="J70" s="66"/>
    </row>
    <row r="71" spans="1:10" ht="30" customHeight="1" x14ac:dyDescent="0.3">
      <c r="A71" s="46"/>
      <c r="B71" s="45"/>
      <c r="C71" s="154"/>
      <c r="D71" s="155" t="s">
        <v>16</v>
      </c>
      <c r="E71" s="155"/>
      <c r="F71" s="99" t="s">
        <v>17</v>
      </c>
      <c r="G71" s="99"/>
      <c r="H71" s="99"/>
      <c r="I71" s="66"/>
      <c r="J71" s="66"/>
    </row>
    <row r="72" spans="1:10" ht="30" customHeight="1" x14ac:dyDescent="0.3">
      <c r="A72" s="59"/>
      <c r="B72" s="58"/>
      <c r="C72" s="154" t="s">
        <v>75</v>
      </c>
      <c r="D72" s="144" t="s">
        <v>54</v>
      </c>
      <c r="E72" s="144"/>
      <c r="F72" s="99"/>
      <c r="G72" s="99"/>
      <c r="H72" s="99"/>
      <c r="I72" s="66"/>
      <c r="J72" s="66"/>
    </row>
    <row r="73" spans="1:10" ht="30" customHeight="1" thickBot="1" x14ac:dyDescent="0.35">
      <c r="A73" s="59"/>
      <c r="B73" s="58"/>
      <c r="C73" s="154"/>
      <c r="D73" s="144" t="s">
        <v>20</v>
      </c>
      <c r="E73" s="144"/>
      <c r="F73" s="99"/>
      <c r="G73" s="99"/>
      <c r="H73" s="99"/>
      <c r="I73" s="66"/>
      <c r="J73" s="66"/>
    </row>
    <row r="74" spans="1:10" ht="30" customHeight="1" x14ac:dyDescent="0.3">
      <c r="A74" s="47"/>
      <c r="B74" s="24"/>
      <c r="C74" s="99" t="s">
        <v>21</v>
      </c>
      <c r="D74" s="144" t="s">
        <v>76</v>
      </c>
      <c r="E74" s="144"/>
      <c r="F74" s="99"/>
      <c r="G74" s="99"/>
      <c r="H74" s="99"/>
      <c r="I74" s="66"/>
      <c r="J74" s="66"/>
    </row>
    <row r="75" spans="1:10" ht="21.75" customHeight="1" thickBot="1" x14ac:dyDescent="0.35">
      <c r="A75" s="1"/>
      <c r="B75" s="1"/>
      <c r="C75" s="149" t="s">
        <v>23</v>
      </c>
      <c r="D75" s="149"/>
      <c r="E75" s="149"/>
      <c r="F75" s="149"/>
      <c r="G75" s="149"/>
      <c r="H75" s="149"/>
      <c r="I75" s="67">
        <f>SUM(I70:I74)</f>
        <v>0</v>
      </c>
      <c r="J75" s="67">
        <f>SUM(J70:J74)</f>
        <v>0</v>
      </c>
    </row>
    <row r="76" spans="1:10" ht="30" customHeight="1" thickBot="1" x14ac:dyDescent="0.35">
      <c r="A76" s="7"/>
      <c r="B76" s="7"/>
      <c r="C76" s="207" t="s">
        <v>77</v>
      </c>
      <c r="D76" s="207"/>
      <c r="E76" s="104" t="s">
        <v>70</v>
      </c>
      <c r="F76" s="104" t="s">
        <v>70</v>
      </c>
      <c r="G76" s="104" t="s">
        <v>30</v>
      </c>
      <c r="H76" s="207">
        <v>2000</v>
      </c>
      <c r="I76" s="207"/>
      <c r="J76" s="207"/>
    </row>
    <row r="77" spans="1:10" ht="30" customHeight="1" thickBot="1" x14ac:dyDescent="0.35">
      <c r="A77" s="175"/>
      <c r="B77" s="175"/>
      <c r="C77" s="176"/>
      <c r="D77" s="176"/>
      <c r="E77" s="176"/>
      <c r="F77" s="44"/>
      <c r="G77" s="103" t="s">
        <v>9</v>
      </c>
      <c r="H77" s="103" t="s">
        <v>10</v>
      </c>
      <c r="I77" s="103" t="s">
        <v>11</v>
      </c>
      <c r="J77" s="103" t="s">
        <v>12</v>
      </c>
    </row>
    <row r="78" spans="1:10" ht="30" customHeight="1" x14ac:dyDescent="0.3">
      <c r="A78" s="47"/>
      <c r="B78" s="24"/>
      <c r="C78" s="154" t="s">
        <v>13</v>
      </c>
      <c r="D78" s="144" t="s">
        <v>14</v>
      </c>
      <c r="E78" s="144"/>
      <c r="F78" s="99" t="s">
        <v>15</v>
      </c>
      <c r="G78" s="99"/>
      <c r="H78" s="99"/>
      <c r="I78" s="66"/>
      <c r="J78" s="66"/>
    </row>
    <row r="79" spans="1:10" ht="30" customHeight="1" x14ac:dyDescent="0.3">
      <c r="A79" s="46"/>
      <c r="B79" s="45"/>
      <c r="C79" s="154"/>
      <c r="D79" s="155" t="s">
        <v>16</v>
      </c>
      <c r="E79" s="155"/>
      <c r="F79" s="99" t="s">
        <v>17</v>
      </c>
      <c r="G79" s="99"/>
      <c r="H79" s="99"/>
      <c r="I79" s="66"/>
      <c r="J79" s="66"/>
    </row>
    <row r="80" spans="1:10" ht="21.75" customHeight="1" thickBot="1" x14ac:dyDescent="0.35">
      <c r="A80" s="1"/>
      <c r="B80" s="1"/>
      <c r="C80" s="182" t="s">
        <v>23</v>
      </c>
      <c r="D80" s="183"/>
      <c r="E80" s="183"/>
      <c r="F80" s="183"/>
      <c r="G80" s="183"/>
      <c r="H80" s="184"/>
      <c r="I80" s="38">
        <f>SUM(I78:I79)</f>
        <v>0</v>
      </c>
      <c r="J80" s="38">
        <f>SUM(J78:J79)</f>
        <v>0</v>
      </c>
    </row>
    <row r="81" spans="1:10" ht="30" customHeight="1" thickBot="1" x14ac:dyDescent="0.35">
      <c r="A81" s="7"/>
      <c r="B81" s="51"/>
      <c r="C81" s="207" t="s">
        <v>78</v>
      </c>
      <c r="D81" s="207" t="s">
        <v>79</v>
      </c>
      <c r="E81" s="104" t="s">
        <v>79</v>
      </c>
      <c r="F81" s="104" t="s">
        <v>79</v>
      </c>
      <c r="G81" s="104" t="s">
        <v>30</v>
      </c>
      <c r="H81" s="207">
        <v>3174</v>
      </c>
      <c r="I81" s="207" t="s">
        <v>30</v>
      </c>
      <c r="J81" s="207"/>
    </row>
    <row r="82" spans="1:10" ht="30" customHeight="1" thickBot="1" x14ac:dyDescent="0.35">
      <c r="A82" s="175"/>
      <c r="B82" s="270"/>
      <c r="C82" s="176"/>
      <c r="D82" s="176"/>
      <c r="E82" s="176"/>
      <c r="F82" s="44"/>
      <c r="G82" s="103" t="s">
        <v>9</v>
      </c>
      <c r="H82" s="103" t="s">
        <v>10</v>
      </c>
      <c r="I82" s="103" t="s">
        <v>11</v>
      </c>
      <c r="J82" s="103" t="s">
        <v>12</v>
      </c>
    </row>
    <row r="83" spans="1:10" ht="30" customHeight="1" x14ac:dyDescent="0.3">
      <c r="A83" s="47"/>
      <c r="B83" s="24"/>
      <c r="C83" s="154" t="s">
        <v>13</v>
      </c>
      <c r="D83" s="144" t="s">
        <v>14</v>
      </c>
      <c r="E83" s="144"/>
      <c r="F83" s="99" t="s">
        <v>15</v>
      </c>
      <c r="G83" s="99"/>
      <c r="H83" s="99"/>
      <c r="I83" s="66"/>
      <c r="J83" s="66"/>
    </row>
    <row r="84" spans="1:10" ht="30" customHeight="1" x14ac:dyDescent="0.3">
      <c r="A84" s="46"/>
      <c r="B84" s="45"/>
      <c r="C84" s="154"/>
      <c r="D84" s="155" t="s">
        <v>16</v>
      </c>
      <c r="E84" s="155"/>
      <c r="F84" s="99" t="s">
        <v>17</v>
      </c>
      <c r="G84" s="99"/>
      <c r="H84" s="99"/>
      <c r="I84" s="66"/>
      <c r="J84" s="66"/>
    </row>
    <row r="85" spans="1:10" ht="21.75" customHeight="1" thickBot="1" x14ac:dyDescent="0.35">
      <c r="A85" s="1"/>
      <c r="B85" s="1"/>
      <c r="C85" s="156" t="s">
        <v>23</v>
      </c>
      <c r="D85" s="157"/>
      <c r="E85" s="157"/>
      <c r="F85" s="157"/>
      <c r="G85" s="157"/>
      <c r="H85" s="158"/>
      <c r="I85" s="67">
        <f>SUM(I83:I84)</f>
        <v>0</v>
      </c>
      <c r="J85" s="67">
        <f>SUM(J83:J84)</f>
        <v>0</v>
      </c>
    </row>
    <row r="86" spans="1:10" ht="30" customHeight="1" thickBot="1" x14ac:dyDescent="0.35">
      <c r="A86" s="7"/>
      <c r="B86" s="7"/>
      <c r="C86" s="207" t="s">
        <v>80</v>
      </c>
      <c r="D86" s="207" t="s">
        <v>81</v>
      </c>
      <c r="E86" s="104" t="s">
        <v>81</v>
      </c>
      <c r="F86" s="104" t="s">
        <v>81</v>
      </c>
      <c r="G86" s="104" t="s">
        <v>30</v>
      </c>
      <c r="H86" s="207">
        <f>433+99+1924</f>
        <v>2456</v>
      </c>
      <c r="I86" s="207" t="s">
        <v>30</v>
      </c>
      <c r="J86" s="207"/>
    </row>
    <row r="87" spans="1:10" ht="30" customHeight="1" thickBot="1" x14ac:dyDescent="0.35">
      <c r="A87" s="175"/>
      <c r="B87" s="175"/>
      <c r="C87" s="176"/>
      <c r="D87" s="176"/>
      <c r="E87" s="176"/>
      <c r="F87" s="44"/>
      <c r="G87" s="103" t="s">
        <v>9</v>
      </c>
      <c r="H87" s="103" t="s">
        <v>10</v>
      </c>
      <c r="I87" s="103" t="s">
        <v>11</v>
      </c>
      <c r="J87" s="103" t="s">
        <v>12</v>
      </c>
    </row>
    <row r="88" spans="1:10" ht="30" customHeight="1" x14ac:dyDescent="0.3">
      <c r="A88" s="47"/>
      <c r="B88" s="24"/>
      <c r="C88" s="154" t="s">
        <v>13</v>
      </c>
      <c r="D88" s="144" t="s">
        <v>14</v>
      </c>
      <c r="E88" s="144"/>
      <c r="F88" s="99" t="s">
        <v>15</v>
      </c>
      <c r="G88" s="99"/>
      <c r="H88" s="99"/>
      <c r="I88" s="66"/>
      <c r="J88" s="66"/>
    </row>
    <row r="89" spans="1:10" ht="30" customHeight="1" x14ac:dyDescent="0.3">
      <c r="A89" s="46"/>
      <c r="B89" s="45"/>
      <c r="C89" s="154"/>
      <c r="D89" s="155" t="s">
        <v>16</v>
      </c>
      <c r="E89" s="155"/>
      <c r="F89" s="99" t="s">
        <v>17</v>
      </c>
      <c r="G89" s="99"/>
      <c r="H89" s="99"/>
      <c r="I89" s="66"/>
      <c r="J89" s="66"/>
    </row>
    <row r="90" spans="1:10" ht="30" customHeight="1" x14ac:dyDescent="0.3">
      <c r="A90" s="48"/>
      <c r="B90" s="48"/>
      <c r="C90" s="154" t="s">
        <v>18</v>
      </c>
      <c r="D90" s="144" t="s">
        <v>54</v>
      </c>
      <c r="E90" s="144"/>
      <c r="F90" s="99"/>
      <c r="G90" s="99"/>
      <c r="H90" s="99"/>
      <c r="I90" s="66"/>
      <c r="J90" s="66"/>
    </row>
    <row r="91" spans="1:10" ht="50.25" customHeight="1" thickBot="1" x14ac:dyDescent="0.35">
      <c r="A91" s="6"/>
      <c r="B91" s="27"/>
      <c r="C91" s="154"/>
      <c r="D91" s="144" t="s">
        <v>20</v>
      </c>
      <c r="E91" s="144"/>
      <c r="F91" s="57"/>
      <c r="G91" s="57"/>
      <c r="H91" s="57"/>
      <c r="I91" s="56"/>
      <c r="J91" s="56"/>
    </row>
    <row r="92" spans="1:10" ht="21.75" customHeight="1" thickBot="1" x14ac:dyDescent="0.35">
      <c r="A92" s="1"/>
      <c r="B92" s="1"/>
      <c r="C92" s="182" t="s">
        <v>23</v>
      </c>
      <c r="D92" s="183"/>
      <c r="E92" s="183"/>
      <c r="F92" s="183"/>
      <c r="G92" s="183"/>
      <c r="H92" s="184"/>
      <c r="I92" s="38">
        <f>SUM(I88:I91)</f>
        <v>0</v>
      </c>
      <c r="J92" s="38">
        <f>SUM(J88:J91)</f>
        <v>0</v>
      </c>
    </row>
    <row r="93" spans="1:10" ht="30" customHeight="1" thickBot="1" x14ac:dyDescent="0.35">
      <c r="A93" s="7"/>
      <c r="B93" s="7"/>
      <c r="C93" s="207" t="s">
        <v>82</v>
      </c>
      <c r="D93" s="207" t="s">
        <v>83</v>
      </c>
      <c r="E93" s="104" t="s">
        <v>83</v>
      </c>
      <c r="F93" s="104" t="s">
        <v>83</v>
      </c>
      <c r="G93" s="104" t="s">
        <v>30</v>
      </c>
      <c r="H93" s="207">
        <v>603</v>
      </c>
      <c r="I93" s="207" t="s">
        <v>30</v>
      </c>
      <c r="J93" s="207"/>
    </row>
    <row r="94" spans="1:10" ht="30" customHeight="1" thickBot="1" x14ac:dyDescent="0.35">
      <c r="A94" s="175"/>
      <c r="B94" s="175"/>
      <c r="C94" s="176"/>
      <c r="D94" s="176"/>
      <c r="E94" s="176"/>
      <c r="F94" s="44"/>
      <c r="G94" s="103" t="s">
        <v>9</v>
      </c>
      <c r="H94" s="103" t="s">
        <v>10</v>
      </c>
      <c r="I94" s="103" t="s">
        <v>11</v>
      </c>
      <c r="J94" s="103" t="s">
        <v>12</v>
      </c>
    </row>
    <row r="95" spans="1:10" ht="30" customHeight="1" x14ac:dyDescent="0.3">
      <c r="A95" s="47"/>
      <c r="B95" s="24"/>
      <c r="C95" s="154" t="s">
        <v>13</v>
      </c>
      <c r="D95" s="144" t="s">
        <v>14</v>
      </c>
      <c r="E95" s="144"/>
      <c r="F95" s="99" t="s">
        <v>15</v>
      </c>
      <c r="G95" s="99"/>
      <c r="H95" s="99"/>
      <c r="I95" s="66"/>
      <c r="J95" s="66"/>
    </row>
    <row r="96" spans="1:10" ht="30" customHeight="1" x14ac:dyDescent="0.3">
      <c r="A96" s="46"/>
      <c r="B96" s="45"/>
      <c r="C96" s="154"/>
      <c r="D96" s="155" t="s">
        <v>16</v>
      </c>
      <c r="E96" s="155"/>
      <c r="F96" s="99" t="s">
        <v>17</v>
      </c>
      <c r="G96" s="99"/>
      <c r="H96" s="99"/>
      <c r="I96" s="66"/>
      <c r="J96" s="66"/>
    </row>
    <row r="97" spans="1:10" ht="21.75" customHeight="1" thickBot="1" x14ac:dyDescent="0.35">
      <c r="A97" s="1"/>
      <c r="B97" s="1"/>
      <c r="C97" s="156" t="s">
        <v>23</v>
      </c>
      <c r="D97" s="157"/>
      <c r="E97" s="157"/>
      <c r="F97" s="157"/>
      <c r="G97" s="157"/>
      <c r="H97" s="158"/>
      <c r="I97" s="67">
        <f>SUM(I95:I96)</f>
        <v>0</v>
      </c>
      <c r="J97" s="67">
        <f>SUM(J95:J96)</f>
        <v>0</v>
      </c>
    </row>
    <row r="98" spans="1:10" ht="30" customHeight="1" thickBot="1" x14ac:dyDescent="0.35">
      <c r="A98" s="7"/>
      <c r="B98" s="7"/>
      <c r="C98" s="207" t="s">
        <v>84</v>
      </c>
      <c r="D98" s="207" t="s">
        <v>85</v>
      </c>
      <c r="E98" s="104" t="s">
        <v>85</v>
      </c>
      <c r="F98" s="104" t="s">
        <v>85</v>
      </c>
      <c r="G98" s="104" t="s">
        <v>30</v>
      </c>
      <c r="H98" s="207">
        <v>662</v>
      </c>
      <c r="I98" s="207" t="s">
        <v>30</v>
      </c>
      <c r="J98" s="207"/>
    </row>
    <row r="99" spans="1:10" ht="30" customHeight="1" thickBot="1" x14ac:dyDescent="0.35">
      <c r="A99" s="175"/>
      <c r="B99" s="175"/>
      <c r="C99" s="176"/>
      <c r="D99" s="176"/>
      <c r="E99" s="176"/>
      <c r="F99" s="44"/>
      <c r="G99" s="103" t="s">
        <v>9</v>
      </c>
      <c r="H99" s="103" t="s">
        <v>10</v>
      </c>
      <c r="I99" s="103" t="s">
        <v>11</v>
      </c>
      <c r="J99" s="103" t="s">
        <v>12</v>
      </c>
    </row>
    <row r="100" spans="1:10" ht="30" customHeight="1" x14ac:dyDescent="0.3">
      <c r="A100" s="47"/>
      <c r="B100" s="24"/>
      <c r="C100" s="154" t="s">
        <v>13</v>
      </c>
      <c r="D100" s="144" t="s">
        <v>14</v>
      </c>
      <c r="E100" s="144"/>
      <c r="F100" s="99" t="s">
        <v>15</v>
      </c>
      <c r="G100" s="99"/>
      <c r="H100" s="99"/>
      <c r="I100" s="66"/>
      <c r="J100" s="66"/>
    </row>
    <row r="101" spans="1:10" ht="30" customHeight="1" x14ac:dyDescent="0.3">
      <c r="A101" s="46"/>
      <c r="B101" s="45"/>
      <c r="C101" s="154"/>
      <c r="D101" s="155" t="s">
        <v>16</v>
      </c>
      <c r="E101" s="155"/>
      <c r="F101" s="99" t="s">
        <v>17</v>
      </c>
      <c r="G101" s="99"/>
      <c r="H101" s="99"/>
      <c r="I101" s="66"/>
      <c r="J101" s="66"/>
    </row>
    <row r="102" spans="1:10" ht="21.75" customHeight="1" thickBot="1" x14ac:dyDescent="0.35">
      <c r="A102" s="1"/>
      <c r="B102" s="1"/>
      <c r="C102" s="156" t="s">
        <v>23</v>
      </c>
      <c r="D102" s="157"/>
      <c r="E102" s="157"/>
      <c r="F102" s="157"/>
      <c r="G102" s="157"/>
      <c r="H102" s="158"/>
      <c r="I102" s="67">
        <f>SUM(I100:I101)</f>
        <v>0</v>
      </c>
      <c r="J102" s="67">
        <f>SUM(J100:J101)</f>
        <v>0</v>
      </c>
    </row>
    <row r="103" spans="1:10" ht="30" customHeight="1" thickBot="1" x14ac:dyDescent="0.35">
      <c r="A103" s="7"/>
      <c r="B103" s="7"/>
      <c r="C103" s="207" t="s">
        <v>86</v>
      </c>
      <c r="D103" s="207" t="s">
        <v>87</v>
      </c>
      <c r="E103" s="104" t="s">
        <v>87</v>
      </c>
      <c r="F103" s="104" t="s">
        <v>87</v>
      </c>
      <c r="G103" s="104" t="s">
        <v>30</v>
      </c>
      <c r="H103" s="207">
        <v>115</v>
      </c>
      <c r="I103" s="207" t="s">
        <v>30</v>
      </c>
      <c r="J103" s="207"/>
    </row>
    <row r="104" spans="1:10" ht="30" customHeight="1" thickBot="1" x14ac:dyDescent="0.35">
      <c r="A104" s="175"/>
      <c r="B104" s="175"/>
      <c r="C104" s="176"/>
      <c r="D104" s="176"/>
      <c r="E104" s="176"/>
      <c r="F104" s="44"/>
      <c r="G104" s="103" t="s">
        <v>9</v>
      </c>
      <c r="H104" s="103" t="s">
        <v>10</v>
      </c>
      <c r="I104" s="103" t="s">
        <v>11</v>
      </c>
      <c r="J104" s="103" t="s">
        <v>12</v>
      </c>
    </row>
    <row r="105" spans="1:10" ht="30" customHeight="1" x14ac:dyDescent="0.3">
      <c r="A105" s="47"/>
      <c r="B105" s="24"/>
      <c r="C105" s="154" t="s">
        <v>13</v>
      </c>
      <c r="D105" s="144" t="s">
        <v>14</v>
      </c>
      <c r="E105" s="144"/>
      <c r="F105" s="99" t="s">
        <v>15</v>
      </c>
      <c r="G105" s="99"/>
      <c r="H105" s="99"/>
      <c r="I105" s="66"/>
      <c r="J105" s="66"/>
    </row>
    <row r="106" spans="1:10" ht="30" customHeight="1" x14ac:dyDescent="0.3">
      <c r="A106" s="46"/>
      <c r="B106" s="45"/>
      <c r="C106" s="154"/>
      <c r="D106" s="155" t="s">
        <v>16</v>
      </c>
      <c r="E106" s="155"/>
      <c r="F106" s="99" t="s">
        <v>17</v>
      </c>
      <c r="G106" s="99"/>
      <c r="H106" s="99"/>
      <c r="I106" s="66"/>
      <c r="J106" s="66"/>
    </row>
    <row r="107" spans="1:10" ht="21.75" customHeight="1" thickBot="1" x14ac:dyDescent="0.35">
      <c r="A107" s="1"/>
      <c r="B107" s="1"/>
      <c r="C107" s="156" t="s">
        <v>23</v>
      </c>
      <c r="D107" s="157"/>
      <c r="E107" s="157"/>
      <c r="F107" s="157"/>
      <c r="G107" s="157"/>
      <c r="H107" s="158"/>
      <c r="I107" s="67">
        <f>SUM(I105:I106)</f>
        <v>0</v>
      </c>
      <c r="J107" s="67">
        <f>SUM(J105:J106)</f>
        <v>0</v>
      </c>
    </row>
    <row r="108" spans="1:10" ht="30" customHeight="1" thickBot="1" x14ac:dyDescent="0.35">
      <c r="A108" s="7"/>
      <c r="B108" s="7"/>
      <c r="C108" s="207" t="s">
        <v>88</v>
      </c>
      <c r="D108" s="207" t="s">
        <v>89</v>
      </c>
      <c r="E108" s="104" t="s">
        <v>89</v>
      </c>
      <c r="F108" s="104" t="s">
        <v>89</v>
      </c>
      <c r="G108" s="104" t="s">
        <v>30</v>
      </c>
      <c r="H108" s="207">
        <f>2655+303</f>
        <v>2958</v>
      </c>
      <c r="I108" s="207" t="s">
        <v>30</v>
      </c>
      <c r="J108" s="207"/>
    </row>
    <row r="109" spans="1:10" ht="30" customHeight="1" thickBot="1" x14ac:dyDescent="0.35">
      <c r="A109" s="175"/>
      <c r="B109" s="175"/>
      <c r="C109" s="176"/>
      <c r="D109" s="176"/>
      <c r="E109" s="176"/>
      <c r="F109" s="44"/>
      <c r="G109" s="103" t="s">
        <v>9</v>
      </c>
      <c r="H109" s="103" t="s">
        <v>10</v>
      </c>
      <c r="I109" s="103" t="s">
        <v>11</v>
      </c>
      <c r="J109" s="103" t="s">
        <v>12</v>
      </c>
    </row>
    <row r="110" spans="1:10" ht="30" customHeight="1" x14ac:dyDescent="0.3">
      <c r="A110" s="47"/>
      <c r="B110" s="24"/>
      <c r="C110" s="154" t="s">
        <v>13</v>
      </c>
      <c r="D110" s="144" t="s">
        <v>14</v>
      </c>
      <c r="E110" s="144"/>
      <c r="F110" s="99" t="s">
        <v>15</v>
      </c>
      <c r="G110" s="99"/>
      <c r="H110" s="99"/>
      <c r="I110" s="66"/>
      <c r="J110" s="66"/>
    </row>
    <row r="111" spans="1:10" ht="30" customHeight="1" x14ac:dyDescent="0.3">
      <c r="A111" s="46"/>
      <c r="B111" s="45"/>
      <c r="C111" s="154"/>
      <c r="D111" s="155" t="s">
        <v>16</v>
      </c>
      <c r="E111" s="155"/>
      <c r="F111" s="99" t="s">
        <v>17</v>
      </c>
      <c r="G111" s="99"/>
      <c r="H111" s="99"/>
      <c r="I111" s="66"/>
      <c r="J111" s="66"/>
    </row>
    <row r="112" spans="1:10" ht="21.75" customHeight="1" thickBot="1" x14ac:dyDescent="0.35">
      <c r="A112" s="1"/>
      <c r="B112" s="1"/>
      <c r="C112" s="156" t="s">
        <v>23</v>
      </c>
      <c r="D112" s="157"/>
      <c r="E112" s="157"/>
      <c r="F112" s="157"/>
      <c r="G112" s="157"/>
      <c r="H112" s="158"/>
      <c r="I112" s="67">
        <f>SUM(I110:I111)</f>
        <v>0</v>
      </c>
      <c r="J112" s="67">
        <f>SUM(J110:J111)</f>
        <v>0</v>
      </c>
    </row>
    <row r="113" spans="1:11" ht="30" customHeight="1" thickBot="1" x14ac:dyDescent="0.35">
      <c r="A113" s="7"/>
      <c r="B113" s="7"/>
      <c r="C113" s="207" t="s">
        <v>90</v>
      </c>
      <c r="D113" s="207" t="s">
        <v>58</v>
      </c>
      <c r="E113" s="104" t="s">
        <v>58</v>
      </c>
      <c r="F113" s="104" t="s">
        <v>58</v>
      </c>
      <c r="G113" s="104" t="s">
        <v>30</v>
      </c>
      <c r="H113" s="207">
        <v>532</v>
      </c>
      <c r="I113" s="207" t="s">
        <v>30</v>
      </c>
      <c r="J113" s="207"/>
    </row>
    <row r="114" spans="1:11" ht="30" customHeight="1" thickBot="1" x14ac:dyDescent="0.35">
      <c r="A114" s="175"/>
      <c r="B114" s="175"/>
      <c r="C114" s="176"/>
      <c r="D114" s="176"/>
      <c r="E114" s="176"/>
      <c r="F114" s="44"/>
      <c r="G114" s="103" t="s">
        <v>9</v>
      </c>
      <c r="H114" s="103" t="s">
        <v>10</v>
      </c>
      <c r="I114" s="103" t="s">
        <v>11</v>
      </c>
      <c r="J114" s="103" t="s">
        <v>12</v>
      </c>
    </row>
    <row r="115" spans="1:11" ht="30" customHeight="1" x14ac:dyDescent="0.3">
      <c r="A115" s="47"/>
      <c r="B115" s="24"/>
      <c r="C115" s="154" t="s">
        <v>13</v>
      </c>
      <c r="D115" s="144" t="s">
        <v>14</v>
      </c>
      <c r="E115" s="144"/>
      <c r="F115" s="99" t="s">
        <v>15</v>
      </c>
      <c r="G115" s="99"/>
      <c r="H115" s="99"/>
      <c r="I115" s="66"/>
      <c r="J115" s="66"/>
    </row>
    <row r="116" spans="1:11" ht="30" customHeight="1" x14ac:dyDescent="0.3">
      <c r="A116" s="46"/>
      <c r="B116" s="45"/>
      <c r="C116" s="154"/>
      <c r="D116" s="155" t="s">
        <v>16</v>
      </c>
      <c r="E116" s="155"/>
      <c r="F116" s="99" t="s">
        <v>17</v>
      </c>
      <c r="G116" s="99"/>
      <c r="H116" s="99"/>
      <c r="I116" s="66"/>
      <c r="J116" s="66"/>
    </row>
    <row r="117" spans="1:11" ht="21.75" customHeight="1" x14ac:dyDescent="0.3">
      <c r="A117" s="1"/>
      <c r="B117" s="1"/>
      <c r="C117" s="156" t="s">
        <v>23</v>
      </c>
      <c r="D117" s="157"/>
      <c r="E117" s="157"/>
      <c r="F117" s="157"/>
      <c r="G117" s="157"/>
      <c r="H117" s="158"/>
      <c r="I117" s="67">
        <f>SUM(I115:I116)</f>
        <v>0</v>
      </c>
      <c r="J117" s="67">
        <f>SUM(J115:J116)</f>
        <v>0</v>
      </c>
    </row>
    <row r="118" spans="1:11" ht="21.75" customHeight="1" x14ac:dyDescent="0.3">
      <c r="A118" s="1"/>
      <c r="B118" s="1"/>
      <c r="C118" s="207" t="s">
        <v>91</v>
      </c>
      <c r="D118" s="207" t="s">
        <v>58</v>
      </c>
      <c r="E118" s="104" t="s">
        <v>92</v>
      </c>
      <c r="F118" s="104" t="s">
        <v>58</v>
      </c>
      <c r="G118" s="104" t="s">
        <v>30</v>
      </c>
      <c r="H118" s="207">
        <v>250</v>
      </c>
      <c r="I118" s="207" t="s">
        <v>30</v>
      </c>
      <c r="J118" s="207"/>
      <c r="K118" s="55"/>
    </row>
    <row r="119" spans="1:11" ht="21.75" customHeight="1" x14ac:dyDescent="0.3">
      <c r="A119" s="1"/>
      <c r="B119" s="1"/>
      <c r="C119" s="176"/>
      <c r="D119" s="176"/>
      <c r="E119" s="176"/>
      <c r="F119" s="44"/>
      <c r="G119" s="103" t="s">
        <v>9</v>
      </c>
      <c r="H119" s="103" t="s">
        <v>10</v>
      </c>
      <c r="I119" s="103" t="s">
        <v>11</v>
      </c>
      <c r="J119" s="103" t="s">
        <v>12</v>
      </c>
    </row>
    <row r="120" spans="1:11" ht="29.4" customHeight="1" x14ac:dyDescent="0.3">
      <c r="A120" s="1"/>
      <c r="B120" s="1"/>
      <c r="C120" s="154" t="s">
        <v>13</v>
      </c>
      <c r="D120" s="144" t="s">
        <v>14</v>
      </c>
      <c r="E120" s="144"/>
      <c r="F120" s="99" t="s">
        <v>15</v>
      </c>
      <c r="G120" s="99"/>
      <c r="H120" s="99"/>
      <c r="I120" s="66"/>
      <c r="J120" s="66"/>
    </row>
    <row r="121" spans="1:11" ht="21.75" customHeight="1" x14ac:dyDescent="0.3">
      <c r="A121" s="1"/>
      <c r="B121" s="1"/>
      <c r="C121" s="154"/>
      <c r="D121" s="155" t="s">
        <v>16</v>
      </c>
      <c r="E121" s="155"/>
      <c r="F121" s="99" t="s">
        <v>17</v>
      </c>
      <c r="G121" s="99"/>
      <c r="H121" s="99"/>
      <c r="I121" s="66"/>
      <c r="J121" s="66"/>
    </row>
    <row r="122" spans="1:11" ht="21.75" customHeight="1" x14ac:dyDescent="0.3">
      <c r="A122" s="1"/>
      <c r="B122" s="1"/>
      <c r="C122" s="156" t="s">
        <v>23</v>
      </c>
      <c r="D122" s="157"/>
      <c r="E122" s="157"/>
      <c r="F122" s="157"/>
      <c r="G122" s="157"/>
      <c r="H122" s="158"/>
      <c r="I122" s="67">
        <f>SUM(I120:I121)</f>
        <v>0</v>
      </c>
      <c r="J122" s="67">
        <f>SUM(J120:J121)</f>
        <v>0</v>
      </c>
    </row>
    <row r="123" spans="1:11" ht="21.75" customHeight="1" x14ac:dyDescent="0.3">
      <c r="A123" s="1"/>
      <c r="B123" s="1"/>
      <c r="C123" s="207" t="s">
        <v>93</v>
      </c>
      <c r="D123" s="207" t="s">
        <v>58</v>
      </c>
      <c r="E123" s="104" t="s">
        <v>94</v>
      </c>
      <c r="F123" s="104" t="s">
        <v>58</v>
      </c>
      <c r="G123" s="104" t="s">
        <v>30</v>
      </c>
      <c r="H123" s="207">
        <v>28</v>
      </c>
      <c r="I123" s="207" t="s">
        <v>30</v>
      </c>
      <c r="J123" s="207"/>
      <c r="K123" s="55"/>
    </row>
    <row r="124" spans="1:11" ht="21.75" customHeight="1" x14ac:dyDescent="0.3">
      <c r="A124" s="1"/>
      <c r="B124" s="1"/>
      <c r="C124" s="176"/>
      <c r="D124" s="176"/>
      <c r="E124" s="176"/>
      <c r="F124" s="44"/>
      <c r="G124" s="103" t="s">
        <v>9</v>
      </c>
      <c r="H124" s="103" t="s">
        <v>10</v>
      </c>
      <c r="I124" s="103" t="s">
        <v>11</v>
      </c>
      <c r="J124" s="103" t="s">
        <v>12</v>
      </c>
    </row>
    <row r="125" spans="1:11" ht="30" customHeight="1" x14ac:dyDescent="0.3">
      <c r="A125" s="1"/>
      <c r="B125" s="1"/>
      <c r="C125" s="154" t="s">
        <v>13</v>
      </c>
      <c r="D125" s="144" t="s">
        <v>14</v>
      </c>
      <c r="E125" s="144"/>
      <c r="F125" s="99" t="s">
        <v>15</v>
      </c>
      <c r="G125" s="99"/>
      <c r="H125" s="99"/>
      <c r="I125" s="66"/>
      <c r="J125" s="66"/>
    </row>
    <row r="126" spans="1:11" ht="21.75" customHeight="1" x14ac:dyDescent="0.3">
      <c r="A126" s="1"/>
      <c r="B126" s="1"/>
      <c r="C126" s="154"/>
      <c r="D126" s="155" t="s">
        <v>16</v>
      </c>
      <c r="E126" s="155"/>
      <c r="F126" s="99" t="s">
        <v>17</v>
      </c>
      <c r="G126" s="99"/>
      <c r="H126" s="99"/>
      <c r="I126" s="66"/>
      <c r="J126" s="66"/>
    </row>
    <row r="127" spans="1:11" ht="21.75" customHeight="1" thickBot="1" x14ac:dyDescent="0.35">
      <c r="A127" s="1"/>
      <c r="B127" s="1"/>
      <c r="C127" s="156" t="s">
        <v>23</v>
      </c>
      <c r="D127" s="157"/>
      <c r="E127" s="157"/>
      <c r="F127" s="157"/>
      <c r="G127" s="157"/>
      <c r="H127" s="158"/>
      <c r="I127" s="67">
        <f>SUM(I125:I126)</f>
        <v>0</v>
      </c>
      <c r="J127" s="67">
        <f>SUM(J125:J126)</f>
        <v>0</v>
      </c>
    </row>
    <row r="128" spans="1:11" ht="30" customHeight="1" thickBot="1" x14ac:dyDescent="0.35">
      <c r="A128" s="7"/>
      <c r="B128" s="7"/>
      <c r="C128" s="207" t="s">
        <v>95</v>
      </c>
      <c r="D128" s="207" t="s">
        <v>96</v>
      </c>
      <c r="E128" s="104" t="s">
        <v>96</v>
      </c>
      <c r="F128" s="104" t="s">
        <v>96</v>
      </c>
      <c r="G128" s="104" t="s">
        <v>30</v>
      </c>
      <c r="H128" s="207">
        <v>36</v>
      </c>
      <c r="I128" s="207" t="s">
        <v>30</v>
      </c>
      <c r="J128" s="207"/>
    </row>
    <row r="129" spans="1:10" ht="30" customHeight="1" thickBot="1" x14ac:dyDescent="0.35">
      <c r="A129" s="175"/>
      <c r="B129" s="175"/>
      <c r="C129" s="176"/>
      <c r="D129" s="176"/>
      <c r="E129" s="176"/>
      <c r="F129" s="44"/>
      <c r="G129" s="103" t="s">
        <v>9</v>
      </c>
      <c r="H129" s="103" t="s">
        <v>10</v>
      </c>
      <c r="I129" s="103" t="s">
        <v>11</v>
      </c>
      <c r="J129" s="103" t="s">
        <v>12</v>
      </c>
    </row>
    <row r="130" spans="1:10" ht="30" customHeight="1" x14ac:dyDescent="0.3">
      <c r="A130" s="47"/>
      <c r="B130" s="24"/>
      <c r="C130" s="154" t="s">
        <v>13</v>
      </c>
      <c r="D130" s="144" t="s">
        <v>14</v>
      </c>
      <c r="E130" s="144"/>
      <c r="F130" s="99" t="s">
        <v>15</v>
      </c>
      <c r="G130" s="99"/>
      <c r="H130" s="99"/>
      <c r="I130" s="66"/>
      <c r="J130" s="66"/>
    </row>
    <row r="131" spans="1:10" ht="30" customHeight="1" x14ac:dyDescent="0.3">
      <c r="A131" s="46"/>
      <c r="B131" s="45"/>
      <c r="C131" s="154"/>
      <c r="D131" s="155" t="s">
        <v>16</v>
      </c>
      <c r="E131" s="155"/>
      <c r="F131" s="99" t="s">
        <v>17</v>
      </c>
      <c r="G131" s="99"/>
      <c r="H131" s="99"/>
      <c r="I131" s="66"/>
      <c r="J131" s="66"/>
    </row>
    <row r="132" spans="1:10" ht="21.75" customHeight="1" thickBot="1" x14ac:dyDescent="0.35">
      <c r="A132" s="1"/>
      <c r="B132" s="1"/>
      <c r="C132" s="156" t="s">
        <v>23</v>
      </c>
      <c r="D132" s="157"/>
      <c r="E132" s="157"/>
      <c r="F132" s="157"/>
      <c r="G132" s="157"/>
      <c r="H132" s="158"/>
      <c r="I132" s="67">
        <f>SUM(I130:I131)</f>
        <v>0</v>
      </c>
      <c r="J132" s="67">
        <f>SUM(J130:J131)</f>
        <v>0</v>
      </c>
    </row>
    <row r="133" spans="1:10" ht="30" customHeight="1" thickBot="1" x14ac:dyDescent="0.35">
      <c r="A133" s="7"/>
      <c r="B133" s="7"/>
      <c r="C133" s="207" t="s">
        <v>97</v>
      </c>
      <c r="D133" s="207" t="s">
        <v>98</v>
      </c>
      <c r="E133" s="104" t="s">
        <v>98</v>
      </c>
      <c r="F133" s="104" t="s">
        <v>98</v>
      </c>
      <c r="G133" s="104" t="s">
        <v>30</v>
      </c>
      <c r="H133" s="207">
        <v>36</v>
      </c>
      <c r="I133" s="207" t="s">
        <v>30</v>
      </c>
      <c r="J133" s="207"/>
    </row>
    <row r="134" spans="1:10" ht="30" customHeight="1" thickBot="1" x14ac:dyDescent="0.35">
      <c r="A134" s="175"/>
      <c r="B134" s="175"/>
      <c r="C134" s="176"/>
      <c r="D134" s="176"/>
      <c r="E134" s="176"/>
      <c r="F134" s="44"/>
      <c r="G134" s="103" t="s">
        <v>9</v>
      </c>
      <c r="H134" s="103" t="s">
        <v>10</v>
      </c>
      <c r="I134" s="103" t="s">
        <v>11</v>
      </c>
      <c r="J134" s="103" t="s">
        <v>12</v>
      </c>
    </row>
    <row r="135" spans="1:10" ht="30" customHeight="1" x14ac:dyDescent="0.3">
      <c r="A135" s="47"/>
      <c r="B135" s="24"/>
      <c r="C135" s="154" t="s">
        <v>13</v>
      </c>
      <c r="D135" s="144" t="s">
        <v>14</v>
      </c>
      <c r="E135" s="144"/>
      <c r="F135" s="99" t="s">
        <v>15</v>
      </c>
      <c r="G135" s="99"/>
      <c r="H135" s="99"/>
      <c r="I135" s="66"/>
      <c r="J135" s="66"/>
    </row>
    <row r="136" spans="1:10" ht="30" customHeight="1" x14ac:dyDescent="0.3">
      <c r="A136" s="46"/>
      <c r="B136" s="45"/>
      <c r="C136" s="154"/>
      <c r="D136" s="155" t="s">
        <v>16</v>
      </c>
      <c r="E136" s="155"/>
      <c r="F136" s="99" t="s">
        <v>17</v>
      </c>
      <c r="G136" s="99"/>
      <c r="H136" s="99"/>
      <c r="I136" s="66"/>
      <c r="J136" s="66"/>
    </row>
    <row r="137" spans="1:10" ht="21.75" customHeight="1" thickBot="1" x14ac:dyDescent="0.35">
      <c r="A137" s="1"/>
      <c r="B137" s="1"/>
      <c r="C137" s="156" t="s">
        <v>23</v>
      </c>
      <c r="D137" s="157"/>
      <c r="E137" s="157"/>
      <c r="F137" s="157"/>
      <c r="G137" s="157"/>
      <c r="H137" s="158"/>
      <c r="I137" s="67">
        <f>SUM(I135:I136)</f>
        <v>0</v>
      </c>
      <c r="J137" s="67">
        <f>SUM(J135:J136)</f>
        <v>0</v>
      </c>
    </row>
    <row r="138" spans="1:10" ht="30" customHeight="1" thickBot="1" x14ac:dyDescent="0.35">
      <c r="A138" s="7"/>
      <c r="B138" s="7"/>
      <c r="C138" s="207" t="s">
        <v>99</v>
      </c>
      <c r="D138" s="207" t="s">
        <v>100</v>
      </c>
      <c r="E138" s="104" t="s">
        <v>100</v>
      </c>
      <c r="F138" s="104" t="s">
        <v>100</v>
      </c>
      <c r="G138" s="104" t="s">
        <v>30</v>
      </c>
      <c r="H138" s="207">
        <v>36</v>
      </c>
      <c r="I138" s="207" t="s">
        <v>30</v>
      </c>
      <c r="J138" s="207"/>
    </row>
    <row r="139" spans="1:10" ht="30" customHeight="1" thickBot="1" x14ac:dyDescent="0.35">
      <c r="A139" s="175"/>
      <c r="B139" s="175"/>
      <c r="C139" s="176"/>
      <c r="D139" s="176"/>
      <c r="E139" s="176"/>
      <c r="F139" s="44"/>
      <c r="G139" s="103" t="s">
        <v>9</v>
      </c>
      <c r="H139" s="103" t="s">
        <v>10</v>
      </c>
      <c r="I139" s="103" t="s">
        <v>11</v>
      </c>
      <c r="J139" s="103" t="s">
        <v>12</v>
      </c>
    </row>
    <row r="140" spans="1:10" ht="30" customHeight="1" x14ac:dyDescent="0.3">
      <c r="A140" s="47"/>
      <c r="B140" s="24"/>
      <c r="C140" s="154" t="s">
        <v>13</v>
      </c>
      <c r="D140" s="144" t="s">
        <v>14</v>
      </c>
      <c r="E140" s="144"/>
      <c r="F140" s="99" t="s">
        <v>15</v>
      </c>
      <c r="G140" s="99"/>
      <c r="H140" s="99"/>
      <c r="I140" s="66"/>
      <c r="J140" s="66"/>
    </row>
    <row r="141" spans="1:10" ht="30" customHeight="1" x14ac:dyDescent="0.3">
      <c r="A141" s="46"/>
      <c r="B141" s="45"/>
      <c r="C141" s="154"/>
      <c r="D141" s="155" t="s">
        <v>16</v>
      </c>
      <c r="E141" s="155"/>
      <c r="F141" s="99" t="s">
        <v>17</v>
      </c>
      <c r="G141" s="99"/>
      <c r="H141" s="99"/>
      <c r="I141" s="66"/>
      <c r="J141" s="66"/>
    </row>
    <row r="142" spans="1:10" ht="21.75" customHeight="1" thickBot="1" x14ac:dyDescent="0.35">
      <c r="A142" s="1"/>
      <c r="B142" s="1"/>
      <c r="C142" s="156" t="s">
        <v>23</v>
      </c>
      <c r="D142" s="157"/>
      <c r="E142" s="157"/>
      <c r="F142" s="157"/>
      <c r="G142" s="157"/>
      <c r="H142" s="158"/>
      <c r="I142" s="67">
        <f>SUM(I140:I141)</f>
        <v>0</v>
      </c>
      <c r="J142" s="67">
        <f>SUM(J140:J141)</f>
        <v>0</v>
      </c>
    </row>
    <row r="143" spans="1:10" ht="30" customHeight="1" thickBot="1" x14ac:dyDescent="0.35">
      <c r="A143" s="7"/>
      <c r="B143" s="7"/>
      <c r="C143" s="207" t="s">
        <v>101</v>
      </c>
      <c r="D143" s="207" t="s">
        <v>102</v>
      </c>
      <c r="E143" s="104" t="s">
        <v>102</v>
      </c>
      <c r="F143" s="104" t="s">
        <v>102</v>
      </c>
      <c r="G143" s="104" t="s">
        <v>30</v>
      </c>
      <c r="H143" s="207">
        <v>35</v>
      </c>
      <c r="I143" s="207" t="s">
        <v>30</v>
      </c>
      <c r="J143" s="207"/>
    </row>
    <row r="144" spans="1:10" ht="30" customHeight="1" thickBot="1" x14ac:dyDescent="0.35">
      <c r="A144" s="175"/>
      <c r="B144" s="175"/>
      <c r="C144" s="176"/>
      <c r="D144" s="176"/>
      <c r="E144" s="176"/>
      <c r="F144" s="44"/>
      <c r="G144" s="103" t="s">
        <v>9</v>
      </c>
      <c r="H144" s="103" t="s">
        <v>10</v>
      </c>
      <c r="I144" s="103" t="s">
        <v>11</v>
      </c>
      <c r="J144" s="103" t="s">
        <v>12</v>
      </c>
    </row>
    <row r="145" spans="1:11" ht="30" customHeight="1" x14ac:dyDescent="0.3">
      <c r="A145" s="47"/>
      <c r="B145" s="24"/>
      <c r="C145" s="154" t="s">
        <v>13</v>
      </c>
      <c r="D145" s="144" t="s">
        <v>14</v>
      </c>
      <c r="E145" s="144"/>
      <c r="F145" s="99" t="s">
        <v>15</v>
      </c>
      <c r="G145" s="99"/>
      <c r="H145" s="99"/>
      <c r="I145" s="66"/>
      <c r="J145" s="66"/>
    </row>
    <row r="146" spans="1:11" ht="30" customHeight="1" x14ac:dyDescent="0.3">
      <c r="A146" s="46"/>
      <c r="B146" s="45"/>
      <c r="C146" s="154"/>
      <c r="D146" s="155" t="s">
        <v>16</v>
      </c>
      <c r="E146" s="155"/>
      <c r="F146" s="99" t="s">
        <v>17</v>
      </c>
      <c r="G146" s="99"/>
      <c r="H146" s="99"/>
      <c r="I146" s="66"/>
      <c r="J146" s="66"/>
    </row>
    <row r="147" spans="1:11" ht="21.75" customHeight="1" x14ac:dyDescent="0.3">
      <c r="A147" s="1"/>
      <c r="B147" s="1"/>
      <c r="C147" s="156" t="s">
        <v>23</v>
      </c>
      <c r="D147" s="157"/>
      <c r="E147" s="157"/>
      <c r="F147" s="157"/>
      <c r="G147" s="157"/>
      <c r="H147" s="158"/>
      <c r="I147" s="67">
        <f>SUM(I145:I146)</f>
        <v>0</v>
      </c>
      <c r="J147" s="67">
        <f>SUM(J145:J146)</f>
        <v>0</v>
      </c>
    </row>
    <row r="148" spans="1:11" ht="27.6" customHeight="1" x14ac:dyDescent="0.3">
      <c r="A148" s="1"/>
      <c r="B148" s="1"/>
      <c r="C148" s="207" t="s">
        <v>103</v>
      </c>
      <c r="D148" s="207" t="s">
        <v>102</v>
      </c>
      <c r="E148" s="104" t="s">
        <v>104</v>
      </c>
      <c r="F148" s="104" t="s">
        <v>102</v>
      </c>
      <c r="G148" s="104" t="s">
        <v>30</v>
      </c>
      <c r="H148" s="207">
        <v>77</v>
      </c>
      <c r="I148" s="207" t="s">
        <v>30</v>
      </c>
      <c r="J148" s="207"/>
    </row>
    <row r="149" spans="1:11" ht="21.75" customHeight="1" x14ac:dyDescent="0.3">
      <c r="A149" s="1"/>
      <c r="B149" s="1"/>
      <c r="C149" s="176"/>
      <c r="D149" s="176"/>
      <c r="E149" s="176"/>
      <c r="F149" s="44"/>
      <c r="G149" s="103" t="s">
        <v>9</v>
      </c>
      <c r="H149" s="103" t="s">
        <v>10</v>
      </c>
      <c r="I149" s="103" t="s">
        <v>11</v>
      </c>
      <c r="J149" s="103" t="s">
        <v>12</v>
      </c>
    </row>
    <row r="150" spans="1:11" ht="30" customHeight="1" x14ac:dyDescent="0.3">
      <c r="A150" s="1"/>
      <c r="B150" s="1"/>
      <c r="C150" s="154" t="s">
        <v>13</v>
      </c>
      <c r="D150" s="144" t="s">
        <v>14</v>
      </c>
      <c r="E150" s="144"/>
      <c r="F150" s="99" t="s">
        <v>15</v>
      </c>
      <c r="G150" s="99"/>
      <c r="H150" s="99"/>
      <c r="I150" s="66"/>
      <c r="J150" s="66"/>
    </row>
    <row r="151" spans="1:11" ht="21.75" customHeight="1" x14ac:dyDescent="0.3">
      <c r="A151" s="1"/>
      <c r="B151" s="1"/>
      <c r="C151" s="154"/>
      <c r="D151" s="155" t="s">
        <v>16</v>
      </c>
      <c r="E151" s="155"/>
      <c r="F151" s="99" t="s">
        <v>17</v>
      </c>
      <c r="G151" s="99"/>
      <c r="H151" s="99"/>
      <c r="I151" s="66"/>
      <c r="J151" s="66"/>
    </row>
    <row r="152" spans="1:11" ht="21.75" customHeight="1" thickBot="1" x14ac:dyDescent="0.35">
      <c r="A152" s="1"/>
      <c r="B152" s="1"/>
      <c r="C152" s="156" t="s">
        <v>23</v>
      </c>
      <c r="D152" s="157"/>
      <c r="E152" s="157"/>
      <c r="F152" s="157"/>
      <c r="G152" s="157"/>
      <c r="H152" s="158"/>
      <c r="I152" s="67">
        <f>SUM(I150:I151)</f>
        <v>0</v>
      </c>
      <c r="J152" s="67">
        <f>SUM(J150:J151)</f>
        <v>0</v>
      </c>
    </row>
    <row r="153" spans="1:11" ht="30" customHeight="1" thickBot="1" x14ac:dyDescent="0.35">
      <c r="A153" s="7"/>
      <c r="B153" s="7"/>
      <c r="C153" s="207" t="s">
        <v>105</v>
      </c>
      <c r="D153" s="207" t="s">
        <v>106</v>
      </c>
      <c r="E153" s="104" t="s">
        <v>106</v>
      </c>
      <c r="F153" s="104" t="s">
        <v>106</v>
      </c>
      <c r="G153" s="104" t="s">
        <v>107</v>
      </c>
      <c r="H153" s="207">
        <f>282+2779+2756+2756+2756+2756+2779</f>
        <v>16864</v>
      </c>
      <c r="I153" s="207" t="s">
        <v>107</v>
      </c>
      <c r="J153" s="207"/>
    </row>
    <row r="154" spans="1:11" ht="30" customHeight="1" thickBot="1" x14ac:dyDescent="0.35">
      <c r="A154" s="175"/>
      <c r="B154" s="270"/>
      <c r="C154" s="176"/>
      <c r="D154" s="176"/>
      <c r="E154" s="176"/>
      <c r="F154" s="44"/>
      <c r="G154" s="103" t="s">
        <v>9</v>
      </c>
      <c r="H154" s="103" t="s">
        <v>10</v>
      </c>
      <c r="I154" s="103" t="s">
        <v>11</v>
      </c>
      <c r="J154" s="103" t="s">
        <v>12</v>
      </c>
    </row>
    <row r="155" spans="1:11" ht="30" customHeight="1" x14ac:dyDescent="0.3">
      <c r="A155" s="47"/>
      <c r="B155" s="24"/>
      <c r="C155" s="154" t="s">
        <v>13</v>
      </c>
      <c r="D155" s="144" t="s">
        <v>14</v>
      </c>
      <c r="E155" s="144"/>
      <c r="F155" s="99" t="s">
        <v>15</v>
      </c>
      <c r="G155" s="99"/>
      <c r="H155" s="99"/>
      <c r="I155" s="66"/>
      <c r="J155" s="66"/>
    </row>
    <row r="156" spans="1:11" ht="30" customHeight="1" thickBot="1" x14ac:dyDescent="0.35">
      <c r="A156" s="46"/>
      <c r="B156" s="45"/>
      <c r="C156" s="154"/>
      <c r="D156" s="155" t="s">
        <v>16</v>
      </c>
      <c r="E156" s="155"/>
      <c r="F156" s="99" t="s">
        <v>17</v>
      </c>
      <c r="G156" s="99"/>
      <c r="H156" s="99"/>
      <c r="I156" s="66"/>
      <c r="J156" s="66"/>
    </row>
    <row r="157" spans="1:11" ht="30" customHeight="1" x14ac:dyDescent="0.3">
      <c r="A157" s="23"/>
      <c r="B157" s="24"/>
      <c r="C157" s="154" t="s">
        <v>108</v>
      </c>
      <c r="D157" s="144" t="s">
        <v>54</v>
      </c>
      <c r="E157" s="144"/>
      <c r="F157" s="99"/>
      <c r="G157" s="99"/>
      <c r="H157" s="99"/>
      <c r="I157" s="53"/>
      <c r="J157" s="53"/>
      <c r="K157" s="54"/>
    </row>
    <row r="158" spans="1:11" ht="30" customHeight="1" thickBot="1" x14ac:dyDescent="0.35">
      <c r="A158" s="25"/>
      <c r="B158" s="26"/>
      <c r="C158" s="154"/>
      <c r="D158" s="144" t="s">
        <v>20</v>
      </c>
      <c r="E158" s="144"/>
      <c r="F158" s="99"/>
      <c r="G158" s="99"/>
      <c r="H158" s="99"/>
      <c r="I158" s="53"/>
      <c r="J158" s="53"/>
    </row>
    <row r="159" spans="1:11" ht="21.75" customHeight="1" thickBot="1" x14ac:dyDescent="0.35">
      <c r="A159" s="1"/>
      <c r="B159" s="1"/>
      <c r="C159" s="156" t="s">
        <v>23</v>
      </c>
      <c r="D159" s="157"/>
      <c r="E159" s="157"/>
      <c r="F159" s="157"/>
      <c r="G159" s="157"/>
      <c r="H159" s="158"/>
      <c r="I159" s="38">
        <f>SUM(I155:I158)</f>
        <v>0</v>
      </c>
      <c r="J159" s="38">
        <f>SUM(J155:J158)</f>
        <v>0</v>
      </c>
    </row>
    <row r="160" spans="1:11" ht="30" customHeight="1" thickBot="1" x14ac:dyDescent="0.35">
      <c r="A160" s="7"/>
      <c r="B160" s="7"/>
      <c r="C160" s="207" t="s">
        <v>109</v>
      </c>
      <c r="D160" s="207" t="s">
        <v>110</v>
      </c>
      <c r="E160" s="104" t="s">
        <v>110</v>
      </c>
      <c r="F160" s="104" t="s">
        <v>110</v>
      </c>
      <c r="G160" s="104" t="s">
        <v>107</v>
      </c>
      <c r="H160" s="207">
        <f>3244+3289+3288+3273</f>
        <v>13094</v>
      </c>
      <c r="I160" s="207" t="s">
        <v>107</v>
      </c>
      <c r="J160" s="207"/>
    </row>
    <row r="161" spans="1:10" ht="30" customHeight="1" thickBot="1" x14ac:dyDescent="0.35">
      <c r="A161" s="175"/>
      <c r="B161" s="175"/>
      <c r="C161" s="176"/>
      <c r="D161" s="176"/>
      <c r="E161" s="176"/>
      <c r="F161" s="44"/>
      <c r="G161" s="103" t="s">
        <v>9</v>
      </c>
      <c r="H161" s="103" t="s">
        <v>10</v>
      </c>
      <c r="I161" s="103" t="s">
        <v>11</v>
      </c>
      <c r="J161" s="103" t="s">
        <v>12</v>
      </c>
    </row>
    <row r="162" spans="1:10" ht="30" customHeight="1" x14ac:dyDescent="0.3">
      <c r="A162" s="47"/>
      <c r="B162" s="24"/>
      <c r="C162" s="154" t="s">
        <v>13</v>
      </c>
      <c r="D162" s="144" t="s">
        <v>14</v>
      </c>
      <c r="E162" s="144"/>
      <c r="F162" s="99" t="s">
        <v>15</v>
      </c>
      <c r="G162" s="99"/>
      <c r="H162" s="99"/>
      <c r="I162" s="66"/>
      <c r="J162" s="66"/>
    </row>
    <row r="163" spans="1:10" ht="30" customHeight="1" thickBot="1" x14ac:dyDescent="0.35">
      <c r="A163" s="46"/>
      <c r="B163" s="45"/>
      <c r="C163" s="154"/>
      <c r="D163" s="155" t="s">
        <v>16</v>
      </c>
      <c r="E163" s="155"/>
      <c r="F163" s="99" t="s">
        <v>17</v>
      </c>
      <c r="G163" s="99"/>
      <c r="H163" s="99"/>
      <c r="I163" s="66"/>
      <c r="J163" s="66"/>
    </row>
    <row r="164" spans="1:10" ht="30" customHeight="1" x14ac:dyDescent="0.3">
      <c r="A164" s="23"/>
      <c r="B164" s="24"/>
      <c r="C164" s="154" t="s">
        <v>111</v>
      </c>
      <c r="D164" s="144" t="s">
        <v>54</v>
      </c>
      <c r="E164" s="144"/>
      <c r="F164" s="99"/>
      <c r="G164" s="99"/>
      <c r="H164" s="99"/>
      <c r="I164" s="66"/>
      <c r="J164" s="66"/>
    </row>
    <row r="165" spans="1:10" ht="30" customHeight="1" thickBot="1" x14ac:dyDescent="0.35">
      <c r="A165" s="25"/>
      <c r="B165" s="26"/>
      <c r="C165" s="154"/>
      <c r="D165" s="144" t="s">
        <v>20</v>
      </c>
      <c r="E165" s="144"/>
      <c r="F165" s="99"/>
      <c r="G165" s="99"/>
      <c r="H165" s="99"/>
      <c r="I165" s="66"/>
      <c r="J165" s="66"/>
    </row>
    <row r="166" spans="1:10" ht="21.75" customHeight="1" thickBot="1" x14ac:dyDescent="0.35">
      <c r="A166" s="1"/>
      <c r="B166" s="1"/>
      <c r="C166" s="156" t="s">
        <v>23</v>
      </c>
      <c r="D166" s="157"/>
      <c r="E166" s="157"/>
      <c r="F166" s="157"/>
      <c r="G166" s="157"/>
      <c r="H166" s="158"/>
      <c r="I166" s="38">
        <f>SUM(I162:I165)</f>
        <v>0</v>
      </c>
      <c r="J166" s="38">
        <f>SUM(J162:J165)</f>
        <v>0</v>
      </c>
    </row>
    <row r="167" spans="1:10" ht="30" customHeight="1" thickBot="1" x14ac:dyDescent="0.35">
      <c r="A167" s="7"/>
      <c r="B167" s="7"/>
      <c r="C167" s="207" t="s">
        <v>112</v>
      </c>
      <c r="D167" s="207" t="s">
        <v>106</v>
      </c>
      <c r="E167" s="104" t="s">
        <v>106</v>
      </c>
      <c r="F167" s="104" t="s">
        <v>106</v>
      </c>
      <c r="G167" s="104" t="s">
        <v>107</v>
      </c>
      <c r="H167" s="207">
        <f>39+2155+2108+65</f>
        <v>4367</v>
      </c>
      <c r="I167" s="207" t="s">
        <v>107</v>
      </c>
      <c r="J167" s="207"/>
    </row>
    <row r="168" spans="1:10" ht="30" customHeight="1" thickBot="1" x14ac:dyDescent="0.35">
      <c r="A168" s="175"/>
      <c r="B168" s="175"/>
      <c r="C168" s="176"/>
      <c r="D168" s="176"/>
      <c r="E168" s="176"/>
      <c r="F168" s="44"/>
      <c r="G168" s="103" t="s">
        <v>9</v>
      </c>
      <c r="H168" s="103" t="s">
        <v>10</v>
      </c>
      <c r="I168" s="103" t="s">
        <v>11</v>
      </c>
      <c r="J168" s="103" t="s">
        <v>12</v>
      </c>
    </row>
    <row r="169" spans="1:10" ht="30" customHeight="1" x14ac:dyDescent="0.3">
      <c r="A169" s="47"/>
      <c r="B169" s="24"/>
      <c r="C169" s="154" t="s">
        <v>13</v>
      </c>
      <c r="D169" s="144" t="s">
        <v>14</v>
      </c>
      <c r="E169" s="144"/>
      <c r="F169" s="99" t="s">
        <v>15</v>
      </c>
      <c r="G169" s="99"/>
      <c r="H169" s="99"/>
      <c r="I169" s="66"/>
      <c r="J169" s="66"/>
    </row>
    <row r="170" spans="1:10" ht="30" customHeight="1" thickBot="1" x14ac:dyDescent="0.35">
      <c r="A170" s="46"/>
      <c r="B170" s="45"/>
      <c r="C170" s="154"/>
      <c r="D170" s="155" t="s">
        <v>16</v>
      </c>
      <c r="E170" s="155"/>
      <c r="F170" s="99" t="s">
        <v>17</v>
      </c>
      <c r="G170" s="99"/>
      <c r="H170" s="99"/>
      <c r="I170" s="66"/>
      <c r="J170" s="66"/>
    </row>
    <row r="171" spans="1:10" ht="30" customHeight="1" x14ac:dyDescent="0.3">
      <c r="A171" s="23"/>
      <c r="B171" s="24"/>
      <c r="C171" s="154" t="s">
        <v>108</v>
      </c>
      <c r="D171" s="144" t="s">
        <v>54</v>
      </c>
      <c r="E171" s="144"/>
      <c r="F171" s="99"/>
      <c r="G171" s="99"/>
      <c r="H171" s="99"/>
      <c r="I171" s="66"/>
      <c r="J171" s="66"/>
    </row>
    <row r="172" spans="1:10" ht="30" customHeight="1" thickBot="1" x14ac:dyDescent="0.35">
      <c r="A172" s="25"/>
      <c r="B172" s="26"/>
      <c r="C172" s="154"/>
      <c r="D172" s="271" t="s">
        <v>113</v>
      </c>
      <c r="E172" s="144"/>
      <c r="F172" s="99"/>
      <c r="G172" s="99"/>
      <c r="H172" s="99"/>
      <c r="I172" s="66"/>
      <c r="J172" s="66"/>
    </row>
    <row r="173" spans="1:10" ht="21.75" customHeight="1" thickBot="1" x14ac:dyDescent="0.35">
      <c r="A173" s="1"/>
      <c r="B173" s="1"/>
      <c r="C173" s="156" t="s">
        <v>23</v>
      </c>
      <c r="D173" s="157"/>
      <c r="E173" s="157"/>
      <c r="F173" s="157"/>
      <c r="G173" s="157"/>
      <c r="H173" s="158"/>
      <c r="I173" s="38">
        <f>SUM(I169:I172)</f>
        <v>0</v>
      </c>
      <c r="J173" s="38">
        <f>SUM(J169:J172)</f>
        <v>0</v>
      </c>
    </row>
    <row r="174" spans="1:10" ht="30" customHeight="1" thickBot="1" x14ac:dyDescent="0.35">
      <c r="A174" s="7"/>
      <c r="B174" s="7"/>
      <c r="C174" s="207" t="s">
        <v>114</v>
      </c>
      <c r="D174" s="207" t="s">
        <v>115</v>
      </c>
      <c r="E174" s="104" t="s">
        <v>115</v>
      </c>
      <c r="F174" s="104" t="s">
        <v>115</v>
      </c>
      <c r="G174" s="104" t="s">
        <v>30</v>
      </c>
      <c r="H174" s="207">
        <v>1874</v>
      </c>
      <c r="I174" s="207" t="s">
        <v>30</v>
      </c>
      <c r="J174" s="207"/>
    </row>
    <row r="175" spans="1:10" ht="30" customHeight="1" thickBot="1" x14ac:dyDescent="0.35">
      <c r="A175" s="175"/>
      <c r="B175" s="270"/>
      <c r="C175" s="176"/>
      <c r="D175" s="176"/>
      <c r="E175" s="176"/>
      <c r="F175" s="44"/>
      <c r="G175" s="103" t="s">
        <v>9</v>
      </c>
      <c r="H175" s="103" t="s">
        <v>10</v>
      </c>
      <c r="I175" s="103" t="s">
        <v>11</v>
      </c>
      <c r="J175" s="103" t="s">
        <v>12</v>
      </c>
    </row>
    <row r="176" spans="1:10" ht="30" customHeight="1" x14ac:dyDescent="0.3">
      <c r="A176" s="47"/>
      <c r="B176" s="24"/>
      <c r="C176" s="154" t="s">
        <v>13</v>
      </c>
      <c r="D176" s="144" t="s">
        <v>14</v>
      </c>
      <c r="E176" s="144"/>
      <c r="F176" s="99" t="s">
        <v>15</v>
      </c>
      <c r="G176" s="99"/>
      <c r="H176" s="99"/>
      <c r="I176" s="66"/>
      <c r="J176" s="66"/>
    </row>
    <row r="177" spans="1:10" ht="30" customHeight="1" x14ac:dyDescent="0.3">
      <c r="A177" s="46"/>
      <c r="B177" s="45"/>
      <c r="C177" s="154"/>
      <c r="D177" s="155" t="s">
        <v>16</v>
      </c>
      <c r="E177" s="155"/>
      <c r="F177" s="99" t="s">
        <v>17</v>
      </c>
      <c r="G177" s="99"/>
      <c r="H177" s="99"/>
      <c r="I177" s="66"/>
      <c r="J177" s="66"/>
    </row>
    <row r="178" spans="1:10" ht="21.75" customHeight="1" thickBot="1" x14ac:dyDescent="0.35">
      <c r="A178" s="1"/>
      <c r="B178" s="1"/>
      <c r="C178" s="156" t="s">
        <v>23</v>
      </c>
      <c r="D178" s="157"/>
      <c r="E178" s="157"/>
      <c r="F178" s="157"/>
      <c r="G178" s="157"/>
      <c r="H178" s="158"/>
      <c r="I178" s="67">
        <f>SUM(I176:I177)</f>
        <v>0</v>
      </c>
      <c r="J178" s="67">
        <f>SUM(J176:J177)</f>
        <v>0</v>
      </c>
    </row>
    <row r="179" spans="1:10" ht="30" customHeight="1" thickBot="1" x14ac:dyDescent="0.35">
      <c r="A179" s="7"/>
      <c r="B179" s="7"/>
      <c r="C179" s="207" t="s">
        <v>116</v>
      </c>
      <c r="D179" s="207" t="s">
        <v>117</v>
      </c>
      <c r="E179" s="104" t="s">
        <v>117</v>
      </c>
      <c r="F179" s="104" t="s">
        <v>117</v>
      </c>
      <c r="G179" s="104" t="s">
        <v>107</v>
      </c>
      <c r="H179" s="207">
        <f>5802+49</f>
        <v>5851</v>
      </c>
      <c r="I179" s="207" t="s">
        <v>107</v>
      </c>
      <c r="J179" s="207"/>
    </row>
    <row r="180" spans="1:10" ht="30" customHeight="1" thickBot="1" x14ac:dyDescent="0.35">
      <c r="A180" s="175"/>
      <c r="B180" s="175"/>
      <c r="C180" s="176"/>
      <c r="D180" s="176"/>
      <c r="E180" s="176"/>
      <c r="F180" s="44"/>
      <c r="G180" s="103" t="s">
        <v>9</v>
      </c>
      <c r="H180" s="103" t="s">
        <v>10</v>
      </c>
      <c r="I180" s="103" t="s">
        <v>11</v>
      </c>
      <c r="J180" s="103" t="s">
        <v>12</v>
      </c>
    </row>
    <row r="181" spans="1:10" ht="30" customHeight="1" x14ac:dyDescent="0.3">
      <c r="A181" s="47"/>
      <c r="B181" s="24"/>
      <c r="C181" s="154" t="s">
        <v>13</v>
      </c>
      <c r="D181" s="144" t="s">
        <v>14</v>
      </c>
      <c r="E181" s="144"/>
      <c r="F181" s="99" t="s">
        <v>15</v>
      </c>
      <c r="G181" s="99"/>
      <c r="H181" s="99"/>
      <c r="I181" s="66"/>
      <c r="J181" s="66"/>
    </row>
    <row r="182" spans="1:10" ht="30" customHeight="1" thickBot="1" x14ac:dyDescent="0.35">
      <c r="A182" s="46"/>
      <c r="B182" s="45"/>
      <c r="C182" s="154"/>
      <c r="D182" s="155" t="s">
        <v>16</v>
      </c>
      <c r="E182" s="155"/>
      <c r="F182" s="99" t="s">
        <v>17</v>
      </c>
      <c r="G182" s="99"/>
      <c r="H182" s="99"/>
      <c r="I182" s="66"/>
      <c r="J182" s="66"/>
    </row>
    <row r="183" spans="1:10" ht="30" customHeight="1" x14ac:dyDescent="0.3">
      <c r="A183" s="23"/>
      <c r="B183" s="24"/>
      <c r="C183" s="154" t="s">
        <v>108</v>
      </c>
      <c r="D183" s="144"/>
      <c r="E183" s="144"/>
      <c r="F183" s="99"/>
      <c r="G183" s="99"/>
      <c r="H183" s="99"/>
      <c r="I183" s="66"/>
      <c r="J183" s="66"/>
    </row>
    <row r="184" spans="1:10" ht="30" customHeight="1" thickBot="1" x14ac:dyDescent="0.35">
      <c r="A184" s="25"/>
      <c r="B184" s="26"/>
      <c r="C184" s="154"/>
      <c r="D184" s="144" t="s">
        <v>20</v>
      </c>
      <c r="E184" s="144"/>
      <c r="F184" s="99"/>
      <c r="G184" s="99"/>
      <c r="H184" s="99"/>
      <c r="I184" s="66"/>
      <c r="J184" s="66"/>
    </row>
    <row r="185" spans="1:10" ht="21.75" customHeight="1" thickBot="1" x14ac:dyDescent="0.35">
      <c r="A185" s="1"/>
      <c r="B185" s="1"/>
      <c r="C185" s="156" t="s">
        <v>23</v>
      </c>
      <c r="D185" s="157"/>
      <c r="E185" s="157"/>
      <c r="F185" s="157"/>
      <c r="G185" s="157"/>
      <c r="H185" s="158"/>
      <c r="I185" s="38">
        <f>SUM(I181:I184)</f>
        <v>0</v>
      </c>
      <c r="J185" s="38">
        <f>SUM(J181:J184)</f>
        <v>0</v>
      </c>
    </row>
    <row r="186" spans="1:10" ht="30" customHeight="1" thickBot="1" x14ac:dyDescent="0.35">
      <c r="A186" s="7"/>
      <c r="B186" s="7"/>
      <c r="C186" s="207" t="s">
        <v>118</v>
      </c>
      <c r="D186" s="207" t="s">
        <v>119</v>
      </c>
      <c r="E186" s="104" t="s">
        <v>119</v>
      </c>
      <c r="F186" s="104" t="s">
        <v>119</v>
      </c>
      <c r="G186" s="104" t="s">
        <v>30</v>
      </c>
      <c r="H186" s="207">
        <v>4104</v>
      </c>
      <c r="I186" s="207" t="s">
        <v>30</v>
      </c>
      <c r="J186" s="207"/>
    </row>
    <row r="187" spans="1:10" ht="30" customHeight="1" thickBot="1" x14ac:dyDescent="0.35">
      <c r="A187" s="175"/>
      <c r="B187" s="175"/>
      <c r="C187" s="272"/>
      <c r="D187" s="273"/>
      <c r="E187" s="274"/>
      <c r="F187" s="44"/>
      <c r="G187" s="103" t="s">
        <v>9</v>
      </c>
      <c r="H187" s="103" t="s">
        <v>10</v>
      </c>
      <c r="I187" s="103" t="s">
        <v>11</v>
      </c>
      <c r="J187" s="103" t="s">
        <v>12</v>
      </c>
    </row>
    <row r="188" spans="1:10" ht="30" customHeight="1" x14ac:dyDescent="0.3">
      <c r="A188" s="47"/>
      <c r="B188" s="24"/>
      <c r="C188" s="194" t="s">
        <v>13</v>
      </c>
      <c r="D188" s="250" t="s">
        <v>14</v>
      </c>
      <c r="E188" s="251"/>
      <c r="F188" s="99" t="s">
        <v>15</v>
      </c>
      <c r="G188" s="99"/>
      <c r="H188" s="99"/>
      <c r="I188" s="66"/>
      <c r="J188" s="66"/>
    </row>
    <row r="189" spans="1:10" ht="30" customHeight="1" x14ac:dyDescent="0.3">
      <c r="A189" s="46"/>
      <c r="B189" s="45"/>
      <c r="C189" s="195"/>
      <c r="D189" s="252" t="s">
        <v>16</v>
      </c>
      <c r="E189" s="253"/>
      <c r="F189" s="99" t="s">
        <v>17</v>
      </c>
      <c r="G189" s="99"/>
      <c r="H189" s="99"/>
      <c r="I189" s="66"/>
      <c r="J189" s="66"/>
    </row>
    <row r="190" spans="1:10" ht="21.75" customHeight="1" thickBot="1" x14ac:dyDescent="0.35">
      <c r="A190" s="1"/>
      <c r="B190" s="1"/>
      <c r="C190" s="182" t="s">
        <v>23</v>
      </c>
      <c r="D190" s="183"/>
      <c r="E190" s="183"/>
      <c r="F190" s="183"/>
      <c r="G190" s="183"/>
      <c r="H190" s="184"/>
      <c r="I190" s="38">
        <f>SUM(I188:I189)</f>
        <v>0</v>
      </c>
      <c r="J190" s="38">
        <f>SUM(J188:J189)</f>
        <v>0</v>
      </c>
    </row>
    <row r="191" spans="1:10" ht="30" customHeight="1" thickBot="1" x14ac:dyDescent="0.35">
      <c r="A191" s="7"/>
      <c r="B191" s="51"/>
      <c r="C191" s="207" t="s">
        <v>120</v>
      </c>
      <c r="D191" s="207" t="s">
        <v>121</v>
      </c>
      <c r="E191" s="104" t="s">
        <v>121</v>
      </c>
      <c r="F191" s="104" t="s">
        <v>121</v>
      </c>
      <c r="G191" s="104" t="s">
        <v>107</v>
      </c>
      <c r="H191" s="207">
        <v>24026</v>
      </c>
      <c r="I191" s="207" t="s">
        <v>107</v>
      </c>
      <c r="J191" s="207"/>
    </row>
    <row r="192" spans="1:10" ht="30" customHeight="1" thickBot="1" x14ac:dyDescent="0.35">
      <c r="A192" s="175"/>
      <c r="B192" s="270"/>
      <c r="C192" s="176"/>
      <c r="D192" s="176"/>
      <c r="E192" s="176"/>
      <c r="F192" s="44"/>
      <c r="G192" s="103" t="s">
        <v>9</v>
      </c>
      <c r="H192" s="103" t="s">
        <v>10</v>
      </c>
      <c r="I192" s="103" t="s">
        <v>11</v>
      </c>
      <c r="J192" s="103" t="s">
        <v>12</v>
      </c>
    </row>
    <row r="193" spans="1:10" ht="30" customHeight="1" x14ac:dyDescent="0.3">
      <c r="A193" s="47"/>
      <c r="B193" s="24"/>
      <c r="C193" s="154" t="s">
        <v>13</v>
      </c>
      <c r="D193" s="144" t="s">
        <v>14</v>
      </c>
      <c r="E193" s="144"/>
      <c r="F193" s="99" t="s">
        <v>15</v>
      </c>
      <c r="G193" s="99"/>
      <c r="H193" s="99"/>
      <c r="I193" s="66"/>
      <c r="J193" s="66"/>
    </row>
    <row r="194" spans="1:10" ht="30" customHeight="1" thickBot="1" x14ac:dyDescent="0.35">
      <c r="A194" s="46"/>
      <c r="B194" s="45"/>
      <c r="C194" s="154"/>
      <c r="D194" s="155" t="s">
        <v>16</v>
      </c>
      <c r="E194" s="155"/>
      <c r="F194" s="99" t="s">
        <v>17</v>
      </c>
      <c r="G194" s="99"/>
      <c r="H194" s="99"/>
      <c r="I194" s="66"/>
      <c r="J194" s="66"/>
    </row>
    <row r="195" spans="1:10" ht="35.4" customHeight="1" x14ac:dyDescent="0.3">
      <c r="A195" s="23"/>
      <c r="B195" s="24"/>
      <c r="C195" s="154" t="s">
        <v>122</v>
      </c>
      <c r="D195" s="144" t="s">
        <v>54</v>
      </c>
      <c r="E195" s="144"/>
      <c r="F195" s="99"/>
      <c r="G195" s="99"/>
      <c r="H195" s="99"/>
      <c r="I195" s="66"/>
      <c r="J195" s="66"/>
    </row>
    <row r="196" spans="1:10" ht="30" customHeight="1" thickBot="1" x14ac:dyDescent="0.35">
      <c r="A196" s="25"/>
      <c r="B196" s="26"/>
      <c r="C196" s="154"/>
      <c r="D196" s="144" t="s">
        <v>20</v>
      </c>
      <c r="E196" s="144"/>
      <c r="F196" s="99"/>
      <c r="G196" s="99"/>
      <c r="H196" s="99"/>
      <c r="I196" s="66"/>
      <c r="J196" s="66"/>
    </row>
    <row r="197" spans="1:10" ht="21.75" customHeight="1" thickBot="1" x14ac:dyDescent="0.35">
      <c r="A197" s="1"/>
      <c r="B197" s="1"/>
      <c r="C197" s="182" t="s">
        <v>23</v>
      </c>
      <c r="D197" s="183"/>
      <c r="E197" s="183"/>
      <c r="F197" s="183"/>
      <c r="G197" s="183"/>
      <c r="H197" s="184"/>
      <c r="I197" s="38">
        <f>SUM(I193:I196)</f>
        <v>0</v>
      </c>
      <c r="J197" s="38">
        <f>SUM(J193:J196)</f>
        <v>0</v>
      </c>
    </row>
    <row r="198" spans="1:10" ht="30" customHeight="1" thickBot="1" x14ac:dyDescent="0.35">
      <c r="A198" s="7"/>
      <c r="B198" s="51"/>
      <c r="C198" s="207" t="s">
        <v>123</v>
      </c>
      <c r="D198" s="207" t="s">
        <v>110</v>
      </c>
      <c r="E198" s="104" t="s">
        <v>110</v>
      </c>
      <c r="F198" s="104" t="s">
        <v>110</v>
      </c>
      <c r="G198" s="104" t="s">
        <v>107</v>
      </c>
      <c r="H198" s="207">
        <f>3437+3573+3364+3679+56+116+205</f>
        <v>14430</v>
      </c>
      <c r="I198" s="207" t="s">
        <v>107</v>
      </c>
      <c r="J198" s="207"/>
    </row>
    <row r="199" spans="1:10" ht="30" customHeight="1" thickBot="1" x14ac:dyDescent="0.35">
      <c r="A199" s="175"/>
      <c r="B199" s="270"/>
      <c r="C199" s="176"/>
      <c r="D199" s="176"/>
      <c r="E199" s="176"/>
      <c r="F199" s="44"/>
      <c r="G199" s="103" t="s">
        <v>9</v>
      </c>
      <c r="H199" s="103" t="s">
        <v>10</v>
      </c>
      <c r="I199" s="103" t="s">
        <v>11</v>
      </c>
      <c r="J199" s="103" t="s">
        <v>12</v>
      </c>
    </row>
    <row r="200" spans="1:10" ht="30" customHeight="1" x14ac:dyDescent="0.3">
      <c r="A200" s="47"/>
      <c r="B200" s="24"/>
      <c r="C200" s="154" t="s">
        <v>13</v>
      </c>
      <c r="D200" s="144" t="s">
        <v>14</v>
      </c>
      <c r="E200" s="144"/>
      <c r="F200" s="99" t="s">
        <v>15</v>
      </c>
      <c r="G200" s="99"/>
      <c r="H200" s="99"/>
      <c r="I200" s="66"/>
      <c r="J200" s="66"/>
    </row>
    <row r="201" spans="1:10" ht="30" customHeight="1" thickBot="1" x14ac:dyDescent="0.35">
      <c r="A201" s="46"/>
      <c r="B201" s="45"/>
      <c r="C201" s="154"/>
      <c r="D201" s="155" t="s">
        <v>16</v>
      </c>
      <c r="E201" s="155"/>
      <c r="F201" s="99" t="s">
        <v>17</v>
      </c>
      <c r="G201" s="99"/>
      <c r="H201" s="99"/>
      <c r="I201" s="66"/>
      <c r="J201" s="66"/>
    </row>
    <row r="202" spans="1:10" ht="30" customHeight="1" x14ac:dyDescent="0.3">
      <c r="A202" s="23"/>
      <c r="B202" s="24"/>
      <c r="C202" s="154" t="s">
        <v>124</v>
      </c>
      <c r="D202" s="144" t="s">
        <v>54</v>
      </c>
      <c r="E202" s="144"/>
      <c r="F202" s="99"/>
      <c r="G202" s="142"/>
      <c r="H202" s="142"/>
      <c r="I202" s="143"/>
      <c r="J202" s="143"/>
    </row>
    <row r="203" spans="1:10" ht="30" customHeight="1" thickBot="1" x14ac:dyDescent="0.35">
      <c r="A203" s="25"/>
      <c r="B203" s="26"/>
      <c r="C203" s="154"/>
      <c r="D203" s="144" t="s">
        <v>20</v>
      </c>
      <c r="E203" s="144"/>
      <c r="F203" s="99"/>
      <c r="G203" s="142"/>
      <c r="H203" s="142"/>
      <c r="I203" s="143"/>
      <c r="J203" s="143"/>
    </row>
    <row r="204" spans="1:10" ht="21.75" customHeight="1" thickBot="1" x14ac:dyDescent="0.35">
      <c r="A204" s="1"/>
      <c r="B204" s="1"/>
      <c r="C204" s="149" t="s">
        <v>23</v>
      </c>
      <c r="D204" s="149"/>
      <c r="E204" s="149"/>
      <c r="F204" s="149"/>
      <c r="G204" s="149"/>
      <c r="H204" s="149"/>
      <c r="I204" s="67">
        <f>SUM(I200:I203)</f>
        <v>0</v>
      </c>
      <c r="J204" s="67">
        <f>SUM(J200:J203)</f>
        <v>0</v>
      </c>
    </row>
    <row r="205" spans="1:10" ht="30" customHeight="1" thickBot="1" x14ac:dyDescent="0.35">
      <c r="A205" s="7"/>
      <c r="B205" s="7"/>
      <c r="C205" s="207" t="s">
        <v>125</v>
      </c>
      <c r="D205" s="207" t="s">
        <v>126</v>
      </c>
      <c r="E205" s="104" t="s">
        <v>126</v>
      </c>
      <c r="F205" s="104" t="s">
        <v>126</v>
      </c>
      <c r="G205" s="104" t="s">
        <v>107</v>
      </c>
      <c r="H205" s="207">
        <v>16319</v>
      </c>
      <c r="I205" s="207" t="s">
        <v>107</v>
      </c>
      <c r="J205" s="207"/>
    </row>
    <row r="206" spans="1:10" ht="30" customHeight="1" thickBot="1" x14ac:dyDescent="0.35">
      <c r="A206" s="175"/>
      <c r="B206" s="175"/>
      <c r="C206" s="176"/>
      <c r="D206" s="176"/>
      <c r="E206" s="176"/>
      <c r="F206" s="44"/>
      <c r="G206" s="103" t="s">
        <v>9</v>
      </c>
      <c r="H206" s="103" t="s">
        <v>10</v>
      </c>
      <c r="I206" s="103" t="s">
        <v>11</v>
      </c>
      <c r="J206" s="103" t="s">
        <v>12</v>
      </c>
    </row>
    <row r="207" spans="1:10" ht="30" customHeight="1" x14ac:dyDescent="0.3">
      <c r="A207" s="47"/>
      <c r="B207" s="24"/>
      <c r="C207" s="154" t="s">
        <v>13</v>
      </c>
      <c r="D207" s="144" t="s">
        <v>14</v>
      </c>
      <c r="E207" s="144"/>
      <c r="F207" s="99" t="s">
        <v>15</v>
      </c>
      <c r="G207" s="99"/>
      <c r="H207" s="99"/>
      <c r="I207" s="66"/>
      <c r="J207" s="66"/>
    </row>
    <row r="208" spans="1:10" ht="30" customHeight="1" thickBot="1" x14ac:dyDescent="0.35">
      <c r="A208" s="46"/>
      <c r="B208" s="45"/>
      <c r="C208" s="154"/>
      <c r="D208" s="155" t="s">
        <v>16</v>
      </c>
      <c r="E208" s="155"/>
      <c r="F208" s="99" t="s">
        <v>17</v>
      </c>
      <c r="G208" s="99"/>
      <c r="H208" s="99"/>
      <c r="I208" s="66"/>
      <c r="J208" s="66"/>
    </row>
    <row r="209" spans="1:10" ht="30" customHeight="1" x14ac:dyDescent="0.3">
      <c r="A209" s="23"/>
      <c r="B209" s="24"/>
      <c r="C209" s="154" t="s">
        <v>108</v>
      </c>
      <c r="D209" s="144" t="s">
        <v>54</v>
      </c>
      <c r="E209" s="144"/>
      <c r="F209" s="99"/>
      <c r="G209" s="99"/>
      <c r="H209" s="99"/>
      <c r="I209" s="66"/>
      <c r="J209" s="66"/>
    </row>
    <row r="210" spans="1:10" ht="30" customHeight="1" thickBot="1" x14ac:dyDescent="0.35">
      <c r="A210" s="25"/>
      <c r="B210" s="26"/>
      <c r="C210" s="194"/>
      <c r="D210" s="275" t="s">
        <v>20</v>
      </c>
      <c r="E210" s="275"/>
      <c r="F210" s="105"/>
      <c r="G210" s="105"/>
      <c r="H210" s="105"/>
      <c r="I210" s="52"/>
      <c r="J210" s="52"/>
    </row>
    <row r="211" spans="1:10" ht="21.75" customHeight="1" thickBot="1" x14ac:dyDescent="0.35">
      <c r="A211" s="1"/>
      <c r="B211" s="1"/>
      <c r="C211" s="156" t="s">
        <v>23</v>
      </c>
      <c r="D211" s="157"/>
      <c r="E211" s="157"/>
      <c r="F211" s="157"/>
      <c r="G211" s="157"/>
      <c r="H211" s="158"/>
      <c r="I211" s="67">
        <f>SUM(I207:I210)</f>
        <v>0</v>
      </c>
      <c r="J211" s="67">
        <f>SUM(J207:J210)</f>
        <v>0</v>
      </c>
    </row>
    <row r="212" spans="1:10" ht="30" customHeight="1" thickBot="1" x14ac:dyDescent="0.35">
      <c r="A212" s="7"/>
      <c r="B212" s="7"/>
      <c r="C212" s="207" t="s">
        <v>127</v>
      </c>
      <c r="D212" s="207" t="s">
        <v>128</v>
      </c>
      <c r="E212" s="104" t="s">
        <v>128</v>
      </c>
      <c r="F212" s="104" t="s">
        <v>128</v>
      </c>
      <c r="G212" s="104" t="s">
        <v>107</v>
      </c>
      <c r="H212" s="207">
        <v>24000</v>
      </c>
      <c r="I212" s="207" t="s">
        <v>107</v>
      </c>
      <c r="J212" s="207"/>
    </row>
    <row r="213" spans="1:10" ht="30" customHeight="1" thickBot="1" x14ac:dyDescent="0.35">
      <c r="A213" s="175"/>
      <c r="B213" s="270"/>
      <c r="C213" s="176"/>
      <c r="D213" s="176"/>
      <c r="E213" s="176"/>
      <c r="F213" s="44"/>
      <c r="G213" s="103" t="s">
        <v>9</v>
      </c>
      <c r="H213" s="103" t="s">
        <v>10</v>
      </c>
      <c r="I213" s="103" t="s">
        <v>11</v>
      </c>
      <c r="J213" s="103" t="s">
        <v>12</v>
      </c>
    </row>
    <row r="214" spans="1:10" ht="30" customHeight="1" x14ac:dyDescent="0.3">
      <c r="A214" s="47"/>
      <c r="B214" s="24"/>
      <c r="C214" s="154" t="s">
        <v>13</v>
      </c>
      <c r="D214" s="144" t="s">
        <v>14</v>
      </c>
      <c r="E214" s="144"/>
      <c r="F214" s="99" t="s">
        <v>15</v>
      </c>
      <c r="G214" s="99"/>
      <c r="H214" s="99"/>
      <c r="I214" s="66"/>
      <c r="J214" s="66"/>
    </row>
    <row r="215" spans="1:10" ht="30" customHeight="1" thickBot="1" x14ac:dyDescent="0.35">
      <c r="A215" s="46"/>
      <c r="B215" s="45"/>
      <c r="C215" s="154"/>
      <c r="D215" s="155" t="s">
        <v>16</v>
      </c>
      <c r="E215" s="155"/>
      <c r="F215" s="99" t="s">
        <v>17</v>
      </c>
      <c r="G215" s="99"/>
      <c r="H215" s="99"/>
      <c r="I215" s="66"/>
      <c r="J215" s="66"/>
    </row>
    <row r="216" spans="1:10" ht="43.8" customHeight="1" x14ac:dyDescent="0.3">
      <c r="A216" s="23"/>
      <c r="B216" s="24"/>
      <c r="C216" s="154" t="s">
        <v>129</v>
      </c>
      <c r="D216" s="144" t="s">
        <v>54</v>
      </c>
      <c r="E216" s="144"/>
      <c r="F216" s="99"/>
      <c r="G216" s="142"/>
      <c r="H216" s="142"/>
      <c r="I216" s="143"/>
      <c r="J216" s="143"/>
    </row>
    <row r="217" spans="1:10" ht="30" customHeight="1" thickBot="1" x14ac:dyDescent="0.35">
      <c r="A217" s="25"/>
      <c r="B217" s="26"/>
      <c r="C217" s="154"/>
      <c r="D217" s="144" t="s">
        <v>20</v>
      </c>
      <c r="E217" s="144"/>
      <c r="F217" s="99"/>
      <c r="G217" s="142"/>
      <c r="H217" s="142"/>
      <c r="I217" s="143"/>
      <c r="J217" s="143"/>
    </row>
    <row r="218" spans="1:10" ht="21.75" customHeight="1" thickBot="1" x14ac:dyDescent="0.35">
      <c r="A218" s="1"/>
      <c r="B218" s="1"/>
      <c r="C218" s="156" t="s">
        <v>23</v>
      </c>
      <c r="D218" s="157"/>
      <c r="E218" s="157"/>
      <c r="F218" s="157"/>
      <c r="G218" s="157"/>
      <c r="H218" s="158"/>
      <c r="I218" s="67">
        <f>SUM(I214:I217)</f>
        <v>0</v>
      </c>
      <c r="J218" s="67">
        <f>SUM(J214:J217)</f>
        <v>0</v>
      </c>
    </row>
    <row r="219" spans="1:10" ht="30" customHeight="1" thickBot="1" x14ac:dyDescent="0.35">
      <c r="A219" s="7"/>
      <c r="B219" s="51"/>
      <c r="C219" s="207" t="s">
        <v>131</v>
      </c>
      <c r="D219" s="207" t="s">
        <v>126</v>
      </c>
      <c r="E219" s="104" t="s">
        <v>126</v>
      </c>
      <c r="F219" s="104" t="s">
        <v>126</v>
      </c>
      <c r="G219" s="104" t="s">
        <v>30</v>
      </c>
      <c r="H219" s="207">
        <f>363+679</f>
        <v>1042</v>
      </c>
      <c r="I219" s="207" t="s">
        <v>30</v>
      </c>
      <c r="J219" s="207"/>
    </row>
    <row r="220" spans="1:10" ht="30" customHeight="1" thickBot="1" x14ac:dyDescent="0.35">
      <c r="A220" s="175"/>
      <c r="B220" s="270"/>
      <c r="C220" s="267"/>
      <c r="D220" s="268"/>
      <c r="E220" s="269"/>
      <c r="F220" s="44"/>
      <c r="G220" s="103" t="s">
        <v>9</v>
      </c>
      <c r="H220" s="103" t="s">
        <v>10</v>
      </c>
      <c r="I220" s="103" t="s">
        <v>11</v>
      </c>
      <c r="J220" s="103" t="s">
        <v>12</v>
      </c>
    </row>
    <row r="221" spans="1:10" ht="30" customHeight="1" x14ac:dyDescent="0.3">
      <c r="A221" s="47"/>
      <c r="B221" s="24"/>
      <c r="C221" s="194" t="s">
        <v>13</v>
      </c>
      <c r="D221" s="250" t="s">
        <v>14</v>
      </c>
      <c r="E221" s="251"/>
      <c r="F221" s="99" t="s">
        <v>15</v>
      </c>
      <c r="G221" s="99"/>
      <c r="H221" s="99"/>
      <c r="I221" s="66"/>
      <c r="J221" s="66"/>
    </row>
    <row r="222" spans="1:10" ht="30" customHeight="1" x14ac:dyDescent="0.3">
      <c r="A222" s="46"/>
      <c r="B222" s="45"/>
      <c r="C222" s="195"/>
      <c r="D222" s="252" t="s">
        <v>16</v>
      </c>
      <c r="E222" s="253"/>
      <c r="F222" s="99" t="s">
        <v>17</v>
      </c>
      <c r="G222" s="99"/>
      <c r="H222" s="99"/>
      <c r="I222" s="66"/>
      <c r="J222" s="66"/>
    </row>
    <row r="223" spans="1:10" ht="21.75" customHeight="1" thickBot="1" x14ac:dyDescent="0.35">
      <c r="A223" s="1"/>
      <c r="B223" s="1"/>
      <c r="C223" s="156" t="s">
        <v>23</v>
      </c>
      <c r="D223" s="157"/>
      <c r="E223" s="157"/>
      <c r="F223" s="157"/>
      <c r="G223" s="157"/>
      <c r="H223" s="158"/>
      <c r="I223" s="67">
        <f>SUM(I221:I222)</f>
        <v>0</v>
      </c>
      <c r="J223" s="67">
        <f>SUM(J221:J222)</f>
        <v>0</v>
      </c>
    </row>
    <row r="224" spans="1:10" ht="30" customHeight="1" thickBot="1" x14ac:dyDescent="0.35">
      <c r="A224" s="7"/>
      <c r="B224" s="7"/>
      <c r="C224" s="207" t="s">
        <v>132</v>
      </c>
      <c r="D224" s="207" t="s">
        <v>106</v>
      </c>
      <c r="E224" s="104" t="s">
        <v>106</v>
      </c>
      <c r="F224" s="104" t="s">
        <v>106</v>
      </c>
      <c r="G224" s="104" t="s">
        <v>30</v>
      </c>
      <c r="H224" s="207">
        <f>2009+717</f>
        <v>2726</v>
      </c>
      <c r="I224" s="207" t="s">
        <v>30</v>
      </c>
      <c r="J224" s="207"/>
    </row>
    <row r="225" spans="1:10" ht="30" customHeight="1" thickBot="1" x14ac:dyDescent="0.35">
      <c r="A225" s="175"/>
      <c r="B225" s="175"/>
      <c r="C225" s="267"/>
      <c r="D225" s="268"/>
      <c r="E225" s="269"/>
      <c r="F225" s="44"/>
      <c r="G225" s="103" t="s">
        <v>9</v>
      </c>
      <c r="H225" s="103" t="s">
        <v>10</v>
      </c>
      <c r="I225" s="103" t="s">
        <v>11</v>
      </c>
      <c r="J225" s="103" t="s">
        <v>12</v>
      </c>
    </row>
    <row r="226" spans="1:10" ht="30" customHeight="1" x14ac:dyDescent="0.3">
      <c r="A226" s="47"/>
      <c r="B226" s="24"/>
      <c r="C226" s="194" t="s">
        <v>13</v>
      </c>
      <c r="D226" s="250" t="s">
        <v>14</v>
      </c>
      <c r="E226" s="251"/>
      <c r="F226" s="99" t="s">
        <v>15</v>
      </c>
      <c r="G226" s="99"/>
      <c r="H226" s="99"/>
      <c r="I226" s="66"/>
      <c r="J226" s="66"/>
    </row>
    <row r="227" spans="1:10" ht="30" customHeight="1" x14ac:dyDescent="0.3">
      <c r="A227" s="46"/>
      <c r="B227" s="45"/>
      <c r="C227" s="195"/>
      <c r="D227" s="252" t="s">
        <v>16</v>
      </c>
      <c r="E227" s="253"/>
      <c r="F227" s="99" t="s">
        <v>17</v>
      </c>
      <c r="G227" s="99"/>
      <c r="H227" s="99"/>
      <c r="I227" s="66"/>
      <c r="J227" s="66"/>
    </row>
    <row r="228" spans="1:10" ht="21.75" customHeight="1" thickBot="1" x14ac:dyDescent="0.35">
      <c r="A228" s="1"/>
      <c r="B228" s="1"/>
      <c r="C228" s="96" t="s">
        <v>23</v>
      </c>
      <c r="D228" s="97"/>
      <c r="E228" s="97"/>
      <c r="F228" s="97"/>
      <c r="G228" s="97"/>
      <c r="H228" s="98"/>
      <c r="I228" s="67">
        <f>SUM(I226:I227)</f>
        <v>0</v>
      </c>
      <c r="J228" s="67">
        <f>SUM(J226:J227)</f>
        <v>0</v>
      </c>
    </row>
    <row r="229" spans="1:10" ht="30" customHeight="1" thickBot="1" x14ac:dyDescent="0.35">
      <c r="A229" s="7"/>
      <c r="B229" s="7"/>
      <c r="C229" s="207" t="s">
        <v>133</v>
      </c>
      <c r="D229" s="207" t="s">
        <v>106</v>
      </c>
      <c r="E229" s="104" t="s">
        <v>106</v>
      </c>
      <c r="F229" s="104" t="s">
        <v>106</v>
      </c>
      <c r="G229" s="104" t="s">
        <v>107</v>
      </c>
      <c r="H229" s="207">
        <v>19000</v>
      </c>
      <c r="I229" s="207" t="s">
        <v>30</v>
      </c>
      <c r="J229" s="207"/>
    </row>
    <row r="230" spans="1:10" ht="30" customHeight="1" thickBot="1" x14ac:dyDescent="0.35">
      <c r="A230" s="175"/>
      <c r="B230" s="175"/>
      <c r="C230" s="272"/>
      <c r="D230" s="273"/>
      <c r="E230" s="274"/>
      <c r="F230" s="44"/>
      <c r="G230" s="103" t="s">
        <v>9</v>
      </c>
      <c r="H230" s="103" t="s">
        <v>10</v>
      </c>
      <c r="I230" s="103" t="s">
        <v>11</v>
      </c>
      <c r="J230" s="103" t="s">
        <v>12</v>
      </c>
    </row>
    <row r="231" spans="1:10" ht="30" customHeight="1" x14ac:dyDescent="0.3">
      <c r="A231" s="47"/>
      <c r="B231" s="24"/>
      <c r="C231" s="194" t="s">
        <v>13</v>
      </c>
      <c r="D231" s="250" t="s">
        <v>14</v>
      </c>
      <c r="E231" s="251"/>
      <c r="F231" s="99" t="s">
        <v>15</v>
      </c>
      <c r="G231" s="99"/>
      <c r="H231" s="99"/>
      <c r="I231" s="66"/>
      <c r="J231" s="66"/>
    </row>
    <row r="232" spans="1:10" ht="30" customHeight="1" x14ac:dyDescent="0.3">
      <c r="A232" s="46"/>
      <c r="B232" s="45"/>
      <c r="C232" s="195"/>
      <c r="D232" s="252" t="s">
        <v>16</v>
      </c>
      <c r="E232" s="253"/>
      <c r="F232" s="99" t="s">
        <v>17</v>
      </c>
      <c r="G232" s="99"/>
      <c r="H232" s="99"/>
      <c r="I232" s="66"/>
      <c r="J232" s="66"/>
    </row>
    <row r="233" spans="1:10" ht="30" customHeight="1" x14ac:dyDescent="0.3">
      <c r="A233" s="48"/>
      <c r="B233" s="48"/>
      <c r="C233" s="154" t="s">
        <v>134</v>
      </c>
      <c r="D233" s="144" t="s">
        <v>54</v>
      </c>
      <c r="E233" s="144"/>
      <c r="F233" s="50"/>
      <c r="G233" s="99"/>
      <c r="H233" s="99"/>
      <c r="I233" s="66"/>
      <c r="J233" s="66"/>
    </row>
    <row r="234" spans="1:10" ht="30" customHeight="1" x14ac:dyDescent="0.3">
      <c r="A234" s="48"/>
      <c r="B234" s="48"/>
      <c r="C234" s="154"/>
      <c r="D234" s="144" t="s">
        <v>20</v>
      </c>
      <c r="E234" s="144"/>
      <c r="F234" s="50"/>
      <c r="G234" s="99"/>
      <c r="H234" s="99"/>
      <c r="I234" s="66"/>
      <c r="J234" s="66"/>
    </row>
    <row r="235" spans="1:10" ht="21.75" customHeight="1" thickBot="1" x14ac:dyDescent="0.35">
      <c r="A235" s="1"/>
      <c r="B235" s="1"/>
      <c r="C235" s="96" t="s">
        <v>23</v>
      </c>
      <c r="D235" s="97"/>
      <c r="E235" s="97"/>
      <c r="F235" s="97"/>
      <c r="G235" s="97"/>
      <c r="H235" s="98"/>
      <c r="I235" s="67">
        <f>SUM(I231:I234)</f>
        <v>0</v>
      </c>
      <c r="J235" s="67">
        <f>SUM(J230:J232)</f>
        <v>0</v>
      </c>
    </row>
    <row r="236" spans="1:10" ht="30" customHeight="1" thickBot="1" x14ac:dyDescent="0.35">
      <c r="A236" s="7"/>
      <c r="B236" s="7"/>
      <c r="C236" s="207" t="s">
        <v>135</v>
      </c>
      <c r="D236" s="207" t="s">
        <v>106</v>
      </c>
      <c r="E236" s="104" t="s">
        <v>106</v>
      </c>
      <c r="F236" s="104" t="s">
        <v>106</v>
      </c>
      <c r="G236" s="104" t="s">
        <v>30</v>
      </c>
      <c r="H236" s="207">
        <v>748</v>
      </c>
      <c r="I236" s="207" t="s">
        <v>30</v>
      </c>
      <c r="J236" s="207"/>
    </row>
    <row r="237" spans="1:10" ht="30" customHeight="1" thickBot="1" x14ac:dyDescent="0.35">
      <c r="A237" s="175"/>
      <c r="B237" s="175"/>
      <c r="C237" s="267"/>
      <c r="D237" s="268"/>
      <c r="E237" s="269"/>
      <c r="F237" s="44"/>
      <c r="G237" s="103" t="s">
        <v>9</v>
      </c>
      <c r="H237" s="103" t="s">
        <v>10</v>
      </c>
      <c r="I237" s="103" t="s">
        <v>11</v>
      </c>
      <c r="J237" s="103" t="s">
        <v>12</v>
      </c>
    </row>
    <row r="238" spans="1:10" ht="30" customHeight="1" x14ac:dyDescent="0.3">
      <c r="A238" s="47"/>
      <c r="B238" s="24"/>
      <c r="C238" s="194" t="s">
        <v>13</v>
      </c>
      <c r="D238" s="250" t="s">
        <v>14</v>
      </c>
      <c r="E238" s="251"/>
      <c r="F238" s="99" t="s">
        <v>15</v>
      </c>
      <c r="G238" s="99"/>
      <c r="H238" s="99"/>
      <c r="I238" s="66"/>
      <c r="J238" s="66"/>
    </row>
    <row r="239" spans="1:10" ht="30" customHeight="1" x14ac:dyDescent="0.3">
      <c r="A239" s="46"/>
      <c r="B239" s="45"/>
      <c r="C239" s="195"/>
      <c r="D239" s="252" t="s">
        <v>16</v>
      </c>
      <c r="E239" s="253"/>
      <c r="F239" s="99" t="s">
        <v>17</v>
      </c>
      <c r="G239" s="99"/>
      <c r="H239" s="99"/>
      <c r="I239" s="66"/>
      <c r="J239" s="66"/>
    </row>
    <row r="240" spans="1:10" ht="21.75" customHeight="1" thickBot="1" x14ac:dyDescent="0.35">
      <c r="A240" s="1"/>
      <c r="B240" s="1"/>
      <c r="C240" s="96" t="s">
        <v>23</v>
      </c>
      <c r="D240" s="97"/>
      <c r="E240" s="97"/>
      <c r="F240" s="97"/>
      <c r="G240" s="97"/>
      <c r="H240" s="98"/>
      <c r="I240" s="67">
        <f>SUM(I237:I239)</f>
        <v>0</v>
      </c>
      <c r="J240" s="67">
        <f>SUM(J237:J239)</f>
        <v>0</v>
      </c>
    </row>
    <row r="241" spans="1:10" ht="30" customHeight="1" thickBot="1" x14ac:dyDescent="0.35">
      <c r="A241" s="7"/>
      <c r="B241" s="7"/>
      <c r="C241" s="207" t="s">
        <v>136</v>
      </c>
      <c r="D241" s="207" t="s">
        <v>137</v>
      </c>
      <c r="E241" s="104" t="s">
        <v>137</v>
      </c>
      <c r="F241" s="104" t="s">
        <v>137</v>
      </c>
      <c r="G241" s="104" t="s">
        <v>30</v>
      </c>
      <c r="H241" s="207">
        <v>812</v>
      </c>
      <c r="I241" s="207" t="s">
        <v>30</v>
      </c>
      <c r="J241" s="207"/>
    </row>
    <row r="242" spans="1:10" ht="30" customHeight="1" thickBot="1" x14ac:dyDescent="0.35">
      <c r="A242" s="175"/>
      <c r="B242" s="175"/>
      <c r="C242" s="267"/>
      <c r="D242" s="268"/>
      <c r="E242" s="269"/>
      <c r="F242" s="44"/>
      <c r="G242" s="103" t="s">
        <v>9</v>
      </c>
      <c r="H242" s="103" t="s">
        <v>10</v>
      </c>
      <c r="I242" s="103" t="s">
        <v>11</v>
      </c>
      <c r="J242" s="103" t="s">
        <v>12</v>
      </c>
    </row>
    <row r="243" spans="1:10" ht="30" customHeight="1" x14ac:dyDescent="0.3">
      <c r="A243" s="47"/>
      <c r="B243" s="24"/>
      <c r="C243" s="194" t="s">
        <v>13</v>
      </c>
      <c r="D243" s="250" t="s">
        <v>14</v>
      </c>
      <c r="E243" s="251"/>
      <c r="F243" s="99" t="s">
        <v>15</v>
      </c>
      <c r="G243" s="99"/>
      <c r="H243" s="99"/>
      <c r="I243" s="66"/>
      <c r="J243" s="66"/>
    </row>
    <row r="244" spans="1:10" ht="30" customHeight="1" x14ac:dyDescent="0.3">
      <c r="A244" s="46"/>
      <c r="B244" s="45"/>
      <c r="C244" s="195"/>
      <c r="D244" s="252" t="s">
        <v>16</v>
      </c>
      <c r="E244" s="253"/>
      <c r="F244" s="99" t="s">
        <v>17</v>
      </c>
      <c r="G244" s="99"/>
      <c r="H244" s="99"/>
      <c r="I244" s="66"/>
      <c r="J244" s="66"/>
    </row>
    <row r="245" spans="1:10" ht="21.75" customHeight="1" thickBot="1" x14ac:dyDescent="0.35">
      <c r="A245" s="1"/>
      <c r="B245" s="1"/>
      <c r="C245" s="96" t="s">
        <v>23</v>
      </c>
      <c r="D245" s="97"/>
      <c r="E245" s="97"/>
      <c r="F245" s="97"/>
      <c r="G245" s="97"/>
      <c r="H245" s="98"/>
      <c r="I245" s="67">
        <f>SUM(I242:I244)</f>
        <v>0</v>
      </c>
      <c r="J245" s="67">
        <f>SUM(J242:J244)</f>
        <v>0</v>
      </c>
    </row>
    <row r="246" spans="1:10" ht="30" customHeight="1" thickBot="1" x14ac:dyDescent="0.35">
      <c r="A246" s="7"/>
      <c r="B246" s="7"/>
      <c r="C246" s="207" t="s">
        <v>427</v>
      </c>
      <c r="D246" s="207" t="s">
        <v>130</v>
      </c>
      <c r="E246" s="104" t="s">
        <v>130</v>
      </c>
      <c r="F246" s="104" t="s">
        <v>130</v>
      </c>
      <c r="G246" s="104" t="s">
        <v>30</v>
      </c>
      <c r="H246" s="207">
        <v>131</v>
      </c>
      <c r="I246" s="207" t="s">
        <v>30</v>
      </c>
      <c r="J246" s="207"/>
    </row>
    <row r="247" spans="1:10" ht="30" customHeight="1" thickBot="1" x14ac:dyDescent="0.35">
      <c r="A247" s="175"/>
      <c r="B247" s="175"/>
      <c r="C247" s="272"/>
      <c r="D247" s="273"/>
      <c r="E247" s="274"/>
      <c r="F247" s="44"/>
      <c r="G247" s="103" t="s">
        <v>9</v>
      </c>
      <c r="H247" s="103" t="s">
        <v>10</v>
      </c>
      <c r="I247" s="103" t="s">
        <v>11</v>
      </c>
      <c r="J247" s="103" t="s">
        <v>12</v>
      </c>
    </row>
    <row r="248" spans="1:10" ht="30" customHeight="1" x14ac:dyDescent="0.3">
      <c r="A248" s="47"/>
      <c r="B248" s="24"/>
      <c r="C248" s="194" t="s">
        <v>13</v>
      </c>
      <c r="D248" s="250" t="s">
        <v>14</v>
      </c>
      <c r="E248" s="251"/>
      <c r="F248" s="99" t="s">
        <v>15</v>
      </c>
      <c r="G248" s="99"/>
      <c r="H248" s="99"/>
      <c r="I248" s="66"/>
      <c r="J248" s="66"/>
    </row>
    <row r="249" spans="1:10" ht="30" customHeight="1" x14ac:dyDescent="0.3">
      <c r="A249" s="46"/>
      <c r="B249" s="45"/>
      <c r="C249" s="195"/>
      <c r="D249" s="252" t="s">
        <v>16</v>
      </c>
      <c r="E249" s="253"/>
      <c r="F249" s="99" t="s">
        <v>17</v>
      </c>
      <c r="G249" s="99"/>
      <c r="H249" s="99"/>
      <c r="I249" s="66"/>
      <c r="J249" s="66"/>
    </row>
    <row r="250" spans="1:10" ht="21.75" customHeight="1" thickBot="1" x14ac:dyDescent="0.35">
      <c r="A250" s="1"/>
      <c r="B250" s="1"/>
      <c r="C250" s="96" t="s">
        <v>23</v>
      </c>
      <c r="D250" s="97"/>
      <c r="E250" s="97"/>
      <c r="F250" s="97"/>
      <c r="G250" s="97"/>
      <c r="H250" s="98"/>
      <c r="I250" s="67">
        <f>SUM(I247:I249)</f>
        <v>0</v>
      </c>
      <c r="J250" s="67">
        <f>SUM(J247:J249)</f>
        <v>0</v>
      </c>
    </row>
    <row r="251" spans="1:10" ht="30" customHeight="1" thickBot="1" x14ac:dyDescent="0.35">
      <c r="A251" s="7"/>
      <c r="B251" s="7"/>
      <c r="C251" s="207" t="s">
        <v>138</v>
      </c>
      <c r="D251" s="207" t="s">
        <v>139</v>
      </c>
      <c r="E251" s="104" t="s">
        <v>139</v>
      </c>
      <c r="F251" s="104" t="s">
        <v>139</v>
      </c>
      <c r="G251" s="104" t="s">
        <v>30</v>
      </c>
      <c r="H251" s="207">
        <v>8295</v>
      </c>
      <c r="I251" s="207" t="s">
        <v>30</v>
      </c>
      <c r="J251" s="207"/>
    </row>
    <row r="252" spans="1:10" ht="30" customHeight="1" thickBot="1" x14ac:dyDescent="0.35">
      <c r="A252" s="175"/>
      <c r="B252" s="270"/>
      <c r="C252" s="176"/>
      <c r="D252" s="176"/>
      <c r="E252" s="176"/>
      <c r="F252" s="44"/>
      <c r="G252" s="103" t="s">
        <v>9</v>
      </c>
      <c r="H252" s="103" t="s">
        <v>10</v>
      </c>
      <c r="I252" s="103" t="s">
        <v>11</v>
      </c>
      <c r="J252" s="103" t="s">
        <v>12</v>
      </c>
    </row>
    <row r="253" spans="1:10" ht="30" customHeight="1" x14ac:dyDescent="0.3">
      <c r="A253" s="47"/>
      <c r="B253" s="24"/>
      <c r="C253" s="154" t="s">
        <v>13</v>
      </c>
      <c r="D253" s="144" t="s">
        <v>14</v>
      </c>
      <c r="E253" s="144"/>
      <c r="F253" s="99" t="s">
        <v>15</v>
      </c>
      <c r="G253" s="99"/>
      <c r="H253" s="99"/>
      <c r="I253" s="66"/>
      <c r="J253" s="66"/>
    </row>
    <row r="254" spans="1:10" ht="30" customHeight="1" x14ac:dyDescent="0.3">
      <c r="A254" s="46"/>
      <c r="B254" s="45"/>
      <c r="C254" s="154"/>
      <c r="D254" s="155" t="s">
        <v>16</v>
      </c>
      <c r="E254" s="155"/>
      <c r="F254" s="99" t="s">
        <v>17</v>
      </c>
      <c r="G254" s="99"/>
      <c r="H254" s="99"/>
      <c r="I254" s="66"/>
      <c r="J254" s="66"/>
    </row>
    <row r="255" spans="1:10" ht="21.6" customHeight="1" x14ac:dyDescent="0.3">
      <c r="A255" s="1"/>
      <c r="B255" s="1"/>
      <c r="C255" s="156" t="s">
        <v>23</v>
      </c>
      <c r="D255" s="157"/>
      <c r="E255" s="157"/>
      <c r="F255" s="157"/>
      <c r="G255" s="157"/>
      <c r="H255" s="158"/>
      <c r="I255" s="67">
        <f>SUM(I253:I254)</f>
        <v>0</v>
      </c>
      <c r="J255" s="67">
        <f>SUM(J253:J254)</f>
        <v>0</v>
      </c>
    </row>
    <row r="256" spans="1:10" ht="21.6" customHeight="1" x14ac:dyDescent="0.3">
      <c r="A256" s="1"/>
      <c r="B256" s="1"/>
      <c r="C256" s="207" t="s">
        <v>140</v>
      </c>
      <c r="D256" s="207" t="s">
        <v>139</v>
      </c>
      <c r="E256" s="104" t="s">
        <v>141</v>
      </c>
      <c r="F256" s="104" t="s">
        <v>139</v>
      </c>
      <c r="G256" s="104" t="s">
        <v>30</v>
      </c>
      <c r="H256" s="207">
        <v>597</v>
      </c>
      <c r="I256" s="207" t="s">
        <v>30</v>
      </c>
      <c r="J256" s="207"/>
    </row>
    <row r="257" spans="1:10" ht="21.6" customHeight="1" x14ac:dyDescent="0.3">
      <c r="A257" s="1"/>
      <c r="B257" s="1"/>
      <c r="C257" s="176"/>
      <c r="D257" s="176"/>
      <c r="E257" s="176"/>
      <c r="F257" s="44"/>
      <c r="G257" s="103" t="s">
        <v>9</v>
      </c>
      <c r="H257" s="103" t="s">
        <v>10</v>
      </c>
      <c r="I257" s="103" t="s">
        <v>11</v>
      </c>
      <c r="J257" s="103" t="s">
        <v>12</v>
      </c>
    </row>
    <row r="258" spans="1:10" ht="29.4" customHeight="1" x14ac:dyDescent="0.3">
      <c r="A258" s="1"/>
      <c r="B258" s="1"/>
      <c r="C258" s="154" t="s">
        <v>13</v>
      </c>
      <c r="D258" s="144" t="s">
        <v>14</v>
      </c>
      <c r="E258" s="144"/>
      <c r="F258" s="99" t="s">
        <v>15</v>
      </c>
      <c r="G258" s="99"/>
      <c r="H258" s="99"/>
      <c r="I258" s="66"/>
      <c r="J258" s="66"/>
    </row>
    <row r="259" spans="1:10" ht="21.6" customHeight="1" x14ac:dyDescent="0.3">
      <c r="A259" s="1"/>
      <c r="B259" s="1"/>
      <c r="C259" s="154"/>
      <c r="D259" s="155" t="s">
        <v>16</v>
      </c>
      <c r="E259" s="155"/>
      <c r="F259" s="99" t="s">
        <v>17</v>
      </c>
      <c r="G259" s="99"/>
      <c r="H259" s="99"/>
      <c r="I259" s="66"/>
      <c r="J259" s="66"/>
    </row>
    <row r="260" spans="1:10" ht="21.6" customHeight="1" x14ac:dyDescent="0.3">
      <c r="A260" s="1"/>
      <c r="B260" s="1"/>
      <c r="C260" s="156" t="s">
        <v>23</v>
      </c>
      <c r="D260" s="157"/>
      <c r="E260" s="157"/>
      <c r="F260" s="157"/>
      <c r="G260" s="157"/>
      <c r="H260" s="158"/>
      <c r="I260" s="67">
        <f>SUM(I258:I259)</f>
        <v>0</v>
      </c>
      <c r="J260" s="67">
        <f>SUM(J258:J259)</f>
        <v>0</v>
      </c>
    </row>
    <row r="261" spans="1:10" ht="21.6" customHeight="1" x14ac:dyDescent="0.3">
      <c r="A261" s="1"/>
      <c r="B261" s="1"/>
      <c r="C261" s="207" t="s">
        <v>426</v>
      </c>
      <c r="D261" s="207" t="s">
        <v>139</v>
      </c>
      <c r="E261" s="104" t="s">
        <v>141</v>
      </c>
      <c r="F261" s="104" t="s">
        <v>139</v>
      </c>
      <c r="G261" s="104" t="s">
        <v>30</v>
      </c>
      <c r="H261" s="207">
        <v>405</v>
      </c>
      <c r="I261" s="207" t="s">
        <v>30</v>
      </c>
      <c r="J261" s="207"/>
    </row>
    <row r="262" spans="1:10" ht="21.6" customHeight="1" x14ac:dyDescent="0.3">
      <c r="A262" s="1"/>
      <c r="B262" s="1"/>
      <c r="C262" s="176"/>
      <c r="D262" s="176"/>
      <c r="E262" s="176"/>
      <c r="F262" s="44"/>
      <c r="G262" s="103" t="s">
        <v>9</v>
      </c>
      <c r="H262" s="103" t="s">
        <v>10</v>
      </c>
      <c r="I262" s="103" t="s">
        <v>11</v>
      </c>
      <c r="J262" s="103" t="s">
        <v>12</v>
      </c>
    </row>
    <row r="263" spans="1:10" ht="41.4" customHeight="1" x14ac:dyDescent="0.3">
      <c r="A263" s="1"/>
      <c r="B263" s="1"/>
      <c r="C263" s="154" t="s">
        <v>13</v>
      </c>
      <c r="D263" s="144" t="s">
        <v>14</v>
      </c>
      <c r="E263" s="144"/>
      <c r="F263" s="99" t="s">
        <v>15</v>
      </c>
      <c r="G263" s="99"/>
      <c r="H263" s="99"/>
      <c r="I263" s="66"/>
      <c r="J263" s="66"/>
    </row>
    <row r="264" spans="1:10" ht="21.6" customHeight="1" x14ac:dyDescent="0.3">
      <c r="A264" s="1"/>
      <c r="B264" s="1"/>
      <c r="C264" s="154"/>
      <c r="D264" s="155" t="s">
        <v>16</v>
      </c>
      <c r="E264" s="155"/>
      <c r="F264" s="99" t="s">
        <v>17</v>
      </c>
      <c r="G264" s="99"/>
      <c r="H264" s="99"/>
      <c r="I264" s="66"/>
      <c r="J264" s="66"/>
    </row>
    <row r="265" spans="1:10" ht="21.6" customHeight="1" x14ac:dyDescent="0.3">
      <c r="A265" s="1"/>
      <c r="B265" s="1"/>
      <c r="C265" s="156" t="s">
        <v>23</v>
      </c>
      <c r="D265" s="157"/>
      <c r="E265" s="157"/>
      <c r="F265" s="157"/>
      <c r="G265" s="157"/>
      <c r="H265" s="158"/>
      <c r="I265" s="67">
        <f>SUM(I263:I264)</f>
        <v>0</v>
      </c>
      <c r="J265" s="67">
        <f>SUM(J263:J264)</f>
        <v>0</v>
      </c>
    </row>
    <row r="266" spans="1:10" ht="21.6" customHeight="1" thickBot="1" x14ac:dyDescent="0.35">
      <c r="A266" s="1"/>
      <c r="B266" s="1"/>
      <c r="C266" s="96"/>
      <c r="D266" s="97"/>
      <c r="E266" s="97"/>
      <c r="F266" s="97"/>
      <c r="G266" s="97"/>
      <c r="H266" s="98"/>
      <c r="I266" s="67"/>
      <c r="J266" s="67"/>
    </row>
    <row r="267" spans="1:10" ht="30" customHeight="1" thickBot="1" x14ac:dyDescent="0.35">
      <c r="A267" s="7"/>
      <c r="B267" s="7"/>
      <c r="C267" s="207" t="s">
        <v>142</v>
      </c>
      <c r="D267" s="207" t="s">
        <v>137</v>
      </c>
      <c r="E267" s="104" t="s">
        <v>137</v>
      </c>
      <c r="F267" s="104" t="s">
        <v>137</v>
      </c>
      <c r="G267" s="104" t="s">
        <v>30</v>
      </c>
      <c r="H267" s="207">
        <v>982</v>
      </c>
      <c r="I267" s="207" t="s">
        <v>30</v>
      </c>
      <c r="J267" s="207"/>
    </row>
    <row r="268" spans="1:10" ht="30" customHeight="1" thickBot="1" x14ac:dyDescent="0.35">
      <c r="A268" s="175"/>
      <c r="B268" s="175"/>
      <c r="C268" s="267"/>
      <c r="D268" s="268"/>
      <c r="E268" s="269"/>
      <c r="F268" s="44"/>
      <c r="G268" s="103" t="s">
        <v>9</v>
      </c>
      <c r="H268" s="103" t="s">
        <v>10</v>
      </c>
      <c r="I268" s="103" t="s">
        <v>11</v>
      </c>
      <c r="J268" s="103" t="s">
        <v>12</v>
      </c>
    </row>
    <row r="269" spans="1:10" ht="30" customHeight="1" x14ac:dyDescent="0.3">
      <c r="A269" s="47"/>
      <c r="B269" s="24"/>
      <c r="C269" s="194" t="s">
        <v>13</v>
      </c>
      <c r="D269" s="250" t="s">
        <v>14</v>
      </c>
      <c r="E269" s="251"/>
      <c r="F269" s="99" t="s">
        <v>15</v>
      </c>
      <c r="G269" s="99"/>
      <c r="H269" s="99"/>
      <c r="I269" s="66"/>
      <c r="J269" s="66"/>
    </row>
    <row r="270" spans="1:10" ht="30" customHeight="1" x14ac:dyDescent="0.3">
      <c r="A270" s="46"/>
      <c r="B270" s="45"/>
      <c r="C270" s="195"/>
      <c r="D270" s="252" t="s">
        <v>16</v>
      </c>
      <c r="E270" s="253"/>
      <c r="F270" s="99" t="s">
        <v>17</v>
      </c>
      <c r="G270" s="99"/>
      <c r="H270" s="99"/>
      <c r="I270" s="66"/>
      <c r="J270" s="66"/>
    </row>
    <row r="271" spans="1:10" ht="21.75" customHeight="1" x14ac:dyDescent="0.3">
      <c r="A271" s="1"/>
      <c r="B271" s="1"/>
      <c r="C271" s="96" t="s">
        <v>23</v>
      </c>
      <c r="D271" s="97"/>
      <c r="E271" s="97"/>
      <c r="F271" s="97"/>
      <c r="G271" s="97"/>
      <c r="H271" s="98"/>
      <c r="I271" s="67">
        <f>SUM(I268:I270)</f>
        <v>0</v>
      </c>
      <c r="J271" s="67">
        <f>SUM(J268:J270)</f>
        <v>0</v>
      </c>
    </row>
    <row r="272" spans="1:10" ht="21.75" customHeight="1" x14ac:dyDescent="0.3">
      <c r="A272" s="1"/>
      <c r="B272" s="1"/>
      <c r="C272" s="207" t="s">
        <v>143</v>
      </c>
      <c r="D272" s="207" t="s">
        <v>137</v>
      </c>
      <c r="E272" s="104" t="s">
        <v>144</v>
      </c>
      <c r="F272" s="104" t="s">
        <v>137</v>
      </c>
      <c r="G272" s="104" t="s">
        <v>107</v>
      </c>
      <c r="H272" s="207">
        <v>41500</v>
      </c>
      <c r="I272" s="207" t="s">
        <v>30</v>
      </c>
      <c r="J272" s="207"/>
    </row>
    <row r="273" spans="1:10" ht="21.75" customHeight="1" x14ac:dyDescent="0.3">
      <c r="A273" s="1"/>
      <c r="B273" s="1"/>
      <c r="C273" s="267"/>
      <c r="D273" s="268"/>
      <c r="E273" s="269"/>
      <c r="F273" s="44"/>
      <c r="G273" s="103" t="s">
        <v>9</v>
      </c>
      <c r="H273" s="103" t="s">
        <v>10</v>
      </c>
      <c r="I273" s="103" t="s">
        <v>11</v>
      </c>
      <c r="J273" s="103" t="s">
        <v>12</v>
      </c>
    </row>
    <row r="274" spans="1:10" ht="27" customHeight="1" x14ac:dyDescent="0.3">
      <c r="A274" s="1"/>
      <c r="B274" s="1"/>
      <c r="C274" s="194" t="s">
        <v>13</v>
      </c>
      <c r="D274" s="250" t="s">
        <v>14</v>
      </c>
      <c r="E274" s="251"/>
      <c r="F274" s="99" t="s">
        <v>15</v>
      </c>
      <c r="G274" s="99"/>
      <c r="H274" s="99"/>
      <c r="I274" s="66"/>
      <c r="J274" s="66"/>
    </row>
    <row r="275" spans="1:10" ht="21.75" customHeight="1" x14ac:dyDescent="0.3">
      <c r="A275" s="1"/>
      <c r="B275" s="1"/>
      <c r="C275" s="195"/>
      <c r="D275" s="252" t="s">
        <v>16</v>
      </c>
      <c r="E275" s="253"/>
      <c r="F275" s="99" t="s">
        <v>17</v>
      </c>
      <c r="G275" s="99"/>
      <c r="H275" s="99"/>
      <c r="I275" s="66"/>
      <c r="J275" s="66"/>
    </row>
    <row r="276" spans="1:10" ht="33" customHeight="1" x14ac:dyDescent="0.3">
      <c r="A276" s="1"/>
      <c r="B276" s="1"/>
      <c r="C276" s="154" t="s">
        <v>134</v>
      </c>
      <c r="D276" s="144" t="s">
        <v>54</v>
      </c>
      <c r="E276" s="144"/>
      <c r="F276" s="50"/>
      <c r="G276" s="50"/>
      <c r="H276" s="49"/>
      <c r="I276" s="66"/>
      <c r="J276" s="66"/>
    </row>
    <row r="277" spans="1:10" ht="25.95" customHeight="1" x14ac:dyDescent="0.3">
      <c r="A277" s="1"/>
      <c r="B277" s="1"/>
      <c r="C277" s="154"/>
      <c r="D277" s="144" t="s">
        <v>20</v>
      </c>
      <c r="E277" s="144"/>
      <c r="F277" s="50"/>
      <c r="G277" s="50"/>
      <c r="H277" s="49"/>
      <c r="I277" s="66"/>
      <c r="J277" s="66"/>
    </row>
    <row r="278" spans="1:10" ht="21.75" customHeight="1" x14ac:dyDescent="0.3">
      <c r="A278" s="1"/>
      <c r="B278" s="1"/>
      <c r="C278" s="96" t="s">
        <v>23</v>
      </c>
      <c r="D278" s="97"/>
      <c r="E278" s="97"/>
      <c r="F278" s="97"/>
      <c r="G278" s="97"/>
      <c r="H278" s="98"/>
      <c r="I278" s="67">
        <f>SUM(I274:I277)</f>
        <v>0</v>
      </c>
      <c r="J278" s="67">
        <f>SUM(J273:J275)</f>
        <v>0</v>
      </c>
    </row>
    <row r="279" spans="1:10" ht="29.4" customHeight="1" x14ac:dyDescent="0.3">
      <c r="A279" s="1"/>
      <c r="B279" s="1"/>
      <c r="C279" s="207" t="s">
        <v>145</v>
      </c>
      <c r="D279" s="207" t="s">
        <v>137</v>
      </c>
      <c r="E279" s="104" t="s">
        <v>144</v>
      </c>
      <c r="F279" s="104" t="s">
        <v>137</v>
      </c>
      <c r="G279" s="104" t="s">
        <v>30</v>
      </c>
      <c r="H279" s="207">
        <v>92</v>
      </c>
      <c r="I279" s="207" t="s">
        <v>30</v>
      </c>
      <c r="J279" s="207"/>
    </row>
    <row r="280" spans="1:10" ht="26.4" x14ac:dyDescent="0.3">
      <c r="A280" s="1"/>
      <c r="B280" s="1"/>
      <c r="C280" s="267"/>
      <c r="D280" s="268"/>
      <c r="E280" s="269"/>
      <c r="F280" s="44"/>
      <c r="G280" s="103" t="s">
        <v>9</v>
      </c>
      <c r="H280" s="103" t="s">
        <v>10</v>
      </c>
      <c r="I280" s="103" t="s">
        <v>11</v>
      </c>
      <c r="J280" s="103" t="s">
        <v>12</v>
      </c>
    </row>
    <row r="281" spans="1:10" ht="36.6" customHeight="1" x14ac:dyDescent="0.3">
      <c r="A281" s="1"/>
      <c r="B281" s="1"/>
      <c r="C281" s="194" t="s">
        <v>13</v>
      </c>
      <c r="D281" s="250" t="s">
        <v>14</v>
      </c>
      <c r="E281" s="251"/>
      <c r="F281" s="99" t="s">
        <v>15</v>
      </c>
      <c r="G281" s="99"/>
      <c r="H281" s="99"/>
      <c r="I281" s="66"/>
      <c r="J281" s="66"/>
    </row>
    <row r="282" spans="1:10" ht="21.75" customHeight="1" x14ac:dyDescent="0.3">
      <c r="A282" s="1"/>
      <c r="B282" s="1"/>
      <c r="C282" s="195"/>
      <c r="D282" s="252" t="s">
        <v>16</v>
      </c>
      <c r="E282" s="253"/>
      <c r="F282" s="99" t="s">
        <v>17</v>
      </c>
      <c r="G282" s="99"/>
      <c r="H282" s="99"/>
      <c r="I282" s="66"/>
      <c r="J282" s="66"/>
    </row>
    <row r="283" spans="1:10" ht="21.75" customHeight="1" thickBot="1" x14ac:dyDescent="0.35">
      <c r="A283" s="1"/>
      <c r="B283" s="1"/>
      <c r="C283" s="96" t="s">
        <v>23</v>
      </c>
      <c r="D283" s="97"/>
      <c r="E283" s="97"/>
      <c r="F283" s="97"/>
      <c r="G283" s="97"/>
      <c r="H283" s="98"/>
      <c r="I283" s="67">
        <f>SUM(I281:I282)</f>
        <v>0</v>
      </c>
      <c r="J283" s="67">
        <f>SUM(J280:J282)</f>
        <v>0</v>
      </c>
    </row>
    <row r="284" spans="1:10" ht="30" customHeight="1" thickBot="1" x14ac:dyDescent="0.35">
      <c r="A284" s="7"/>
      <c r="B284" s="7"/>
      <c r="C284" s="207" t="s">
        <v>425</v>
      </c>
      <c r="D284" s="207" t="s">
        <v>100</v>
      </c>
      <c r="E284" s="104" t="s">
        <v>146</v>
      </c>
      <c r="F284" s="104"/>
      <c r="G284" s="104" t="s">
        <v>30</v>
      </c>
      <c r="H284" s="207">
        <f>1374+242</f>
        <v>1616</v>
      </c>
      <c r="I284" s="207"/>
      <c r="J284" s="207"/>
    </row>
    <row r="285" spans="1:10" ht="30" customHeight="1" thickBot="1" x14ac:dyDescent="0.35">
      <c r="A285" s="175"/>
      <c r="B285" s="175"/>
      <c r="C285" s="176"/>
      <c r="D285" s="176"/>
      <c r="E285" s="176"/>
      <c r="F285" s="44"/>
      <c r="G285" s="103" t="s">
        <v>9</v>
      </c>
      <c r="H285" s="103" t="s">
        <v>10</v>
      </c>
      <c r="I285" s="103" t="s">
        <v>11</v>
      </c>
      <c r="J285" s="103" t="s">
        <v>12</v>
      </c>
    </row>
    <row r="286" spans="1:10" ht="30" customHeight="1" x14ac:dyDescent="0.3">
      <c r="A286" s="47"/>
      <c r="B286" s="24"/>
      <c r="C286" s="154" t="s">
        <v>13</v>
      </c>
      <c r="D286" s="144" t="s">
        <v>14</v>
      </c>
      <c r="E286" s="144"/>
      <c r="F286" s="99" t="s">
        <v>15</v>
      </c>
      <c r="G286" s="99"/>
      <c r="H286" s="99"/>
      <c r="I286" s="66"/>
      <c r="J286" s="66"/>
    </row>
    <row r="287" spans="1:10" ht="30" customHeight="1" x14ac:dyDescent="0.3">
      <c r="A287" s="46"/>
      <c r="B287" s="45"/>
      <c r="C287" s="154"/>
      <c r="D287" s="155" t="s">
        <v>16</v>
      </c>
      <c r="E287" s="155"/>
      <c r="F287" s="99" t="s">
        <v>17</v>
      </c>
      <c r="G287" s="99"/>
      <c r="H287" s="99"/>
      <c r="I287" s="66"/>
      <c r="J287" s="66"/>
    </row>
    <row r="288" spans="1:10" ht="21.75" customHeight="1" x14ac:dyDescent="0.3">
      <c r="A288" s="1"/>
      <c r="B288" s="1"/>
      <c r="C288" s="156" t="s">
        <v>23</v>
      </c>
      <c r="D288" s="157"/>
      <c r="E288" s="157"/>
      <c r="F288" s="157"/>
      <c r="G288" s="157"/>
      <c r="H288" s="158"/>
      <c r="I288" s="67">
        <f>SUM(I286:I287)</f>
        <v>0</v>
      </c>
      <c r="J288" s="67">
        <f>SUM(J286:J287)</f>
        <v>0</v>
      </c>
    </row>
    <row r="289" spans="1:10" ht="21.75" customHeight="1" x14ac:dyDescent="0.3">
      <c r="A289" s="1"/>
      <c r="B289" s="1"/>
      <c r="C289" s="207" t="s">
        <v>428</v>
      </c>
      <c r="D289" s="207" t="s">
        <v>100</v>
      </c>
      <c r="E289" s="104" t="s">
        <v>144</v>
      </c>
      <c r="F289" s="104"/>
      <c r="G289" s="104" t="s">
        <v>30</v>
      </c>
      <c r="H289" s="207">
        <f>1374+242</f>
        <v>1616</v>
      </c>
      <c r="I289" s="207"/>
      <c r="J289" s="207"/>
    </row>
    <row r="290" spans="1:10" ht="21.75" customHeight="1" x14ac:dyDescent="0.3">
      <c r="A290" s="1"/>
      <c r="B290" s="1"/>
      <c r="C290" s="176"/>
      <c r="D290" s="176"/>
      <c r="E290" s="176"/>
      <c r="F290" s="44"/>
      <c r="G290" s="103" t="s">
        <v>9</v>
      </c>
      <c r="H290" s="103" t="s">
        <v>10</v>
      </c>
      <c r="I290" s="103" t="s">
        <v>11</v>
      </c>
      <c r="J290" s="103" t="s">
        <v>12</v>
      </c>
    </row>
    <row r="291" spans="1:10" ht="29.4" customHeight="1" x14ac:dyDescent="0.3">
      <c r="A291" s="1"/>
      <c r="B291" s="1"/>
      <c r="C291" s="154" t="s">
        <v>13</v>
      </c>
      <c r="D291" s="144" t="s">
        <v>14</v>
      </c>
      <c r="E291" s="144"/>
      <c r="F291" s="99" t="s">
        <v>15</v>
      </c>
      <c r="G291" s="99"/>
      <c r="H291" s="99"/>
      <c r="I291" s="66"/>
      <c r="J291" s="66"/>
    </row>
    <row r="292" spans="1:10" ht="33.6" customHeight="1" x14ac:dyDescent="0.3">
      <c r="A292" s="1"/>
      <c r="B292" s="1"/>
      <c r="C292" s="154"/>
      <c r="D292" s="155" t="s">
        <v>16</v>
      </c>
      <c r="E292" s="155"/>
      <c r="F292" s="99" t="s">
        <v>17</v>
      </c>
      <c r="G292" s="99"/>
      <c r="H292" s="99"/>
      <c r="I292" s="66"/>
      <c r="J292" s="66"/>
    </row>
    <row r="293" spans="1:10" ht="29.4" customHeight="1" thickBot="1" x14ac:dyDescent="0.35">
      <c r="A293" s="1"/>
      <c r="B293" s="1"/>
      <c r="C293" s="156" t="s">
        <v>23</v>
      </c>
      <c r="D293" s="157"/>
      <c r="E293" s="157"/>
      <c r="F293" s="157"/>
      <c r="G293" s="157"/>
      <c r="H293" s="158"/>
      <c r="I293" s="67">
        <f>SUM(I291:I292)</f>
        <v>0</v>
      </c>
      <c r="J293" s="67">
        <f>SUM(J291:J292)</f>
        <v>0</v>
      </c>
    </row>
    <row r="294" spans="1:10" ht="30" customHeight="1" thickBot="1" x14ac:dyDescent="0.35">
      <c r="A294" s="7"/>
      <c r="B294" s="7"/>
      <c r="C294" s="207" t="s">
        <v>147</v>
      </c>
      <c r="D294" s="207" t="s">
        <v>148</v>
      </c>
      <c r="E294" s="104" t="s">
        <v>148</v>
      </c>
      <c r="F294" s="104" t="s">
        <v>148</v>
      </c>
      <c r="G294" s="104" t="s">
        <v>30</v>
      </c>
      <c r="H294" s="207">
        <v>12</v>
      </c>
      <c r="I294" s="207" t="s">
        <v>30</v>
      </c>
      <c r="J294" s="207"/>
    </row>
    <row r="295" spans="1:10" ht="30" customHeight="1" thickBot="1" x14ac:dyDescent="0.35">
      <c r="A295" s="175"/>
      <c r="B295" s="175"/>
      <c r="C295" s="267"/>
      <c r="D295" s="268"/>
      <c r="E295" s="269"/>
      <c r="F295" s="44"/>
      <c r="G295" s="103" t="s">
        <v>9</v>
      </c>
      <c r="H295" s="103" t="s">
        <v>10</v>
      </c>
      <c r="I295" s="103" t="s">
        <v>11</v>
      </c>
      <c r="J295" s="103" t="s">
        <v>12</v>
      </c>
    </row>
    <row r="296" spans="1:10" ht="30" customHeight="1" x14ac:dyDescent="0.3">
      <c r="A296" s="47"/>
      <c r="B296" s="24"/>
      <c r="C296" s="194" t="s">
        <v>13</v>
      </c>
      <c r="D296" s="250" t="s">
        <v>14</v>
      </c>
      <c r="E296" s="251"/>
      <c r="F296" s="99" t="s">
        <v>15</v>
      </c>
      <c r="G296" s="99"/>
      <c r="H296" s="99"/>
      <c r="I296" s="66"/>
      <c r="J296" s="66"/>
    </row>
    <row r="297" spans="1:10" ht="30" customHeight="1" x14ac:dyDescent="0.3">
      <c r="A297" s="46"/>
      <c r="B297" s="45"/>
      <c r="C297" s="195"/>
      <c r="D297" s="252" t="s">
        <v>16</v>
      </c>
      <c r="E297" s="253"/>
      <c r="F297" s="99" t="s">
        <v>17</v>
      </c>
      <c r="G297" s="99"/>
      <c r="H297" s="99"/>
      <c r="I297" s="66"/>
      <c r="J297" s="66"/>
    </row>
    <row r="298" spans="1:10" ht="21.75" customHeight="1" thickBot="1" x14ac:dyDescent="0.35">
      <c r="A298" s="1"/>
      <c r="B298" s="1"/>
      <c r="C298" s="96" t="s">
        <v>23</v>
      </c>
      <c r="D298" s="97"/>
      <c r="E298" s="97"/>
      <c r="F298" s="97"/>
      <c r="G298" s="97"/>
      <c r="H298" s="98"/>
      <c r="I298" s="67">
        <f>SUM(I295:I297)</f>
        <v>0</v>
      </c>
      <c r="J298" s="67">
        <f>SUM(J295:J297)</f>
        <v>0</v>
      </c>
    </row>
    <row r="299" spans="1:10" ht="30" customHeight="1" thickBot="1" x14ac:dyDescent="0.35">
      <c r="A299" s="7"/>
      <c r="B299" s="7"/>
      <c r="C299" s="207" t="s">
        <v>149</v>
      </c>
      <c r="D299" s="207" t="s">
        <v>130</v>
      </c>
      <c r="E299" s="104" t="s">
        <v>130</v>
      </c>
      <c r="F299" s="104" t="s">
        <v>130</v>
      </c>
      <c r="G299" s="104" t="s">
        <v>30</v>
      </c>
      <c r="H299" s="207">
        <v>9</v>
      </c>
      <c r="I299" s="207" t="s">
        <v>30</v>
      </c>
      <c r="J299" s="207"/>
    </row>
    <row r="300" spans="1:10" ht="30" customHeight="1" thickBot="1" x14ac:dyDescent="0.35">
      <c r="A300" s="175"/>
      <c r="B300" s="175"/>
      <c r="C300" s="267"/>
      <c r="D300" s="268"/>
      <c r="E300" s="269"/>
      <c r="F300" s="44"/>
      <c r="G300" s="103" t="s">
        <v>9</v>
      </c>
      <c r="H300" s="103" t="s">
        <v>10</v>
      </c>
      <c r="I300" s="103" t="s">
        <v>11</v>
      </c>
      <c r="J300" s="103" t="s">
        <v>12</v>
      </c>
    </row>
    <row r="301" spans="1:10" ht="30" customHeight="1" x14ac:dyDescent="0.3">
      <c r="A301" s="47"/>
      <c r="B301" s="24"/>
      <c r="C301" s="194" t="s">
        <v>13</v>
      </c>
      <c r="D301" s="250" t="s">
        <v>14</v>
      </c>
      <c r="E301" s="251"/>
      <c r="F301" s="99" t="s">
        <v>15</v>
      </c>
      <c r="G301" s="99"/>
      <c r="H301" s="99"/>
      <c r="I301" s="66"/>
      <c r="J301" s="66"/>
    </row>
    <row r="302" spans="1:10" ht="30" customHeight="1" x14ac:dyDescent="0.3">
      <c r="A302" s="46"/>
      <c r="B302" s="45"/>
      <c r="C302" s="195"/>
      <c r="D302" s="252" t="s">
        <v>16</v>
      </c>
      <c r="E302" s="253"/>
      <c r="F302" s="99" t="s">
        <v>17</v>
      </c>
      <c r="G302" s="99"/>
      <c r="H302" s="99"/>
      <c r="I302" s="66"/>
      <c r="J302" s="66"/>
    </row>
    <row r="303" spans="1:10" ht="21.75" customHeight="1" thickBot="1" x14ac:dyDescent="0.35">
      <c r="A303" s="1"/>
      <c r="B303" s="1"/>
      <c r="C303" s="96" t="s">
        <v>23</v>
      </c>
      <c r="D303" s="97"/>
      <c r="E303" s="97"/>
      <c r="F303" s="97"/>
      <c r="G303" s="97"/>
      <c r="H303" s="98"/>
      <c r="I303" s="67">
        <f>SUM(I300:I302)</f>
        <v>0</v>
      </c>
      <c r="J303" s="67">
        <f>SUM(J300:J302)</f>
        <v>0</v>
      </c>
    </row>
    <row r="304" spans="1:10" ht="30" customHeight="1" thickBot="1" x14ac:dyDescent="0.35">
      <c r="A304" s="7"/>
      <c r="B304" s="7"/>
      <c r="C304" s="207" t="s">
        <v>150</v>
      </c>
      <c r="D304" s="207" t="s">
        <v>151</v>
      </c>
      <c r="E304" s="104" t="s">
        <v>151</v>
      </c>
      <c r="F304" s="104" t="s">
        <v>151</v>
      </c>
      <c r="G304" s="104" t="s">
        <v>30</v>
      </c>
      <c r="H304" s="207">
        <v>1730</v>
      </c>
      <c r="I304" s="207" t="s">
        <v>30</v>
      </c>
      <c r="J304" s="207"/>
    </row>
    <row r="305" spans="1:10" ht="30" customHeight="1" thickBot="1" x14ac:dyDescent="0.35">
      <c r="A305" s="175"/>
      <c r="B305" s="175"/>
      <c r="C305" s="267"/>
      <c r="D305" s="268"/>
      <c r="E305" s="269"/>
      <c r="F305" s="44"/>
      <c r="G305" s="103" t="s">
        <v>9</v>
      </c>
      <c r="H305" s="103" t="s">
        <v>10</v>
      </c>
      <c r="I305" s="103" t="s">
        <v>11</v>
      </c>
      <c r="J305" s="103" t="s">
        <v>12</v>
      </c>
    </row>
    <row r="306" spans="1:10" ht="30" customHeight="1" x14ac:dyDescent="0.3">
      <c r="A306" s="47"/>
      <c r="B306" s="24"/>
      <c r="C306" s="194" t="s">
        <v>13</v>
      </c>
      <c r="D306" s="250" t="s">
        <v>14</v>
      </c>
      <c r="E306" s="251"/>
      <c r="F306" s="99" t="s">
        <v>15</v>
      </c>
      <c r="G306" s="99"/>
      <c r="H306" s="99"/>
      <c r="I306" s="66"/>
      <c r="J306" s="66"/>
    </row>
    <row r="307" spans="1:10" ht="30" customHeight="1" x14ac:dyDescent="0.3">
      <c r="A307" s="46"/>
      <c r="B307" s="45"/>
      <c r="C307" s="195"/>
      <c r="D307" s="252" t="s">
        <v>16</v>
      </c>
      <c r="E307" s="253"/>
      <c r="F307" s="99" t="s">
        <v>17</v>
      </c>
      <c r="G307" s="99"/>
      <c r="H307" s="99"/>
      <c r="I307" s="66"/>
      <c r="J307" s="66"/>
    </row>
    <row r="308" spans="1:10" ht="30" customHeight="1" thickBot="1" x14ac:dyDescent="0.35">
      <c r="A308" s="48"/>
      <c r="B308" s="48"/>
      <c r="C308" s="96" t="s">
        <v>23</v>
      </c>
      <c r="D308" s="97"/>
      <c r="E308" s="97"/>
      <c r="F308" s="97"/>
      <c r="G308" s="97"/>
      <c r="H308" s="98"/>
      <c r="I308" s="67">
        <f>SUM(I305:I307)</f>
        <v>0</v>
      </c>
      <c r="J308" s="67">
        <f>SUM(J305:J307)</f>
        <v>0</v>
      </c>
    </row>
    <row r="309" spans="1:10" ht="52.2" customHeight="1" thickBot="1" x14ac:dyDescent="0.35">
      <c r="A309" s="7"/>
      <c r="B309" s="7"/>
      <c r="C309" s="207" t="s">
        <v>152</v>
      </c>
      <c r="D309" s="207" t="s">
        <v>151</v>
      </c>
      <c r="E309" s="104" t="s">
        <v>151</v>
      </c>
      <c r="F309" s="104" t="s">
        <v>151</v>
      </c>
      <c r="G309" s="104" t="s">
        <v>30</v>
      </c>
      <c r="H309" s="207">
        <v>1938</v>
      </c>
      <c r="I309" s="207"/>
      <c r="J309" s="207"/>
    </row>
    <row r="310" spans="1:10" ht="30" customHeight="1" thickBot="1" x14ac:dyDescent="0.35">
      <c r="A310" s="175"/>
      <c r="B310" s="175"/>
      <c r="C310" s="267"/>
      <c r="D310" s="268"/>
      <c r="E310" s="269"/>
      <c r="F310" s="44"/>
      <c r="G310" s="103" t="s">
        <v>9</v>
      </c>
      <c r="H310" s="103" t="s">
        <v>10</v>
      </c>
      <c r="I310" s="103" t="s">
        <v>11</v>
      </c>
      <c r="J310" s="103" t="s">
        <v>12</v>
      </c>
    </row>
    <row r="311" spans="1:10" ht="30" customHeight="1" x14ac:dyDescent="0.3">
      <c r="A311" s="47"/>
      <c r="B311" s="24"/>
      <c r="C311" s="194" t="s">
        <v>13</v>
      </c>
      <c r="D311" s="250" t="s">
        <v>14</v>
      </c>
      <c r="E311" s="251"/>
      <c r="F311" s="99" t="s">
        <v>15</v>
      </c>
      <c r="G311" s="99"/>
      <c r="H311" s="99"/>
      <c r="I311" s="66"/>
      <c r="J311" s="66"/>
    </row>
    <row r="312" spans="1:10" ht="30" customHeight="1" x14ac:dyDescent="0.3">
      <c r="A312" s="46"/>
      <c r="B312" s="45"/>
      <c r="C312" s="195"/>
      <c r="D312" s="252" t="s">
        <v>16</v>
      </c>
      <c r="E312" s="253"/>
      <c r="F312" s="99" t="s">
        <v>17</v>
      </c>
      <c r="G312" s="99"/>
      <c r="H312" s="99"/>
      <c r="I312" s="66"/>
      <c r="J312" s="66"/>
    </row>
    <row r="313" spans="1:10" ht="30" customHeight="1" x14ac:dyDescent="0.3">
      <c r="A313" s="48"/>
      <c r="B313" s="48"/>
      <c r="C313" s="96" t="s">
        <v>23</v>
      </c>
      <c r="D313" s="97"/>
      <c r="E313" s="97"/>
      <c r="F313" s="97"/>
      <c r="G313" s="97"/>
      <c r="H313" s="98"/>
      <c r="I313" s="67">
        <f>SUM(I311:I312)</f>
        <v>0</v>
      </c>
      <c r="J313" s="67">
        <f>SUM(J310:J312)</f>
        <v>0</v>
      </c>
    </row>
    <row r="314" spans="1:10" ht="15" customHeight="1" x14ac:dyDescent="0.3">
      <c r="C314" s="207" t="s">
        <v>154</v>
      </c>
      <c r="D314" s="207" t="s">
        <v>153</v>
      </c>
      <c r="E314" s="104" t="s">
        <v>153</v>
      </c>
      <c r="F314" s="104" t="s">
        <v>153</v>
      </c>
      <c r="G314" s="104" t="s">
        <v>30</v>
      </c>
      <c r="H314" s="207">
        <v>9</v>
      </c>
      <c r="I314" s="207" t="s">
        <v>30</v>
      </c>
      <c r="J314" s="207"/>
    </row>
    <row r="315" spans="1:10" ht="26.4" x14ac:dyDescent="0.3">
      <c r="C315" s="267"/>
      <c r="D315" s="268"/>
      <c r="E315" s="269"/>
      <c r="F315" s="44"/>
      <c r="G315" s="103" t="s">
        <v>9</v>
      </c>
      <c r="H315" s="103" t="s">
        <v>10</v>
      </c>
      <c r="I315" s="103" t="s">
        <v>11</v>
      </c>
      <c r="J315" s="103" t="s">
        <v>12</v>
      </c>
    </row>
    <row r="316" spans="1:10" ht="37.200000000000003" customHeight="1" x14ac:dyDescent="0.3">
      <c r="C316" s="194" t="s">
        <v>13</v>
      </c>
      <c r="D316" s="250" t="s">
        <v>14</v>
      </c>
      <c r="E316" s="251"/>
      <c r="F316" s="99" t="s">
        <v>15</v>
      </c>
      <c r="G316" s="99"/>
      <c r="H316" s="99"/>
      <c r="I316" s="66"/>
      <c r="J316" s="66"/>
    </row>
    <row r="317" spans="1:10" ht="34.950000000000003" customHeight="1" x14ac:dyDescent="0.3">
      <c r="C317" s="195"/>
      <c r="D317" s="252" t="s">
        <v>16</v>
      </c>
      <c r="E317" s="253"/>
      <c r="F317" s="99" t="s">
        <v>17</v>
      </c>
      <c r="G317" s="99"/>
      <c r="H317" s="99"/>
      <c r="I317" s="66"/>
      <c r="J317" s="66"/>
    </row>
    <row r="318" spans="1:10" ht="15" x14ac:dyDescent="0.3">
      <c r="C318" s="96" t="s">
        <v>23</v>
      </c>
      <c r="D318" s="97"/>
      <c r="E318" s="97"/>
      <c r="F318" s="97"/>
      <c r="G318" s="97"/>
      <c r="H318" s="98"/>
      <c r="I318" s="67">
        <f>SUM(I316:I317)</f>
        <v>0</v>
      </c>
      <c r="J318" s="67">
        <f>SUM(J315:J317)</f>
        <v>0</v>
      </c>
    </row>
    <row r="319" spans="1:10" ht="24" customHeight="1" x14ac:dyDescent="0.3">
      <c r="C319" s="106"/>
      <c r="D319" s="106"/>
      <c r="E319" s="106"/>
      <c r="F319" s="10"/>
      <c r="G319" s="10"/>
      <c r="H319" s="10"/>
      <c r="I319" s="15" t="s">
        <v>45</v>
      </c>
      <c r="J319" s="15" t="s">
        <v>46</v>
      </c>
    </row>
    <row r="320" spans="1:10" ht="37.200000000000003" customHeight="1" x14ac:dyDescent="0.3">
      <c r="C320" s="167" t="s">
        <v>47</v>
      </c>
      <c r="D320" s="168"/>
      <c r="E320" s="168"/>
      <c r="F320" s="168"/>
      <c r="G320" s="168"/>
      <c r="H320" s="169"/>
      <c r="I320" s="16">
        <f>I318+I313+I308+I303+I298+I293+I288+I283+I278+I271+I265+I260+I255+I250+I245+I240+I235+I228+I223+I218+I211+I204+I197+I190+I185+I178+I173+I166+I159+I152+I147+I142+I137+I132+I127+I122+I117+I112+I107+I102+I97+I92+I85+I80+I75+I67+I62+I57+I52+I47+I39+I34+I29+I22+I17+I12</f>
        <v>0</v>
      </c>
      <c r="J320" s="16">
        <f>J318+J313+J308+J303+J298+J293+J288+J283+J278+J271+J265+J260+J255+J250+J245+J240+J235+J228+J223+J218+J211+J204+J197+J190+J185+J178+J173+J166+J159+J152+J147+J142+J137+J132+J127+J122+J117+J112+J107+J102+J97+J92+J85+J80+J75+J67+J62+J57+J52+J47+J39+J34+J29+J22+J17+J12</f>
        <v>0</v>
      </c>
    </row>
  </sheetData>
  <mergeCells count="479">
    <mergeCell ref="C67:H67"/>
    <mergeCell ref="H63:J63"/>
    <mergeCell ref="C52:H52"/>
    <mergeCell ref="C47:H47"/>
    <mergeCell ref="D42:E42"/>
    <mergeCell ref="D43:E43"/>
    <mergeCell ref="C41:E41"/>
    <mergeCell ref="C29:H29"/>
    <mergeCell ref="H35:J35"/>
    <mergeCell ref="C34:H34"/>
    <mergeCell ref="C35:D35"/>
    <mergeCell ref="H148:J148"/>
    <mergeCell ref="C149:E149"/>
    <mergeCell ref="C150:C151"/>
    <mergeCell ref="D150:E150"/>
    <mergeCell ref="D151:E151"/>
    <mergeCell ref="C315:E315"/>
    <mergeCell ref="C316:C317"/>
    <mergeCell ref="D316:E316"/>
    <mergeCell ref="D317:E317"/>
    <mergeCell ref="C260:H260"/>
    <mergeCell ref="C279:D279"/>
    <mergeCell ref="H279:J279"/>
    <mergeCell ref="C280:E280"/>
    <mergeCell ref="C281:C282"/>
    <mergeCell ref="C267:D267"/>
    <mergeCell ref="H267:J267"/>
    <mergeCell ref="C268:E268"/>
    <mergeCell ref="C288:H288"/>
    <mergeCell ref="C314:D314"/>
    <mergeCell ref="H314:J314"/>
    <mergeCell ref="H309:J309"/>
    <mergeCell ref="D277:E277"/>
    <mergeCell ref="H294:J294"/>
    <mergeCell ref="D233:E233"/>
    <mergeCell ref="H256:J256"/>
    <mergeCell ref="C257:E257"/>
    <mergeCell ref="H304:J304"/>
    <mergeCell ref="C305:E305"/>
    <mergeCell ref="H246:J246"/>
    <mergeCell ref="C251:D251"/>
    <mergeCell ref="H251:J251"/>
    <mergeCell ref="D249:E249"/>
    <mergeCell ref="C261:D261"/>
    <mergeCell ref="H261:J261"/>
    <mergeCell ref="C262:E262"/>
    <mergeCell ref="C263:C264"/>
    <mergeCell ref="D263:E263"/>
    <mergeCell ref="D264:E264"/>
    <mergeCell ref="C265:H265"/>
    <mergeCell ref="H299:J299"/>
    <mergeCell ref="C258:C259"/>
    <mergeCell ref="D258:E258"/>
    <mergeCell ref="D259:E259"/>
    <mergeCell ref="C269:C270"/>
    <mergeCell ref="D269:E269"/>
    <mergeCell ref="D270:E270"/>
    <mergeCell ref="D281:E281"/>
    <mergeCell ref="D282:E282"/>
    <mergeCell ref="C276:C277"/>
    <mergeCell ref="D276:E276"/>
    <mergeCell ref="C289:D289"/>
    <mergeCell ref="H289:J289"/>
    <mergeCell ref="C290:E290"/>
    <mergeCell ref="C291:C292"/>
    <mergeCell ref="D291:E291"/>
    <mergeCell ref="D292:E292"/>
    <mergeCell ref="C293:H293"/>
    <mergeCell ref="C320:H320"/>
    <mergeCell ref="A310:B310"/>
    <mergeCell ref="A305:B305"/>
    <mergeCell ref="C306:C307"/>
    <mergeCell ref="D306:E306"/>
    <mergeCell ref="D307:E307"/>
    <mergeCell ref="C304:D304"/>
    <mergeCell ref="C300:E300"/>
    <mergeCell ref="C294:D294"/>
    <mergeCell ref="D312:E312"/>
    <mergeCell ref="A300:B300"/>
    <mergeCell ref="C301:C302"/>
    <mergeCell ref="D301:E301"/>
    <mergeCell ref="D302:E302"/>
    <mergeCell ref="C299:D299"/>
    <mergeCell ref="A295:B295"/>
    <mergeCell ref="C296:C297"/>
    <mergeCell ref="D296:E296"/>
    <mergeCell ref="D297:E297"/>
    <mergeCell ref="C295:E295"/>
    <mergeCell ref="C311:C312"/>
    <mergeCell ref="D311:E311"/>
    <mergeCell ref="C310:E310"/>
    <mergeCell ref="C309:D309"/>
    <mergeCell ref="C236:D236"/>
    <mergeCell ref="A285:B285"/>
    <mergeCell ref="C285:E285"/>
    <mergeCell ref="C286:C287"/>
    <mergeCell ref="D286:E286"/>
    <mergeCell ref="A252:B252"/>
    <mergeCell ref="C253:C254"/>
    <mergeCell ref="D253:E253"/>
    <mergeCell ref="D254:E254"/>
    <mergeCell ref="D287:E287"/>
    <mergeCell ref="A268:B268"/>
    <mergeCell ref="C256:D256"/>
    <mergeCell ref="C255:H255"/>
    <mergeCell ref="C252:E252"/>
    <mergeCell ref="H236:J236"/>
    <mergeCell ref="A237:B237"/>
    <mergeCell ref="C238:C239"/>
    <mergeCell ref="D238:E238"/>
    <mergeCell ref="D239:E239"/>
    <mergeCell ref="C237:E237"/>
    <mergeCell ref="A247:B247"/>
    <mergeCell ref="A242:B242"/>
    <mergeCell ref="C243:C244"/>
    <mergeCell ref="D243:E243"/>
    <mergeCell ref="D244:E244"/>
    <mergeCell ref="C241:D241"/>
    <mergeCell ref="C247:E247"/>
    <mergeCell ref="C246:D246"/>
    <mergeCell ref="C218:H218"/>
    <mergeCell ref="C213:E213"/>
    <mergeCell ref="C220:E220"/>
    <mergeCell ref="D234:E234"/>
    <mergeCell ref="A225:B225"/>
    <mergeCell ref="C226:C227"/>
    <mergeCell ref="D226:E226"/>
    <mergeCell ref="D227:E227"/>
    <mergeCell ref="C224:D224"/>
    <mergeCell ref="C221:C222"/>
    <mergeCell ref="D221:E221"/>
    <mergeCell ref="D222:E222"/>
    <mergeCell ref="C219:D219"/>
    <mergeCell ref="H219:J219"/>
    <mergeCell ref="A220:B220"/>
    <mergeCell ref="C229:D229"/>
    <mergeCell ref="H229:J229"/>
    <mergeCell ref="A230:B230"/>
    <mergeCell ref="C230:E230"/>
    <mergeCell ref="C231:C232"/>
    <mergeCell ref="H224:J224"/>
    <mergeCell ref="C223:H223"/>
    <mergeCell ref="C225:E225"/>
    <mergeCell ref="C233:C234"/>
    <mergeCell ref="A213:B213"/>
    <mergeCell ref="C214:C215"/>
    <mergeCell ref="D214:E214"/>
    <mergeCell ref="D215:E215"/>
    <mergeCell ref="C212:D212"/>
    <mergeCell ref="H212:J212"/>
    <mergeCell ref="C216:C217"/>
    <mergeCell ref="D216:E216"/>
    <mergeCell ref="D217:E217"/>
    <mergeCell ref="C209:C210"/>
    <mergeCell ref="D209:E209"/>
    <mergeCell ref="C205:D205"/>
    <mergeCell ref="H205:J205"/>
    <mergeCell ref="D210:E210"/>
    <mergeCell ref="C207:C208"/>
    <mergeCell ref="D207:E207"/>
    <mergeCell ref="D208:E208"/>
    <mergeCell ref="C211:H211"/>
    <mergeCell ref="A206:B206"/>
    <mergeCell ref="C202:C203"/>
    <mergeCell ref="D202:E202"/>
    <mergeCell ref="D203:E203"/>
    <mergeCell ref="A192:B192"/>
    <mergeCell ref="C193:C194"/>
    <mergeCell ref="D193:E193"/>
    <mergeCell ref="D194:E194"/>
    <mergeCell ref="C192:E192"/>
    <mergeCell ref="C197:H197"/>
    <mergeCell ref="C198:D198"/>
    <mergeCell ref="H198:J198"/>
    <mergeCell ref="A199:B199"/>
    <mergeCell ref="C195:C196"/>
    <mergeCell ref="D195:E195"/>
    <mergeCell ref="D196:E196"/>
    <mergeCell ref="C199:E199"/>
    <mergeCell ref="C200:C201"/>
    <mergeCell ref="D200:E200"/>
    <mergeCell ref="D201:E201"/>
    <mergeCell ref="C204:H204"/>
    <mergeCell ref="C206:E206"/>
    <mergeCell ref="C191:D191"/>
    <mergeCell ref="H191:J191"/>
    <mergeCell ref="C188:C189"/>
    <mergeCell ref="D188:E188"/>
    <mergeCell ref="D189:E189"/>
    <mergeCell ref="A180:B180"/>
    <mergeCell ref="C181:C182"/>
    <mergeCell ref="D181:E181"/>
    <mergeCell ref="D182:E182"/>
    <mergeCell ref="C180:E180"/>
    <mergeCell ref="C185:H185"/>
    <mergeCell ref="A187:B187"/>
    <mergeCell ref="C187:E187"/>
    <mergeCell ref="C190:H190"/>
    <mergeCell ref="C183:C184"/>
    <mergeCell ref="D183:E183"/>
    <mergeCell ref="D184:E184"/>
    <mergeCell ref="C186:D186"/>
    <mergeCell ref="H186:J186"/>
    <mergeCell ref="C179:D179"/>
    <mergeCell ref="H179:J179"/>
    <mergeCell ref="C176:C177"/>
    <mergeCell ref="D176:E176"/>
    <mergeCell ref="D177:E177"/>
    <mergeCell ref="C169:C170"/>
    <mergeCell ref="D169:E169"/>
    <mergeCell ref="D170:E170"/>
    <mergeCell ref="C168:E168"/>
    <mergeCell ref="C173:H173"/>
    <mergeCell ref="A168:B168"/>
    <mergeCell ref="A175:B175"/>
    <mergeCell ref="C175:E175"/>
    <mergeCell ref="C178:H178"/>
    <mergeCell ref="C171:C172"/>
    <mergeCell ref="D171:E171"/>
    <mergeCell ref="D172:E172"/>
    <mergeCell ref="C174:D174"/>
    <mergeCell ref="H174:J174"/>
    <mergeCell ref="A144:B144"/>
    <mergeCell ref="C153:D153"/>
    <mergeCell ref="A154:B154"/>
    <mergeCell ref="C147:H147"/>
    <mergeCell ref="C154:E154"/>
    <mergeCell ref="C152:H152"/>
    <mergeCell ref="C155:C156"/>
    <mergeCell ref="D155:E155"/>
    <mergeCell ref="C167:D167"/>
    <mergeCell ref="H167:J167"/>
    <mergeCell ref="C144:E144"/>
    <mergeCell ref="C145:C146"/>
    <mergeCell ref="D145:E145"/>
    <mergeCell ref="D146:E146"/>
    <mergeCell ref="D164:E164"/>
    <mergeCell ref="H160:J160"/>
    <mergeCell ref="C164:C165"/>
    <mergeCell ref="C157:C158"/>
    <mergeCell ref="D157:E157"/>
    <mergeCell ref="D158:E158"/>
    <mergeCell ref="C159:H159"/>
    <mergeCell ref="D165:E165"/>
    <mergeCell ref="A161:B161"/>
    <mergeCell ref="C148:D148"/>
    <mergeCell ref="C162:C163"/>
    <mergeCell ref="D162:E162"/>
    <mergeCell ref="D163:E163"/>
    <mergeCell ref="C161:E161"/>
    <mergeCell ref="C166:H166"/>
    <mergeCell ref="C284:D284"/>
    <mergeCell ref="H284:J284"/>
    <mergeCell ref="C143:D143"/>
    <mergeCell ref="H143:J143"/>
    <mergeCell ref="H153:J153"/>
    <mergeCell ref="D156:E156"/>
    <mergeCell ref="C160:D160"/>
    <mergeCell ref="C274:C275"/>
    <mergeCell ref="D274:E274"/>
    <mergeCell ref="D275:E275"/>
    <mergeCell ref="D231:E231"/>
    <mergeCell ref="D232:E232"/>
    <mergeCell ref="C272:D272"/>
    <mergeCell ref="H272:J272"/>
    <mergeCell ref="C273:E273"/>
    <mergeCell ref="H241:J241"/>
    <mergeCell ref="C242:E242"/>
    <mergeCell ref="C248:C249"/>
    <mergeCell ref="D248:E248"/>
    <mergeCell ref="A139:B139"/>
    <mergeCell ref="C140:C141"/>
    <mergeCell ref="D140:E140"/>
    <mergeCell ref="D141:E141"/>
    <mergeCell ref="C139:E139"/>
    <mergeCell ref="C142:H142"/>
    <mergeCell ref="C128:D128"/>
    <mergeCell ref="H128:J128"/>
    <mergeCell ref="C138:D138"/>
    <mergeCell ref="H138:J138"/>
    <mergeCell ref="C135:C136"/>
    <mergeCell ref="D135:E135"/>
    <mergeCell ref="D136:E136"/>
    <mergeCell ref="C133:D133"/>
    <mergeCell ref="C132:H132"/>
    <mergeCell ref="C134:E134"/>
    <mergeCell ref="C137:H137"/>
    <mergeCell ref="A129:B129"/>
    <mergeCell ref="C130:C131"/>
    <mergeCell ref="D130:E130"/>
    <mergeCell ref="D131:E131"/>
    <mergeCell ref="A134:B134"/>
    <mergeCell ref="H133:J133"/>
    <mergeCell ref="C122:H122"/>
    <mergeCell ref="C123:D123"/>
    <mergeCell ref="H123:J123"/>
    <mergeCell ref="C124:E124"/>
    <mergeCell ref="C125:C126"/>
    <mergeCell ref="D125:E125"/>
    <mergeCell ref="D126:E126"/>
    <mergeCell ref="C129:E129"/>
    <mergeCell ref="C113:D113"/>
    <mergeCell ref="H113:J113"/>
    <mergeCell ref="H118:J118"/>
    <mergeCell ref="C119:E119"/>
    <mergeCell ref="C120:C121"/>
    <mergeCell ref="D120:E120"/>
    <mergeCell ref="D121:E121"/>
    <mergeCell ref="C118:D118"/>
    <mergeCell ref="C127:H127"/>
    <mergeCell ref="C117:H117"/>
    <mergeCell ref="D106:E106"/>
    <mergeCell ref="C104:E104"/>
    <mergeCell ref="C107:H107"/>
    <mergeCell ref="C109:E109"/>
    <mergeCell ref="A109:B109"/>
    <mergeCell ref="C110:C111"/>
    <mergeCell ref="D110:E110"/>
    <mergeCell ref="D111:E111"/>
    <mergeCell ref="C108:D108"/>
    <mergeCell ref="A114:B114"/>
    <mergeCell ref="C115:C116"/>
    <mergeCell ref="D115:E115"/>
    <mergeCell ref="D116:E116"/>
    <mergeCell ref="C114:E114"/>
    <mergeCell ref="C90:C91"/>
    <mergeCell ref="D90:E90"/>
    <mergeCell ref="C103:D103"/>
    <mergeCell ref="H103:J103"/>
    <mergeCell ref="C102:H102"/>
    <mergeCell ref="A94:B94"/>
    <mergeCell ref="C95:C96"/>
    <mergeCell ref="D95:E95"/>
    <mergeCell ref="D96:E96"/>
    <mergeCell ref="A99:B99"/>
    <mergeCell ref="C100:C101"/>
    <mergeCell ref="D100:E100"/>
    <mergeCell ref="D101:E101"/>
    <mergeCell ref="C98:D98"/>
    <mergeCell ref="H108:J108"/>
    <mergeCell ref="C112:H112"/>
    <mergeCell ref="A104:B104"/>
    <mergeCell ref="C105:C106"/>
    <mergeCell ref="D105:E105"/>
    <mergeCell ref="H98:J98"/>
    <mergeCell ref="C97:H97"/>
    <mergeCell ref="C99:E99"/>
    <mergeCell ref="H86:J86"/>
    <mergeCell ref="C87:E87"/>
    <mergeCell ref="A82:B82"/>
    <mergeCell ref="C83:C84"/>
    <mergeCell ref="D83:E83"/>
    <mergeCell ref="D84:E84"/>
    <mergeCell ref="A87:B87"/>
    <mergeCell ref="C88:C89"/>
    <mergeCell ref="D88:E88"/>
    <mergeCell ref="D89:E89"/>
    <mergeCell ref="C86:D86"/>
    <mergeCell ref="C85:H85"/>
    <mergeCell ref="C82:E82"/>
    <mergeCell ref="D91:E91"/>
    <mergeCell ref="C93:D93"/>
    <mergeCell ref="H93:J93"/>
    <mergeCell ref="C92:H92"/>
    <mergeCell ref="C94:E94"/>
    <mergeCell ref="A77:B77"/>
    <mergeCell ref="C78:C79"/>
    <mergeCell ref="D78:E78"/>
    <mergeCell ref="D79:E79"/>
    <mergeCell ref="D74:E74"/>
    <mergeCell ref="C75:H75"/>
    <mergeCell ref="C77:E77"/>
    <mergeCell ref="C81:D81"/>
    <mergeCell ref="H68:J68"/>
    <mergeCell ref="C69:E69"/>
    <mergeCell ref="H81:J81"/>
    <mergeCell ref="C80:H80"/>
    <mergeCell ref="D73:E73"/>
    <mergeCell ref="A69:B69"/>
    <mergeCell ref="C70:C71"/>
    <mergeCell ref="D70:E70"/>
    <mergeCell ref="D71:E71"/>
    <mergeCell ref="C68:D68"/>
    <mergeCell ref="C76:D76"/>
    <mergeCell ref="H76:J76"/>
    <mergeCell ref="C72:C73"/>
    <mergeCell ref="D72:E72"/>
    <mergeCell ref="A59:B59"/>
    <mergeCell ref="C60:C61"/>
    <mergeCell ref="D60:E60"/>
    <mergeCell ref="D61:E61"/>
    <mergeCell ref="C59:E59"/>
    <mergeCell ref="C62:H62"/>
    <mergeCell ref="C53:D53"/>
    <mergeCell ref="A64:B64"/>
    <mergeCell ref="C65:C66"/>
    <mergeCell ref="D65:E65"/>
    <mergeCell ref="D66:E66"/>
    <mergeCell ref="C64:E64"/>
    <mergeCell ref="C63:D63"/>
    <mergeCell ref="C58:D58"/>
    <mergeCell ref="H58:J58"/>
    <mergeCell ref="A54:B54"/>
    <mergeCell ref="C55:C56"/>
    <mergeCell ref="D55:E55"/>
    <mergeCell ref="D56:E56"/>
    <mergeCell ref="C54:E54"/>
    <mergeCell ref="C57:H57"/>
    <mergeCell ref="H53:J53"/>
    <mergeCell ref="A49:B49"/>
    <mergeCell ref="C50:C51"/>
    <mergeCell ref="D50:E50"/>
    <mergeCell ref="D51:E51"/>
    <mergeCell ref="C48:D48"/>
    <mergeCell ref="C49:E49"/>
    <mergeCell ref="H40:J40"/>
    <mergeCell ref="A36:B36"/>
    <mergeCell ref="C37:C38"/>
    <mergeCell ref="D37:E37"/>
    <mergeCell ref="D38:E38"/>
    <mergeCell ref="D46:E46"/>
    <mergeCell ref="A41:B41"/>
    <mergeCell ref="C42:C43"/>
    <mergeCell ref="C36:E36"/>
    <mergeCell ref="C39:H39"/>
    <mergeCell ref="H48:J48"/>
    <mergeCell ref="C40:D40"/>
    <mergeCell ref="C44:C45"/>
    <mergeCell ref="D44:E44"/>
    <mergeCell ref="D45:E45"/>
    <mergeCell ref="A31:B31"/>
    <mergeCell ref="C32:C33"/>
    <mergeCell ref="D32:E32"/>
    <mergeCell ref="D33:E33"/>
    <mergeCell ref="C31:E31"/>
    <mergeCell ref="C19:E19"/>
    <mergeCell ref="C22:H22"/>
    <mergeCell ref="C17:H17"/>
    <mergeCell ref="C30:D30"/>
    <mergeCell ref="H30:J30"/>
    <mergeCell ref="C23:D23"/>
    <mergeCell ref="H23:J23"/>
    <mergeCell ref="C25:C26"/>
    <mergeCell ref="D21:E21"/>
    <mergeCell ref="A24:B24"/>
    <mergeCell ref="D25:E25"/>
    <mergeCell ref="D26:E26"/>
    <mergeCell ref="C24:E24"/>
    <mergeCell ref="A19:B19"/>
    <mergeCell ref="C20:C21"/>
    <mergeCell ref="D20:E20"/>
    <mergeCell ref="C27:C28"/>
    <mergeCell ref="D27:E27"/>
    <mergeCell ref="D28:E28"/>
    <mergeCell ref="C18:D18"/>
    <mergeCell ref="H18:J18"/>
    <mergeCell ref="H13:J13"/>
    <mergeCell ref="A14:B14"/>
    <mergeCell ref="D11:E11"/>
    <mergeCell ref="C7:C8"/>
    <mergeCell ref="D7:E7"/>
    <mergeCell ref="D8:E8"/>
    <mergeCell ref="C9:C10"/>
    <mergeCell ref="D9:E9"/>
    <mergeCell ref="D10:E10"/>
    <mergeCell ref="H5:J5"/>
    <mergeCell ref="A1:J1"/>
    <mergeCell ref="C12:H12"/>
    <mergeCell ref="C6:E6"/>
    <mergeCell ref="C14:E14"/>
    <mergeCell ref="A6:B6"/>
    <mergeCell ref="C15:C16"/>
    <mergeCell ref="D15:E15"/>
    <mergeCell ref="D16:E16"/>
    <mergeCell ref="C13:D13"/>
    <mergeCell ref="C5:D5"/>
    <mergeCell ref="A2:J2"/>
    <mergeCell ref="C4:D4"/>
    <mergeCell ref="H4:J4"/>
  </mergeCells>
  <pageMargins left="0.25" right="0.25" top="0.75" bottom="0.75" header="0.3" footer="0.3"/>
  <pageSetup paperSize="9" scale="9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SECTEUR LITTORAL</vt:lpstr>
      <vt:lpstr>SECTEUR LILLE</vt:lpstr>
      <vt:lpstr>ARTOIS</vt:lpstr>
      <vt:lpstr>GRAND HAINAUT</vt:lpstr>
      <vt:lpstr>CCI AMIENS</vt:lpstr>
      <vt:lpstr>CCI AISNE</vt:lpstr>
      <vt:lpstr>CCI OISE</vt:lpstr>
      <vt:lpstr>PORTS DE LILLE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Sandra BRUN</dc:creator>
  <cp:keywords/>
  <dc:description/>
  <cp:lastModifiedBy>Enyonam AMEHO</cp:lastModifiedBy>
  <cp:revision/>
  <cp:lastPrinted>2025-04-12T08:37:17Z</cp:lastPrinted>
  <dcterms:created xsi:type="dcterms:W3CDTF">2017-09-04T07:35:27Z</dcterms:created>
  <dcterms:modified xsi:type="dcterms:W3CDTF">2025-04-13T19:25:40Z</dcterms:modified>
  <cp:category/>
  <cp:contentStatus/>
</cp:coreProperties>
</file>