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F2D76DEC-74EC-45F5-8DAB-9881F713E289}" xr6:coauthVersionLast="36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BPU" sheetId="1" r:id="rId1"/>
    <sheet name="DQE" sheetId="2" r:id="rId2"/>
  </sheets>
  <definedNames>
    <definedName name="_xlnm.Print_Area" localSheetId="0">BPU!$A$1:$M$25</definedName>
    <definedName name="_xlnm.Print_Area" localSheetId="1">DQE!$A$1:$J$32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" l="1"/>
  <c r="M25" i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K5" i="1"/>
  <c r="H5" i="2" s="1"/>
  <c r="K6" i="1"/>
  <c r="H6" i="2" s="1"/>
  <c r="K7" i="1"/>
  <c r="H7" i="2" s="1"/>
  <c r="K8" i="1"/>
  <c r="K9" i="1"/>
  <c r="H9" i="2" s="1"/>
  <c r="K10" i="1"/>
  <c r="H10" i="2" s="1"/>
  <c r="K11" i="1"/>
  <c r="H11" i="2" s="1"/>
  <c r="K12" i="1"/>
  <c r="M12" i="1" s="1"/>
  <c r="K13" i="1"/>
  <c r="H13" i="2" s="1"/>
  <c r="K14" i="1"/>
  <c r="H14" i="2" s="1"/>
  <c r="K15" i="1"/>
  <c r="H15" i="2" s="1"/>
  <c r="K16" i="1"/>
  <c r="K17" i="1"/>
  <c r="H17" i="2" s="1"/>
  <c r="K18" i="1"/>
  <c r="M18" i="1" s="1"/>
  <c r="K19" i="1"/>
  <c r="H19" i="2" s="1"/>
  <c r="K20" i="1"/>
  <c r="M20" i="1" s="1"/>
  <c r="K21" i="1"/>
  <c r="H21" i="2" s="1"/>
  <c r="K22" i="1"/>
  <c r="M22" i="1" s="1"/>
  <c r="K23" i="1"/>
  <c r="H23" i="2" s="1"/>
  <c r="K24" i="1"/>
  <c r="K25" i="1"/>
  <c r="H25" i="2" s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M21" i="1" l="1"/>
  <c r="M17" i="1"/>
  <c r="H18" i="2"/>
  <c r="M13" i="1"/>
  <c r="H22" i="2"/>
  <c r="J22" i="2" s="1"/>
  <c r="M9" i="1"/>
  <c r="M19" i="1"/>
  <c r="M11" i="1"/>
  <c r="H24" i="2"/>
  <c r="H16" i="2"/>
  <c r="I16" i="2" s="1"/>
  <c r="H8" i="2"/>
  <c r="J8" i="2" s="1"/>
  <c r="M10" i="1"/>
  <c r="H12" i="2"/>
  <c r="J12" i="2" s="1"/>
  <c r="M24" i="1"/>
  <c r="M16" i="1"/>
  <c r="M8" i="1"/>
  <c r="M23" i="1"/>
  <c r="M15" i="1"/>
  <c r="M7" i="1"/>
  <c r="H20" i="2"/>
  <c r="J20" i="2" s="1"/>
  <c r="M14" i="1"/>
  <c r="M6" i="1"/>
  <c r="M5" i="1"/>
  <c r="J21" i="2"/>
  <c r="J13" i="2"/>
  <c r="J23" i="2"/>
  <c r="J7" i="2"/>
  <c r="J15" i="2"/>
  <c r="J5" i="2"/>
  <c r="J27" i="2" s="1"/>
  <c r="J25" i="2"/>
  <c r="J17" i="2"/>
  <c r="J9" i="2"/>
  <c r="J24" i="2"/>
  <c r="J16" i="2"/>
  <c r="J14" i="2"/>
  <c r="J6" i="2"/>
  <c r="J19" i="2"/>
  <c r="J11" i="2"/>
  <c r="J18" i="2"/>
  <c r="J10" i="2"/>
  <c r="I19" i="2"/>
  <c r="I18" i="2"/>
  <c r="I11" i="2"/>
  <c r="I10" i="2"/>
  <c r="I17" i="2"/>
  <c r="I9" i="2"/>
  <c r="I25" i="2"/>
  <c r="I24" i="2"/>
  <c r="I23" i="2"/>
  <c r="I15" i="2"/>
  <c r="I7" i="2"/>
  <c r="I22" i="2"/>
  <c r="I14" i="2"/>
  <c r="I6" i="2"/>
  <c r="I21" i="2"/>
  <c r="I13" i="2"/>
  <c r="I5" i="2"/>
  <c r="I27" i="2" s="1"/>
  <c r="I12" i="2" l="1"/>
  <c r="I8" i="2"/>
  <c r="I20" i="2"/>
</calcChain>
</file>

<file path=xl/sharedStrings.xml><?xml version="1.0" encoding="utf-8"?>
<sst xmlns="http://schemas.openxmlformats.org/spreadsheetml/2006/main" count="262" uniqueCount="48">
  <si>
    <t>Description (CAS)</t>
  </si>
  <si>
    <t>Triphenylmethanamine (5824-40-8)</t>
  </si>
  <si>
    <t>2,7-Dibromo-9-fluorenone (14348-75-5)</t>
  </si>
  <si>
    <t>Bis(pinacolato)diboron (73183-34-3)</t>
  </si>
  <si>
    <t>Butyllithium 1,6M in hexane (109-72-8)</t>
  </si>
  <si>
    <t>Butyllithium 2,5M in hexane (109-72-8)</t>
  </si>
  <si>
    <t>Tert-Butyllithium 1,7M in hexane (594-19-4)</t>
  </si>
  <si>
    <t>4-Dimethylaminopyridine (1122-58-3)</t>
  </si>
  <si>
    <t>2-(Ethoxycarbonyl)phenylboronic Acid (380430-53-5)</t>
  </si>
  <si>
    <t>3-(Diethoxyphosphoryloxy)-1,2,3-benzotriazin-4-(3H)-one (165534-43-0)</t>
  </si>
  <si>
    <t>Tricyclohexylphosphine (2622-14-2)</t>
  </si>
  <si>
    <t>Dimethyl acetylenedicarboxylate (762-42-5)</t>
  </si>
  <si>
    <t>3-(4-Hydroxyphenyl)propionic acid (501-97-3)</t>
  </si>
  <si>
    <t>2-Ethoxyphenylboronic acid (213211-69-9)</t>
  </si>
  <si>
    <t>Tetrafluorohydroquinone (771-63-1)</t>
  </si>
  <si>
    <t>Produits organiques de base</t>
  </si>
  <si>
    <t>Acetophenone &gt; 98% (98-86-2)</t>
  </si>
  <si>
    <t>Benzaldehyde &gt; 98% (100-52-7)</t>
  </si>
  <si>
    <t>Styrene &gt; 99% (100-42-5)</t>
  </si>
  <si>
    <t>Cinnamate d'éthyle &gt; 95% (103-36-6)</t>
  </si>
  <si>
    <t>Aniline &gt; 98% (62-53-3)</t>
  </si>
  <si>
    <t>Pyridine &gt; 99% (110-86-1)</t>
  </si>
  <si>
    <t>Bromobenzene &gt; 98% (108-86-1)</t>
  </si>
  <si>
    <t>Produits organiques spécifiques</t>
  </si>
  <si>
    <t>Fourniture et livraisons de produits chimiques pour les activités d’enseignement, de recherche 
ou de fonctionnement de l'Université de Rennes, l'ENSCR et l'INSA de Rennes</t>
  </si>
  <si>
    <t>Type de produits</t>
  </si>
  <si>
    <t>Le présent Bordereau des Prix Unitaires (BPU) est décomposé en 2 types de produits : 
- les produits organiques de base
- les produits organiques spécifiques aux recherches du groupement de commande</t>
  </si>
  <si>
    <t>Candidat :</t>
  </si>
  <si>
    <t>mL</t>
  </si>
  <si>
    <t>g</t>
  </si>
  <si>
    <t>L</t>
  </si>
  <si>
    <t>Conditionnement :
quantité</t>
  </si>
  <si>
    <t>Conditionnement :
unité</t>
  </si>
  <si>
    <t>Conditionnement du candidat : quantité</t>
  </si>
  <si>
    <t>Conditionnement du candidat : unité</t>
  </si>
  <si>
    <t>Moyenne Quantité annuelle  estimative 2025</t>
  </si>
  <si>
    <t>Prix remisé € HT du conditionnement</t>
  </si>
  <si>
    <t>Prix Public HT € du conditionnement</t>
  </si>
  <si>
    <t>% Remise sur Prix Public HT € du conditionnement</t>
  </si>
  <si>
    <t>Prix remisé € TTC du conditionnement</t>
  </si>
  <si>
    <t xml:space="preserve">DQE conditionnement  € HT </t>
  </si>
  <si>
    <t>DQE unité € HT</t>
  </si>
  <si>
    <t>A compléter</t>
  </si>
  <si>
    <t>Conditionnement : Quantité</t>
  </si>
  <si>
    <t>Total estimatif annuel HT</t>
  </si>
  <si>
    <t>Référence du candidat</t>
  </si>
  <si>
    <t>TVA % sur prix remisé du  conditionnement</t>
  </si>
  <si>
    <t>A compléter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</si>
</sst>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2" fillId="2" borderId="1" xfId="1" applyFont="1" applyFill="1" applyBorder="1" applyAlignment="1">
      <alignment vertical="center"/>
    </xf>
    <xf numFmtId="0" fontId="5" fillId="2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6" fillId="0" borderId="13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/>
    </xf>
    <xf numFmtId="0" fontId="4" fillId="3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164" fontId="10" fillId="4" borderId="0" xfId="1" applyNumberFormat="1" applyFont="1" applyFill="1" applyAlignment="1">
      <alignment horizontal="right" vertical="center"/>
    </xf>
    <xf numFmtId="165" fontId="7" fillId="4" borderId="15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4" fontId="6" fillId="0" borderId="14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/>
    </xf>
    <xf numFmtId="9" fontId="5" fillId="5" borderId="7" xfId="2" applyFont="1" applyFill="1" applyBorder="1" applyAlignment="1">
      <alignment horizontal="center" vertical="center"/>
    </xf>
    <xf numFmtId="165" fontId="5" fillId="5" borderId="7" xfId="1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ourcentage" xfId="2" builtinId="5"/>
  </cellStyles>
  <dxfs count="28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_-* #,##0.00\ [$€-40C]_-;\-* #,##0.00\ [$€-40C]_-;_-* &quot;-&quot;??\ [$€-40C]_-;_-@_-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_-* #,##0.00\ [$€-40C]_-;\-* #,##0.00\ [$€-40C]_-;_-* &quot;-&quot;??\ [$€-40C]_-;_-@_-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_-* #,##0.00\ [$€-40C]_-;\-* #,##0.00\ [$€-40C]_-;_-* &quot;-&quot;??\ [$€-40C]_-;_-@_-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3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5" formatCode="_-* #,##0.00\ [$€-40C]_-;\-* #,##0.00\ [$€-40C]_-;_-* &quot;-&quot;??\ [$€-40C]_-;_-@_-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AF0156-CD73-4B43-B611-C19B092D8FB9}" name="Tableau1" displayName="Tableau1" ref="A4:M25" totalsRowShown="0" headerRowDxfId="27" dataDxfId="26" tableBorderDxfId="25" headerRowCellStyle="Normal 2">
  <autoFilter ref="A4:M25" xr:uid="{9EAF0156-CD73-4B43-B611-C19B092D8FB9}"/>
  <tableColumns count="13">
    <tableColumn id="1" xr3:uid="{E0761CE1-A464-45E6-BC3F-F9012EA9EAB5}" name="Type de produits" dataDxfId="24"/>
    <tableColumn id="2" xr3:uid="{0C24E05A-5B6B-4BAA-AB5B-5E5D695C52FC}" name="Description (CAS)" dataDxfId="23"/>
    <tableColumn id="3" xr3:uid="{A2CB131B-8CDE-41A8-A0F4-543F88B0D58B}" name="Conditionnement :_x000a_quantité" dataDxfId="22"/>
    <tableColumn id="4" xr3:uid="{7E81B355-459B-4B9D-96C6-11759D5D3B4A}" name="Conditionnement :_x000a_unité" dataDxfId="21"/>
    <tableColumn id="15" xr3:uid="{BB20D429-62B9-4D0E-914B-D21B4B89CED3}" name="Moyenne Quantité annuelle  estimative 2025" dataDxfId="20"/>
    <tableColumn id="5" xr3:uid="{BB3ED726-43E0-4A0F-B5BE-83FD1DC9EDA5}" name="Référence du candidat" dataDxfId="19" dataCellStyle="Normal 2"/>
    <tableColumn id="6" xr3:uid="{F651D4E1-96BB-4F07-9031-2495F0FF6E81}" name="Conditionnement du candidat : quantité" dataDxfId="18" dataCellStyle="Normal 2"/>
    <tableColumn id="7" xr3:uid="{36FC694D-24B4-4709-A4F1-DEDF71F504DC}" name="Conditionnement du candidat : unité" dataDxfId="17" dataCellStyle="Normal 2"/>
    <tableColumn id="8" xr3:uid="{DC14C03F-4390-4808-B8E2-A90EC43BB54F}" name="Prix Public HT € du conditionnement" dataDxfId="16" dataCellStyle="Normal 2"/>
    <tableColumn id="9" xr3:uid="{5AB97861-7EA3-454E-BBE6-DDAF182952DF}" name="% Remise sur Prix Public HT € du conditionnement" dataDxfId="15" dataCellStyle="Pourcentage"/>
    <tableColumn id="10" xr3:uid="{4E16C049-BABD-447C-898A-CBD5EA42FD87}" name="Prix remisé € HT du conditionnement" dataDxfId="14" dataCellStyle="Normal 2">
      <calculatedColumnFormula>Tableau1[[#This Row],[Prix Public HT € du conditionnement]]-Tableau1[[#This Row],[Prix Public HT € du conditionnement]]*Tableau1[[#This Row],[% Remise sur Prix Public HT € du conditionnement]]</calculatedColumnFormula>
    </tableColumn>
    <tableColumn id="11" xr3:uid="{99FA4E13-1F98-494C-928A-F860EB6076FF}" name="TVA % sur prix remisé du  conditionnement" dataDxfId="13" dataCellStyle="Pourcentage"/>
    <tableColumn id="12" xr3:uid="{A4B0611D-3B74-4532-A25E-75C5AC0FE4A6}" name="Prix remisé € TTC du conditionnement" dataDxfId="12" dataCellStyle="Normal 2">
      <calculatedColumnFormula>Tableau1[[#This Row],[Prix remisé € HT du conditionnement]]*(1+Tableau1[[#This Row],[TVA % sur prix remisé du  conditionnement]])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9DD1C06-DC02-4EF1-8E5C-0AFD72B3E76F}" name="Tableau13" displayName="Tableau13" ref="A4:J25" totalsRowShown="0" headerRowDxfId="11" tableBorderDxfId="10" headerRowCellStyle="Normal 2">
  <autoFilter ref="A4:J25" xr:uid="{19DD1C06-DC02-4EF1-8E5C-0AFD72B3E76F}"/>
  <tableColumns count="10">
    <tableColumn id="1" xr3:uid="{6FF6737E-D16F-4E02-8C61-BF086533FFD4}" name="Type de produits" dataDxfId="9"/>
    <tableColumn id="2" xr3:uid="{A0B0E7BF-DA7A-4743-B658-E623605C989D}" name="Description (CAS)" dataDxfId="8"/>
    <tableColumn id="3" xr3:uid="{57BCBB50-5F42-4D6D-88EE-C0BE4A476608}" name="Moyenne Quantité annuelle  estimative 2025" dataDxfId="7">
      <calculatedColumnFormula>Tableau1[[#This Row],[Moyenne Quantité annuelle  estimative 2025]]</calculatedColumnFormula>
    </tableColumn>
    <tableColumn id="4" xr3:uid="{2A1E5B86-951A-49FE-9D7E-432B76244194}" name="Conditionnement : Quantité" dataDxfId="6">
      <calculatedColumnFormula>Tableau1[[#This Row],[Conditionnement :
quantité]]</calculatedColumnFormula>
    </tableColumn>
    <tableColumn id="5" xr3:uid="{EB42A819-53E2-4FDE-A879-F2D1527EA82E}" name="Référence du candidat" dataDxfId="5" dataCellStyle="Normal 2">
      <calculatedColumnFormula>Tableau1[[#This Row],[Référence du candidat]]</calculatedColumnFormula>
    </tableColumn>
    <tableColumn id="6" xr3:uid="{009C9501-F10C-4C72-9022-E43B3F2C9CD6}" name="Conditionnement du candidat : quantité" dataDxfId="4" dataCellStyle="Normal 2">
      <calculatedColumnFormula>Tableau1[[#This Row],[Conditionnement du candidat : quantité]]</calculatedColumnFormula>
    </tableColumn>
    <tableColumn id="7" xr3:uid="{9A8D0586-5820-4FC9-B1B7-B093718FC310}" name="Conditionnement du candidat : unité" dataDxfId="3" dataCellStyle="Normal 2">
      <calculatedColumnFormula>Tableau1[[#This Row],[Conditionnement du candidat : unité]]</calculatedColumnFormula>
    </tableColumn>
    <tableColumn id="8" xr3:uid="{F342251E-D9D7-4E58-82EF-BE208BE0CBB9}" name="Prix remisé € HT du conditionnement" dataDxfId="2" dataCellStyle="Normal 2">
      <calculatedColumnFormula>Tableau1[[#This Row],[Prix remisé € HT du conditionnement]]</calculatedColumnFormula>
    </tableColumn>
    <tableColumn id="9" xr3:uid="{03098752-3F19-4039-A6BB-F2134AD5C9F9}" name="DQE conditionnement  € HT " dataDxfId="1" dataCellStyle="Normal 2">
      <calculatedColumnFormula>Tableau13[[#This Row],[Moyenne Quantité annuelle  estimative 2025]]*Tableau13[[#This Row],[Prix remisé € HT du conditionnement]]</calculatedColumnFormula>
    </tableColumn>
    <tableColumn id="10" xr3:uid="{E756298D-E518-465E-BA3F-080AA06DB2DC}" name="DQE unité € HT" dataDxfId="0" dataCellStyle="Normal 2">
      <calculatedColumnFormula>(Tableau13[[#This Row],[Prix remisé € HT du conditionnement]]/Tableau13[[#This Row],[Conditionnement du candidat : quantité]])*Tableau13[[#This Row],[Moyenne Quantité annuelle  estimative 2025]]*Tableau13[[#This Row],[Conditionnement : Quantité]]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2"/>
  <sheetViews>
    <sheetView tabSelected="1" view="pageLayout" zoomScale="115" zoomScaleNormal="85" zoomScalePageLayoutView="115" workbookViewId="0">
      <selection activeCell="E20" sqref="E20"/>
    </sheetView>
  </sheetViews>
  <sheetFormatPr baseColWidth="10" defaultColWidth="9.1796875" defaultRowHeight="13" x14ac:dyDescent="0.35"/>
  <cols>
    <col min="1" max="1" width="25.1796875" style="3" bestFit="1" customWidth="1"/>
    <col min="2" max="2" width="55.6328125" style="3" bestFit="1" customWidth="1"/>
    <col min="3" max="3" width="15.453125" style="15" customWidth="1"/>
    <col min="4" max="5" width="15.1796875" style="15" customWidth="1"/>
    <col min="6" max="6" width="13.54296875" style="3" customWidth="1"/>
    <col min="7" max="7" width="21.1796875" style="3" customWidth="1"/>
    <col min="8" max="8" width="22.81640625" style="3" customWidth="1"/>
    <col min="9" max="9" width="14.81640625" style="3" customWidth="1"/>
    <col min="10" max="10" width="15" style="3" customWidth="1"/>
    <col min="11" max="11" width="16.08984375" style="3" customWidth="1"/>
    <col min="12" max="12" width="15.08984375" style="3" customWidth="1"/>
    <col min="13" max="13" width="14.90625" style="3" customWidth="1"/>
    <col min="14" max="16384" width="9.1796875" style="3"/>
  </cols>
  <sheetData>
    <row r="1" spans="1:14" ht="15" customHeight="1" thickBot="1" x14ac:dyDescent="0.4">
      <c r="A1" s="16" t="s">
        <v>27</v>
      </c>
      <c r="B1" s="56" t="s">
        <v>47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8"/>
      <c r="N1" s="17"/>
    </row>
    <row r="2" spans="1:14" ht="36" customHeight="1" x14ac:dyDescent="0.35">
      <c r="A2" s="55" t="s">
        <v>24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17"/>
    </row>
    <row r="3" spans="1:14" ht="48.65" customHeight="1" x14ac:dyDescent="0.35">
      <c r="A3" s="54" t="s">
        <v>26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17"/>
    </row>
    <row r="4" spans="1:14" ht="57.65" customHeight="1" x14ac:dyDescent="0.35">
      <c r="A4" s="26" t="s">
        <v>25</v>
      </c>
      <c r="B4" s="27" t="s">
        <v>0</v>
      </c>
      <c r="C4" s="25" t="s">
        <v>31</v>
      </c>
      <c r="D4" s="25" t="s">
        <v>32</v>
      </c>
      <c r="E4" s="31" t="s">
        <v>35</v>
      </c>
      <c r="F4" s="24" t="s">
        <v>45</v>
      </c>
      <c r="G4" s="25" t="s">
        <v>33</v>
      </c>
      <c r="H4" s="25" t="s">
        <v>34</v>
      </c>
      <c r="I4" s="28" t="s">
        <v>37</v>
      </c>
      <c r="J4" s="25" t="s">
        <v>38</v>
      </c>
      <c r="K4" s="29" t="s">
        <v>36</v>
      </c>
      <c r="L4" s="30" t="s">
        <v>46</v>
      </c>
      <c r="M4" s="30" t="s">
        <v>39</v>
      </c>
      <c r="N4" s="17"/>
    </row>
    <row r="5" spans="1:14" x14ac:dyDescent="0.35">
      <c r="A5" s="40" t="s">
        <v>15</v>
      </c>
      <c r="B5" s="12" t="s">
        <v>4</v>
      </c>
      <c r="C5" s="13">
        <v>100</v>
      </c>
      <c r="D5" s="1" t="s">
        <v>28</v>
      </c>
      <c r="E5" s="1">
        <v>41</v>
      </c>
      <c r="F5" s="45" t="s">
        <v>42</v>
      </c>
      <c r="G5" s="45" t="s">
        <v>42</v>
      </c>
      <c r="H5" s="1" t="s">
        <v>28</v>
      </c>
      <c r="I5" s="47" t="s">
        <v>42</v>
      </c>
      <c r="J5" s="46" t="s">
        <v>42</v>
      </c>
      <c r="K5" s="23" t="e">
        <f>Tableau1[[#This Row],[Prix Public HT € du conditionnement]]-Tableau1[[#This Row],[Prix Public HT € du conditionnement]]*Tableau1[[#This Row],[% Remise sur Prix Public HT € du conditionnement]]</f>
        <v>#VALUE!</v>
      </c>
      <c r="L5" s="46" t="s">
        <v>42</v>
      </c>
      <c r="M5" s="23" t="e">
        <f>Tableau1[[#This Row],[Prix remisé € HT du conditionnement]]*(1+Tableau1[[#This Row],[TVA % sur prix remisé du  conditionnement]])</f>
        <v>#VALUE!</v>
      </c>
      <c r="N5" s="17"/>
    </row>
    <row r="6" spans="1:14" x14ac:dyDescent="0.35">
      <c r="A6" s="40" t="s">
        <v>15</v>
      </c>
      <c r="B6" s="6" t="s">
        <v>5</v>
      </c>
      <c r="C6" s="7">
        <v>100</v>
      </c>
      <c r="D6" s="1" t="s">
        <v>28</v>
      </c>
      <c r="E6" s="1">
        <v>13</v>
      </c>
      <c r="F6" s="45" t="s">
        <v>42</v>
      </c>
      <c r="G6" s="45" t="s">
        <v>42</v>
      </c>
      <c r="H6" s="1" t="s">
        <v>28</v>
      </c>
      <c r="I6" s="47" t="s">
        <v>42</v>
      </c>
      <c r="J6" s="46" t="s">
        <v>42</v>
      </c>
      <c r="K6" s="22" t="e">
        <f>Tableau1[[#This Row],[Prix Public HT € du conditionnement]]-Tableau1[[#This Row],[Prix Public HT € du conditionnement]]*Tableau1[[#This Row],[% Remise sur Prix Public HT € du conditionnement]]</f>
        <v>#VALUE!</v>
      </c>
      <c r="L6" s="46" t="s">
        <v>42</v>
      </c>
      <c r="M6" s="22" t="e">
        <f>Tableau1[[#This Row],[Prix remisé € HT du conditionnement]]*(1+Tableau1[[#This Row],[TVA % sur prix remisé du  conditionnement]])</f>
        <v>#VALUE!</v>
      </c>
      <c r="N6" s="17"/>
    </row>
    <row r="7" spans="1:14" x14ac:dyDescent="0.35">
      <c r="A7" s="40" t="s">
        <v>15</v>
      </c>
      <c r="B7" s="9" t="s">
        <v>6</v>
      </c>
      <c r="C7" s="10">
        <v>100</v>
      </c>
      <c r="D7" s="1" t="s">
        <v>28</v>
      </c>
      <c r="E7" s="1">
        <v>10</v>
      </c>
      <c r="F7" s="45" t="s">
        <v>42</v>
      </c>
      <c r="G7" s="45" t="s">
        <v>42</v>
      </c>
      <c r="H7" s="1" t="s">
        <v>28</v>
      </c>
      <c r="I7" s="47" t="s">
        <v>42</v>
      </c>
      <c r="J7" s="46" t="s">
        <v>42</v>
      </c>
      <c r="K7" s="22" t="e">
        <f>Tableau1[[#This Row],[Prix Public HT € du conditionnement]]-Tableau1[[#This Row],[Prix Public HT € du conditionnement]]*Tableau1[[#This Row],[% Remise sur Prix Public HT € du conditionnement]]</f>
        <v>#VALUE!</v>
      </c>
      <c r="L7" s="46" t="s">
        <v>42</v>
      </c>
      <c r="M7" s="22" t="e">
        <f>Tableau1[[#This Row],[Prix remisé € HT du conditionnement]]*(1+Tableau1[[#This Row],[TVA % sur prix remisé du  conditionnement]])</f>
        <v>#VALUE!</v>
      </c>
      <c r="N7" s="17"/>
    </row>
    <row r="8" spans="1:14" x14ac:dyDescent="0.35">
      <c r="A8" s="40" t="s">
        <v>15</v>
      </c>
      <c r="B8" s="9" t="s">
        <v>16</v>
      </c>
      <c r="C8" s="10">
        <v>500</v>
      </c>
      <c r="D8" s="19" t="s">
        <v>29</v>
      </c>
      <c r="E8" s="1">
        <v>9</v>
      </c>
      <c r="F8" s="45" t="s">
        <v>42</v>
      </c>
      <c r="G8" s="45" t="s">
        <v>42</v>
      </c>
      <c r="H8" s="19" t="s">
        <v>29</v>
      </c>
      <c r="I8" s="47" t="s">
        <v>42</v>
      </c>
      <c r="J8" s="46" t="s">
        <v>42</v>
      </c>
      <c r="K8" s="22" t="e">
        <f>Tableau1[[#This Row],[Prix Public HT € du conditionnement]]-Tableau1[[#This Row],[Prix Public HT € du conditionnement]]*Tableau1[[#This Row],[% Remise sur Prix Public HT € du conditionnement]]</f>
        <v>#VALUE!</v>
      </c>
      <c r="L8" s="46" t="s">
        <v>42</v>
      </c>
      <c r="M8" s="22" t="e">
        <f>Tableau1[[#This Row],[Prix remisé € HT du conditionnement]]*(1+Tableau1[[#This Row],[TVA % sur prix remisé du  conditionnement]])</f>
        <v>#VALUE!</v>
      </c>
      <c r="N8" s="17"/>
    </row>
    <row r="9" spans="1:14" x14ac:dyDescent="0.35">
      <c r="A9" s="40" t="s">
        <v>15</v>
      </c>
      <c r="B9" s="9" t="s">
        <v>18</v>
      </c>
      <c r="C9" s="10">
        <v>1</v>
      </c>
      <c r="D9" s="19" t="s">
        <v>30</v>
      </c>
      <c r="E9" s="1">
        <v>7</v>
      </c>
      <c r="F9" s="45" t="s">
        <v>42</v>
      </c>
      <c r="G9" s="45" t="s">
        <v>42</v>
      </c>
      <c r="H9" s="19" t="s">
        <v>30</v>
      </c>
      <c r="I9" s="47" t="s">
        <v>42</v>
      </c>
      <c r="J9" s="46" t="s">
        <v>42</v>
      </c>
      <c r="K9" s="22" t="e">
        <f>Tableau1[[#This Row],[Prix Public HT € du conditionnement]]-Tableau1[[#This Row],[Prix Public HT € du conditionnement]]*Tableau1[[#This Row],[% Remise sur Prix Public HT € du conditionnement]]</f>
        <v>#VALUE!</v>
      </c>
      <c r="L9" s="46" t="s">
        <v>42</v>
      </c>
      <c r="M9" s="22" t="e">
        <f>Tableau1[[#This Row],[Prix remisé € HT du conditionnement]]*(1+Tableau1[[#This Row],[TVA % sur prix remisé du  conditionnement]])</f>
        <v>#VALUE!</v>
      </c>
      <c r="N9" s="17"/>
    </row>
    <row r="10" spans="1:14" x14ac:dyDescent="0.35">
      <c r="A10" s="40" t="s">
        <v>15</v>
      </c>
      <c r="B10" s="9" t="s">
        <v>17</v>
      </c>
      <c r="C10" s="10">
        <v>500</v>
      </c>
      <c r="D10" s="19" t="s">
        <v>29</v>
      </c>
      <c r="E10" s="1">
        <v>12</v>
      </c>
      <c r="F10" s="45" t="s">
        <v>42</v>
      </c>
      <c r="G10" s="45" t="s">
        <v>42</v>
      </c>
      <c r="H10" s="19" t="s">
        <v>29</v>
      </c>
      <c r="I10" s="47" t="s">
        <v>42</v>
      </c>
      <c r="J10" s="46" t="s">
        <v>42</v>
      </c>
      <c r="K10" s="22" t="e">
        <f>Tableau1[[#This Row],[Prix Public HT € du conditionnement]]-Tableau1[[#This Row],[Prix Public HT € du conditionnement]]*Tableau1[[#This Row],[% Remise sur Prix Public HT € du conditionnement]]</f>
        <v>#VALUE!</v>
      </c>
      <c r="L10" s="46" t="s">
        <v>42</v>
      </c>
      <c r="M10" s="22" t="e">
        <f>Tableau1[[#This Row],[Prix remisé € HT du conditionnement]]*(1+Tableau1[[#This Row],[TVA % sur prix remisé du  conditionnement]])</f>
        <v>#VALUE!</v>
      </c>
      <c r="N10" s="17"/>
    </row>
    <row r="11" spans="1:14" x14ac:dyDescent="0.35">
      <c r="A11" s="40" t="s">
        <v>15</v>
      </c>
      <c r="B11" s="9" t="s">
        <v>19</v>
      </c>
      <c r="C11" s="10">
        <v>100</v>
      </c>
      <c r="D11" s="19" t="s">
        <v>29</v>
      </c>
      <c r="E11" s="1">
        <v>6</v>
      </c>
      <c r="F11" s="45" t="s">
        <v>42</v>
      </c>
      <c r="G11" s="45" t="s">
        <v>42</v>
      </c>
      <c r="H11" s="19" t="s">
        <v>29</v>
      </c>
      <c r="I11" s="47" t="s">
        <v>42</v>
      </c>
      <c r="J11" s="46" t="s">
        <v>42</v>
      </c>
      <c r="K11" s="22" t="e">
        <f>Tableau1[[#This Row],[Prix Public HT € du conditionnement]]-Tableau1[[#This Row],[Prix Public HT € du conditionnement]]*Tableau1[[#This Row],[% Remise sur Prix Public HT € du conditionnement]]</f>
        <v>#VALUE!</v>
      </c>
      <c r="L11" s="46" t="s">
        <v>42</v>
      </c>
      <c r="M11" s="22" t="e">
        <f>Tableau1[[#This Row],[Prix remisé € HT du conditionnement]]*(1+Tableau1[[#This Row],[TVA % sur prix remisé du  conditionnement]])</f>
        <v>#VALUE!</v>
      </c>
      <c r="N11" s="17"/>
    </row>
    <row r="12" spans="1:14" x14ac:dyDescent="0.35">
      <c r="A12" s="40" t="s">
        <v>15</v>
      </c>
      <c r="B12" s="9" t="s">
        <v>20</v>
      </c>
      <c r="C12" s="10">
        <v>500</v>
      </c>
      <c r="D12" s="19" t="s">
        <v>29</v>
      </c>
      <c r="E12" s="1">
        <v>5</v>
      </c>
      <c r="F12" s="45" t="s">
        <v>42</v>
      </c>
      <c r="G12" s="45" t="s">
        <v>42</v>
      </c>
      <c r="H12" s="19" t="s">
        <v>29</v>
      </c>
      <c r="I12" s="47" t="s">
        <v>42</v>
      </c>
      <c r="J12" s="46" t="s">
        <v>42</v>
      </c>
      <c r="K12" s="22" t="e">
        <f>Tableau1[[#This Row],[Prix Public HT € du conditionnement]]-Tableau1[[#This Row],[Prix Public HT € du conditionnement]]*Tableau1[[#This Row],[% Remise sur Prix Public HT € du conditionnement]]</f>
        <v>#VALUE!</v>
      </c>
      <c r="L12" s="46" t="s">
        <v>42</v>
      </c>
      <c r="M12" s="22" t="e">
        <f>Tableau1[[#This Row],[Prix remisé € HT du conditionnement]]*(1+Tableau1[[#This Row],[TVA % sur prix remisé du  conditionnement]])</f>
        <v>#VALUE!</v>
      </c>
      <c r="N12" s="17"/>
    </row>
    <row r="13" spans="1:14" x14ac:dyDescent="0.35">
      <c r="A13" s="40" t="s">
        <v>15</v>
      </c>
      <c r="B13" s="9" t="s">
        <v>21</v>
      </c>
      <c r="C13" s="10">
        <v>1</v>
      </c>
      <c r="D13" s="19" t="s">
        <v>30</v>
      </c>
      <c r="E13" s="1">
        <v>6</v>
      </c>
      <c r="F13" s="45" t="s">
        <v>42</v>
      </c>
      <c r="G13" s="45" t="s">
        <v>42</v>
      </c>
      <c r="H13" s="19" t="s">
        <v>30</v>
      </c>
      <c r="I13" s="47" t="s">
        <v>42</v>
      </c>
      <c r="J13" s="46" t="s">
        <v>42</v>
      </c>
      <c r="K13" s="41" t="e">
        <f>Tableau1[[#This Row],[Prix Public HT € du conditionnement]]-Tableau1[[#This Row],[Prix Public HT € du conditionnement]]*Tableau1[[#This Row],[% Remise sur Prix Public HT € du conditionnement]]</f>
        <v>#VALUE!</v>
      </c>
      <c r="L13" s="46" t="s">
        <v>42</v>
      </c>
      <c r="M13" s="41" t="e">
        <f>Tableau1[[#This Row],[Prix remisé € HT du conditionnement]]*(1+Tableau1[[#This Row],[TVA % sur prix remisé du  conditionnement]])</f>
        <v>#VALUE!</v>
      </c>
      <c r="N13" s="17"/>
    </row>
    <row r="14" spans="1:14" x14ac:dyDescent="0.35">
      <c r="A14" s="40" t="s">
        <v>15</v>
      </c>
      <c r="B14" s="12" t="s">
        <v>22</v>
      </c>
      <c r="C14" s="13">
        <v>25</v>
      </c>
      <c r="D14" s="1" t="s">
        <v>29</v>
      </c>
      <c r="E14" s="1">
        <v>9</v>
      </c>
      <c r="F14" s="45" t="s">
        <v>42</v>
      </c>
      <c r="G14" s="45" t="s">
        <v>42</v>
      </c>
      <c r="H14" s="1" t="s">
        <v>29</v>
      </c>
      <c r="I14" s="47" t="s">
        <v>42</v>
      </c>
      <c r="J14" s="46" t="s">
        <v>42</v>
      </c>
      <c r="K14" s="23" t="e">
        <f>Tableau1[[#This Row],[Prix Public HT € du conditionnement]]-Tableau1[[#This Row],[Prix Public HT € du conditionnement]]*Tableau1[[#This Row],[% Remise sur Prix Public HT € du conditionnement]]</f>
        <v>#VALUE!</v>
      </c>
      <c r="L14" s="46" t="s">
        <v>42</v>
      </c>
      <c r="M14" s="23" t="e">
        <f>Tableau1[[#This Row],[Prix remisé € HT du conditionnement]]*(1+Tableau1[[#This Row],[TVA % sur prix remisé du  conditionnement]])</f>
        <v>#VALUE!</v>
      </c>
      <c r="N14" s="17"/>
    </row>
    <row r="15" spans="1:14" x14ac:dyDescent="0.35">
      <c r="A15" s="40" t="s">
        <v>23</v>
      </c>
      <c r="B15" s="12" t="s">
        <v>1</v>
      </c>
      <c r="C15" s="13">
        <v>1</v>
      </c>
      <c r="D15" s="1" t="s">
        <v>29</v>
      </c>
      <c r="E15" s="1">
        <v>2</v>
      </c>
      <c r="F15" s="45" t="s">
        <v>42</v>
      </c>
      <c r="G15" s="45" t="s">
        <v>42</v>
      </c>
      <c r="H15" s="1" t="s">
        <v>29</v>
      </c>
      <c r="I15" s="47" t="s">
        <v>42</v>
      </c>
      <c r="J15" s="46" t="s">
        <v>42</v>
      </c>
      <c r="K15" s="23" t="e">
        <f>Tableau1[[#This Row],[Prix Public HT € du conditionnement]]-Tableau1[[#This Row],[Prix Public HT € du conditionnement]]*Tableau1[[#This Row],[% Remise sur Prix Public HT € du conditionnement]]</f>
        <v>#VALUE!</v>
      </c>
      <c r="L15" s="46" t="s">
        <v>42</v>
      </c>
      <c r="M15" s="23" t="e">
        <f>Tableau1[[#This Row],[Prix remisé € HT du conditionnement]]*(1+Tableau1[[#This Row],[TVA % sur prix remisé du  conditionnement]])</f>
        <v>#VALUE!</v>
      </c>
      <c r="N15" s="17"/>
    </row>
    <row r="16" spans="1:14" x14ac:dyDescent="0.35">
      <c r="A16" s="40" t="s">
        <v>23</v>
      </c>
      <c r="B16" s="42" t="s">
        <v>3</v>
      </c>
      <c r="C16" s="43">
        <v>100</v>
      </c>
      <c r="D16" s="44" t="s">
        <v>29</v>
      </c>
      <c r="E16" s="44">
        <v>5</v>
      </c>
      <c r="F16" s="45" t="s">
        <v>42</v>
      </c>
      <c r="G16" s="45" t="s">
        <v>42</v>
      </c>
      <c r="H16" s="44" t="s">
        <v>29</v>
      </c>
      <c r="I16" s="47" t="s">
        <v>42</v>
      </c>
      <c r="J16" s="46" t="s">
        <v>42</v>
      </c>
      <c r="K16" s="23" t="e">
        <f>Tableau1[[#This Row],[Prix Public HT € du conditionnement]]-Tableau1[[#This Row],[Prix Public HT € du conditionnement]]*Tableau1[[#This Row],[% Remise sur Prix Public HT € du conditionnement]]</f>
        <v>#VALUE!</v>
      </c>
      <c r="L16" s="46" t="s">
        <v>42</v>
      </c>
      <c r="M16" s="23" t="e">
        <f>Tableau1[[#This Row],[Prix remisé € HT du conditionnement]]*(1+Tableau1[[#This Row],[TVA % sur prix remisé du  conditionnement]])</f>
        <v>#VALUE!</v>
      </c>
      <c r="N16" s="17"/>
    </row>
    <row r="17" spans="1:14" x14ac:dyDescent="0.35">
      <c r="A17" s="40" t="s">
        <v>23</v>
      </c>
      <c r="B17" s="42" t="s">
        <v>2</v>
      </c>
      <c r="C17" s="43">
        <v>25</v>
      </c>
      <c r="D17" s="44" t="s">
        <v>29</v>
      </c>
      <c r="E17" s="44">
        <v>3</v>
      </c>
      <c r="F17" s="45" t="s">
        <v>42</v>
      </c>
      <c r="G17" s="45" t="s">
        <v>42</v>
      </c>
      <c r="H17" s="44" t="s">
        <v>29</v>
      </c>
      <c r="I17" s="47" t="s">
        <v>42</v>
      </c>
      <c r="J17" s="46" t="s">
        <v>42</v>
      </c>
      <c r="K17" s="23" t="e">
        <f>Tableau1[[#This Row],[Prix Public HT € du conditionnement]]-Tableau1[[#This Row],[Prix Public HT € du conditionnement]]*Tableau1[[#This Row],[% Remise sur Prix Public HT € du conditionnement]]</f>
        <v>#VALUE!</v>
      </c>
      <c r="L17" s="46" t="s">
        <v>42</v>
      </c>
      <c r="M17" s="23" t="e">
        <f>Tableau1[[#This Row],[Prix remisé € HT du conditionnement]]*(1+Tableau1[[#This Row],[TVA % sur prix remisé du  conditionnement]])</f>
        <v>#VALUE!</v>
      </c>
      <c r="N17" s="17"/>
    </row>
    <row r="18" spans="1:14" x14ac:dyDescent="0.35">
      <c r="A18" s="40" t="s">
        <v>23</v>
      </c>
      <c r="B18" s="12" t="s">
        <v>7</v>
      </c>
      <c r="C18" s="13">
        <v>100</v>
      </c>
      <c r="D18" s="1" t="s">
        <v>29</v>
      </c>
      <c r="E18" s="1">
        <v>2</v>
      </c>
      <c r="F18" s="45" t="s">
        <v>42</v>
      </c>
      <c r="G18" s="45" t="s">
        <v>42</v>
      </c>
      <c r="H18" s="1" t="s">
        <v>29</v>
      </c>
      <c r="I18" s="47" t="s">
        <v>42</v>
      </c>
      <c r="J18" s="46" t="s">
        <v>42</v>
      </c>
      <c r="K18" s="23" t="e">
        <f>Tableau1[[#This Row],[Prix Public HT € du conditionnement]]-Tableau1[[#This Row],[Prix Public HT € du conditionnement]]*Tableau1[[#This Row],[% Remise sur Prix Public HT € du conditionnement]]</f>
        <v>#VALUE!</v>
      </c>
      <c r="L18" s="46" t="s">
        <v>42</v>
      </c>
      <c r="M18" s="23" t="e">
        <f>Tableau1[[#This Row],[Prix remisé € HT du conditionnement]]*(1+Tableau1[[#This Row],[TVA % sur prix remisé du  conditionnement]])</f>
        <v>#VALUE!</v>
      </c>
      <c r="N18" s="17"/>
    </row>
    <row r="19" spans="1:14" x14ac:dyDescent="0.35">
      <c r="A19" s="40" t="s">
        <v>23</v>
      </c>
      <c r="B19" s="42" t="s">
        <v>8</v>
      </c>
      <c r="C19" s="43">
        <v>1</v>
      </c>
      <c r="D19" s="44" t="s">
        <v>29</v>
      </c>
      <c r="E19" s="44">
        <v>3</v>
      </c>
      <c r="F19" s="45" t="s">
        <v>42</v>
      </c>
      <c r="G19" s="45" t="s">
        <v>42</v>
      </c>
      <c r="H19" s="44" t="s">
        <v>29</v>
      </c>
      <c r="I19" s="47" t="s">
        <v>42</v>
      </c>
      <c r="J19" s="46" t="s">
        <v>42</v>
      </c>
      <c r="K19" s="23" t="e">
        <f>Tableau1[[#This Row],[Prix Public HT € du conditionnement]]-Tableau1[[#This Row],[Prix Public HT € du conditionnement]]*Tableau1[[#This Row],[% Remise sur Prix Public HT € du conditionnement]]</f>
        <v>#VALUE!</v>
      </c>
      <c r="L19" s="46" t="s">
        <v>42</v>
      </c>
      <c r="M19" s="23" t="e">
        <f>Tableau1[[#This Row],[Prix remisé € HT du conditionnement]]*(1+Tableau1[[#This Row],[TVA % sur prix remisé du  conditionnement]])</f>
        <v>#VALUE!</v>
      </c>
      <c r="N19" s="17"/>
    </row>
    <row r="20" spans="1:14" x14ac:dyDescent="0.35">
      <c r="A20" s="40" t="s">
        <v>23</v>
      </c>
      <c r="B20" s="42" t="s">
        <v>9</v>
      </c>
      <c r="C20" s="43">
        <v>5</v>
      </c>
      <c r="D20" s="44" t="s">
        <v>29</v>
      </c>
      <c r="E20" s="44"/>
      <c r="F20" s="45" t="s">
        <v>42</v>
      </c>
      <c r="G20" s="45" t="s">
        <v>42</v>
      </c>
      <c r="H20" s="44" t="s">
        <v>29</v>
      </c>
      <c r="I20" s="47" t="s">
        <v>42</v>
      </c>
      <c r="J20" s="46" t="s">
        <v>42</v>
      </c>
      <c r="K20" s="23" t="e">
        <f>Tableau1[[#This Row],[Prix Public HT € du conditionnement]]-Tableau1[[#This Row],[Prix Public HT € du conditionnement]]*Tableau1[[#This Row],[% Remise sur Prix Public HT € du conditionnement]]</f>
        <v>#VALUE!</v>
      </c>
      <c r="L20" s="46" t="s">
        <v>42</v>
      </c>
      <c r="M20" s="23" t="e">
        <f>Tableau1[[#This Row],[Prix remisé € HT du conditionnement]]*(1+Tableau1[[#This Row],[TVA % sur prix remisé du  conditionnement]])</f>
        <v>#VALUE!</v>
      </c>
      <c r="N20" s="17"/>
    </row>
    <row r="21" spans="1:14" x14ac:dyDescent="0.35">
      <c r="A21" s="40" t="s">
        <v>23</v>
      </c>
      <c r="B21" s="42" t="s">
        <v>10</v>
      </c>
      <c r="C21" s="43">
        <v>25</v>
      </c>
      <c r="D21" s="44" t="s">
        <v>28</v>
      </c>
      <c r="E21" s="44">
        <v>3</v>
      </c>
      <c r="F21" s="45" t="s">
        <v>42</v>
      </c>
      <c r="G21" s="45" t="s">
        <v>42</v>
      </c>
      <c r="H21" s="44" t="s">
        <v>28</v>
      </c>
      <c r="I21" s="47" t="s">
        <v>42</v>
      </c>
      <c r="J21" s="46" t="s">
        <v>42</v>
      </c>
      <c r="K21" s="23" t="e">
        <f>Tableau1[[#This Row],[Prix Public HT € du conditionnement]]-Tableau1[[#This Row],[Prix Public HT € du conditionnement]]*Tableau1[[#This Row],[% Remise sur Prix Public HT € du conditionnement]]</f>
        <v>#VALUE!</v>
      </c>
      <c r="L21" s="46" t="s">
        <v>42</v>
      </c>
      <c r="M21" s="23" t="e">
        <f>Tableau1[[#This Row],[Prix remisé € HT du conditionnement]]*(1+Tableau1[[#This Row],[TVA % sur prix remisé du  conditionnement]])</f>
        <v>#VALUE!</v>
      </c>
      <c r="N21" s="17"/>
    </row>
    <row r="22" spans="1:14" x14ac:dyDescent="0.35">
      <c r="A22" s="40" t="s">
        <v>23</v>
      </c>
      <c r="B22" s="42" t="s">
        <v>11</v>
      </c>
      <c r="C22" s="43">
        <v>100</v>
      </c>
      <c r="D22" s="44" t="s">
        <v>28</v>
      </c>
      <c r="E22" s="44">
        <v>2</v>
      </c>
      <c r="F22" s="45" t="s">
        <v>42</v>
      </c>
      <c r="G22" s="45" t="s">
        <v>42</v>
      </c>
      <c r="H22" s="44" t="s">
        <v>28</v>
      </c>
      <c r="I22" s="47" t="s">
        <v>42</v>
      </c>
      <c r="J22" s="46" t="s">
        <v>42</v>
      </c>
      <c r="K22" s="23" t="e">
        <f>Tableau1[[#This Row],[Prix Public HT € du conditionnement]]-Tableau1[[#This Row],[Prix Public HT € du conditionnement]]*Tableau1[[#This Row],[% Remise sur Prix Public HT € du conditionnement]]</f>
        <v>#VALUE!</v>
      </c>
      <c r="L22" s="46" t="s">
        <v>42</v>
      </c>
      <c r="M22" s="23" t="e">
        <f>Tableau1[[#This Row],[Prix remisé € HT du conditionnement]]*(1+Tableau1[[#This Row],[TVA % sur prix remisé du  conditionnement]])</f>
        <v>#VALUE!</v>
      </c>
      <c r="N22" s="17"/>
    </row>
    <row r="23" spans="1:14" x14ac:dyDescent="0.35">
      <c r="A23" s="40" t="s">
        <v>23</v>
      </c>
      <c r="B23" s="42" t="s">
        <v>12</v>
      </c>
      <c r="C23" s="43">
        <v>250</v>
      </c>
      <c r="D23" s="44" t="s">
        <v>29</v>
      </c>
      <c r="E23" s="44"/>
      <c r="F23" s="45" t="s">
        <v>42</v>
      </c>
      <c r="G23" s="45" t="s">
        <v>42</v>
      </c>
      <c r="H23" s="44" t="s">
        <v>29</v>
      </c>
      <c r="I23" s="47" t="s">
        <v>42</v>
      </c>
      <c r="J23" s="46" t="s">
        <v>42</v>
      </c>
      <c r="K23" s="23" t="e">
        <f>Tableau1[[#This Row],[Prix Public HT € du conditionnement]]-Tableau1[[#This Row],[Prix Public HT € du conditionnement]]*Tableau1[[#This Row],[% Remise sur Prix Public HT € du conditionnement]]</f>
        <v>#VALUE!</v>
      </c>
      <c r="L23" s="46" t="s">
        <v>42</v>
      </c>
      <c r="M23" s="23" t="e">
        <f>Tableau1[[#This Row],[Prix remisé € HT du conditionnement]]*(1+Tableau1[[#This Row],[TVA % sur prix remisé du  conditionnement]])</f>
        <v>#VALUE!</v>
      </c>
      <c r="N23" s="17"/>
    </row>
    <row r="24" spans="1:14" x14ac:dyDescent="0.35">
      <c r="A24" s="40" t="s">
        <v>23</v>
      </c>
      <c r="B24" s="42" t="s">
        <v>13</v>
      </c>
      <c r="C24" s="43">
        <v>5</v>
      </c>
      <c r="D24" s="44" t="s">
        <v>29</v>
      </c>
      <c r="E24" s="44">
        <v>100</v>
      </c>
      <c r="F24" s="45" t="s">
        <v>42</v>
      </c>
      <c r="G24" s="45" t="s">
        <v>42</v>
      </c>
      <c r="H24" s="44" t="s">
        <v>29</v>
      </c>
      <c r="I24" s="47" t="s">
        <v>42</v>
      </c>
      <c r="J24" s="46" t="s">
        <v>42</v>
      </c>
      <c r="K24" s="23" t="e">
        <f>Tableau1[[#This Row],[Prix Public HT € du conditionnement]]-Tableau1[[#This Row],[Prix Public HT € du conditionnement]]*Tableau1[[#This Row],[% Remise sur Prix Public HT € du conditionnement]]</f>
        <v>#VALUE!</v>
      </c>
      <c r="L24" s="46" t="s">
        <v>42</v>
      </c>
      <c r="M24" s="23" t="e">
        <f>Tableau1[[#This Row],[Prix remisé € HT du conditionnement]]*(1+Tableau1[[#This Row],[TVA % sur prix remisé du  conditionnement]])</f>
        <v>#VALUE!</v>
      </c>
      <c r="N24" s="17"/>
    </row>
    <row r="25" spans="1:14" x14ac:dyDescent="0.35">
      <c r="A25" s="40" t="s">
        <v>23</v>
      </c>
      <c r="B25" s="42" t="s">
        <v>14</v>
      </c>
      <c r="C25" s="43">
        <v>5</v>
      </c>
      <c r="D25" s="44" t="s">
        <v>29</v>
      </c>
      <c r="E25" s="44"/>
      <c r="F25" s="45" t="s">
        <v>42</v>
      </c>
      <c r="G25" s="45" t="s">
        <v>42</v>
      </c>
      <c r="H25" s="44" t="s">
        <v>29</v>
      </c>
      <c r="I25" s="47" t="s">
        <v>42</v>
      </c>
      <c r="J25" s="46" t="s">
        <v>42</v>
      </c>
      <c r="K25" s="23" t="e">
        <f>Tableau1[[#This Row],[Prix Public HT € du conditionnement]]-Tableau1[[#This Row],[Prix Public HT € du conditionnement]]*Tableau1[[#This Row],[% Remise sur Prix Public HT € du conditionnement]]</f>
        <v>#VALUE!</v>
      </c>
      <c r="L25" s="46" t="s">
        <v>42</v>
      </c>
      <c r="M25" s="23" t="e">
        <f>Tableau1[[#This Row],[Prix remisé € HT du conditionnement]]*(1+Tableau1[[#This Row],[TVA % sur prix remisé du  conditionnement]])</f>
        <v>#VALUE!</v>
      </c>
      <c r="N25" s="17"/>
    </row>
    <row r="26" spans="1:14" x14ac:dyDescent="0.35">
      <c r="A26" s="17"/>
      <c r="B26" s="17"/>
      <c r="C26" s="18"/>
      <c r="D26" s="18"/>
      <c r="E26" s="18"/>
      <c r="F26" s="17"/>
      <c r="G26" s="17"/>
      <c r="H26" s="17"/>
      <c r="I26" s="17"/>
      <c r="J26" s="17"/>
      <c r="K26" s="17"/>
      <c r="L26" s="17"/>
      <c r="M26" s="17"/>
      <c r="N26" s="17"/>
    </row>
    <row r="27" spans="1:14" x14ac:dyDescent="0.35">
      <c r="A27" s="17"/>
      <c r="B27" s="17"/>
      <c r="C27" s="18"/>
      <c r="D27" s="18"/>
      <c r="E27" s="18"/>
      <c r="F27" s="17"/>
      <c r="G27" s="17"/>
      <c r="H27" s="17"/>
      <c r="I27" s="17"/>
      <c r="J27" s="17"/>
      <c r="K27" s="17"/>
      <c r="L27" s="17"/>
      <c r="M27" s="17"/>
      <c r="N27" s="17"/>
    </row>
    <row r="28" spans="1:14" x14ac:dyDescent="0.35">
      <c r="A28" s="17"/>
      <c r="B28" s="17"/>
      <c r="C28" s="18"/>
      <c r="D28" s="18"/>
      <c r="E28" s="18"/>
      <c r="F28" s="17"/>
      <c r="G28" s="17"/>
      <c r="H28" s="17"/>
      <c r="I28" s="17"/>
      <c r="J28" s="17"/>
      <c r="K28" s="17"/>
      <c r="L28" s="17"/>
      <c r="M28" s="17"/>
      <c r="N28" s="17"/>
    </row>
    <row r="29" spans="1:14" x14ac:dyDescent="0.35">
      <c r="A29" s="17"/>
      <c r="B29" s="17"/>
      <c r="C29" s="18"/>
      <c r="D29" s="18"/>
      <c r="E29" s="18"/>
      <c r="F29" s="17"/>
      <c r="G29" s="17"/>
      <c r="H29" s="17"/>
      <c r="I29" s="17"/>
      <c r="J29" s="17"/>
      <c r="K29" s="17"/>
      <c r="L29" s="17"/>
      <c r="M29" s="17"/>
      <c r="N29" s="17"/>
    </row>
    <row r="30" spans="1:14" x14ac:dyDescent="0.35">
      <c r="A30" s="17"/>
      <c r="B30" s="17"/>
      <c r="C30" s="18"/>
      <c r="D30" s="18"/>
      <c r="E30" s="18"/>
      <c r="F30" s="17"/>
      <c r="G30" s="17"/>
      <c r="H30" s="17"/>
      <c r="I30" s="17"/>
      <c r="J30" s="17"/>
      <c r="K30" s="17"/>
      <c r="L30" s="17"/>
      <c r="M30" s="17"/>
      <c r="N30" s="17"/>
    </row>
    <row r="31" spans="1:14" x14ac:dyDescent="0.35">
      <c r="A31" s="17"/>
      <c r="B31" s="17"/>
      <c r="C31" s="18"/>
      <c r="D31" s="18"/>
      <c r="E31" s="18"/>
      <c r="F31" s="17"/>
      <c r="G31" s="17"/>
      <c r="H31" s="17"/>
      <c r="I31" s="17"/>
      <c r="J31" s="17"/>
      <c r="K31" s="17"/>
      <c r="L31" s="17"/>
      <c r="M31" s="17"/>
      <c r="N31" s="17"/>
    </row>
    <row r="32" spans="1:14" x14ac:dyDescent="0.35">
      <c r="A32" s="17"/>
      <c r="B32" s="17"/>
      <c r="C32" s="18"/>
      <c r="D32" s="18"/>
      <c r="E32" s="18"/>
      <c r="F32" s="17"/>
      <c r="G32" s="17"/>
      <c r="H32" s="17"/>
      <c r="I32" s="17"/>
      <c r="J32" s="17"/>
      <c r="K32" s="17"/>
      <c r="L32" s="17"/>
      <c r="M32" s="17"/>
      <c r="N32" s="17"/>
    </row>
    <row r="33" spans="1:14" x14ac:dyDescent="0.35">
      <c r="A33" s="17"/>
      <c r="B33" s="17"/>
      <c r="C33" s="18"/>
      <c r="D33" s="18"/>
      <c r="E33" s="18"/>
      <c r="F33" s="17"/>
      <c r="G33" s="17"/>
      <c r="H33" s="17"/>
      <c r="I33" s="17"/>
      <c r="J33" s="17"/>
      <c r="K33" s="17"/>
      <c r="L33" s="17"/>
      <c r="M33" s="17"/>
      <c r="N33" s="17"/>
    </row>
    <row r="34" spans="1:14" x14ac:dyDescent="0.35">
      <c r="A34" s="17"/>
      <c r="B34" s="17"/>
      <c r="C34" s="18"/>
      <c r="D34" s="18"/>
      <c r="E34" s="18"/>
      <c r="F34" s="17"/>
      <c r="G34" s="17"/>
      <c r="H34" s="17"/>
      <c r="I34" s="17"/>
      <c r="J34" s="17"/>
      <c r="K34" s="17"/>
      <c r="L34" s="17"/>
      <c r="M34" s="17"/>
      <c r="N34" s="17"/>
    </row>
    <row r="35" spans="1:14" x14ac:dyDescent="0.35">
      <c r="A35" s="17"/>
      <c r="B35" s="17"/>
      <c r="C35" s="18"/>
      <c r="D35" s="18"/>
      <c r="E35" s="18"/>
      <c r="F35" s="17"/>
      <c r="G35" s="17"/>
      <c r="H35" s="17"/>
      <c r="I35" s="17"/>
      <c r="J35" s="17"/>
      <c r="K35" s="17"/>
      <c r="L35" s="17"/>
      <c r="M35" s="17"/>
      <c r="N35" s="17"/>
    </row>
    <row r="36" spans="1:14" x14ac:dyDescent="0.35">
      <c r="A36" s="17"/>
      <c r="B36" s="17"/>
      <c r="C36" s="18"/>
      <c r="D36" s="18"/>
      <c r="E36" s="18"/>
      <c r="F36" s="17"/>
      <c r="G36" s="17"/>
      <c r="H36" s="17"/>
      <c r="I36" s="17"/>
      <c r="J36" s="17"/>
      <c r="K36" s="17"/>
      <c r="L36" s="17"/>
      <c r="M36" s="17"/>
      <c r="N36" s="17"/>
    </row>
    <row r="37" spans="1:14" x14ac:dyDescent="0.35">
      <c r="A37" s="17"/>
      <c r="B37" s="17"/>
      <c r="C37" s="18"/>
      <c r="D37" s="18"/>
      <c r="E37" s="18"/>
      <c r="F37" s="17"/>
      <c r="G37" s="17"/>
      <c r="H37" s="17"/>
      <c r="I37" s="17"/>
      <c r="J37" s="17"/>
      <c r="K37" s="17"/>
      <c r="L37" s="17"/>
      <c r="M37" s="17"/>
      <c r="N37" s="17"/>
    </row>
    <row r="38" spans="1:14" x14ac:dyDescent="0.35">
      <c r="A38" s="17"/>
      <c r="B38" s="17"/>
      <c r="C38" s="18"/>
      <c r="D38" s="18"/>
      <c r="E38" s="18"/>
      <c r="F38" s="17"/>
      <c r="G38" s="17"/>
      <c r="H38" s="17"/>
      <c r="I38" s="17"/>
      <c r="J38" s="17"/>
      <c r="K38" s="17"/>
      <c r="L38" s="17"/>
      <c r="M38" s="17"/>
      <c r="N38" s="17"/>
    </row>
    <row r="39" spans="1:14" x14ac:dyDescent="0.35">
      <c r="A39" s="17"/>
      <c r="B39" s="17"/>
      <c r="C39" s="18"/>
      <c r="D39" s="18"/>
      <c r="E39" s="18"/>
      <c r="F39" s="17"/>
      <c r="G39" s="17"/>
      <c r="H39" s="17"/>
      <c r="I39" s="17"/>
      <c r="J39" s="17"/>
      <c r="K39" s="17"/>
      <c r="L39" s="17"/>
      <c r="M39" s="17"/>
      <c r="N39" s="17"/>
    </row>
    <row r="40" spans="1:14" x14ac:dyDescent="0.35">
      <c r="A40" s="17"/>
      <c r="B40" s="17"/>
      <c r="C40" s="18"/>
      <c r="D40" s="18"/>
      <c r="E40" s="18"/>
      <c r="F40" s="17"/>
      <c r="G40" s="17"/>
      <c r="H40" s="17"/>
      <c r="I40" s="17"/>
      <c r="J40" s="17"/>
      <c r="K40" s="17"/>
      <c r="L40" s="17"/>
      <c r="M40" s="17"/>
      <c r="N40" s="17"/>
    </row>
    <row r="41" spans="1:14" x14ac:dyDescent="0.35">
      <c r="A41" s="17"/>
      <c r="B41" s="17"/>
      <c r="C41" s="18"/>
      <c r="D41" s="18"/>
      <c r="E41" s="18"/>
      <c r="F41" s="17"/>
      <c r="G41" s="17"/>
      <c r="H41" s="17"/>
      <c r="I41" s="17"/>
      <c r="J41" s="17"/>
      <c r="K41" s="17"/>
      <c r="L41" s="17"/>
      <c r="M41" s="17"/>
      <c r="N41" s="17"/>
    </row>
    <row r="42" spans="1:14" x14ac:dyDescent="0.35">
      <c r="A42" s="17"/>
      <c r="B42" s="17"/>
      <c r="C42" s="18"/>
      <c r="D42" s="18"/>
      <c r="E42" s="18"/>
      <c r="F42" s="17"/>
      <c r="G42" s="17"/>
      <c r="H42" s="17"/>
      <c r="I42" s="17"/>
      <c r="J42" s="17"/>
      <c r="K42" s="17"/>
      <c r="L42" s="17"/>
      <c r="M42" s="17"/>
      <c r="N42" s="17"/>
    </row>
    <row r="43" spans="1:14" x14ac:dyDescent="0.35">
      <c r="A43" s="17"/>
      <c r="B43" s="17"/>
      <c r="C43" s="18"/>
      <c r="D43" s="18"/>
      <c r="E43" s="18"/>
      <c r="F43" s="17"/>
      <c r="G43" s="17"/>
      <c r="H43" s="17"/>
      <c r="I43" s="17"/>
      <c r="J43" s="17"/>
      <c r="K43" s="17"/>
      <c r="L43" s="17"/>
      <c r="M43" s="17"/>
      <c r="N43" s="17"/>
    </row>
    <row r="44" spans="1:14" x14ac:dyDescent="0.35">
      <c r="A44" s="17"/>
      <c r="B44" s="17"/>
      <c r="C44" s="18"/>
      <c r="D44" s="18"/>
      <c r="E44" s="18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35">
      <c r="A45" s="17"/>
      <c r="B45" s="17"/>
      <c r="C45" s="18"/>
      <c r="D45" s="18"/>
      <c r="E45" s="18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35">
      <c r="A46" s="17"/>
      <c r="B46" s="17"/>
      <c r="C46" s="18"/>
      <c r="D46" s="18"/>
      <c r="E46" s="18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35">
      <c r="A47" s="17"/>
      <c r="B47" s="17"/>
      <c r="C47" s="18"/>
      <c r="D47" s="18"/>
      <c r="E47" s="18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35">
      <c r="A48" s="17"/>
      <c r="B48" s="17"/>
      <c r="C48" s="18"/>
      <c r="D48" s="18"/>
      <c r="E48" s="18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35">
      <c r="A49" s="17"/>
      <c r="B49" s="17"/>
      <c r="C49" s="18"/>
      <c r="D49" s="18"/>
      <c r="E49" s="18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35">
      <c r="A50" s="17"/>
      <c r="B50" s="17"/>
      <c r="C50" s="18"/>
      <c r="D50" s="18"/>
      <c r="E50" s="18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35">
      <c r="A51" s="17"/>
      <c r="B51" s="17"/>
      <c r="C51" s="18"/>
      <c r="D51" s="18"/>
      <c r="E51" s="18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35">
      <c r="A52" s="17"/>
      <c r="B52" s="17"/>
      <c r="C52" s="18"/>
      <c r="D52" s="18"/>
      <c r="E52" s="18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35">
      <c r="A53" s="17"/>
      <c r="B53" s="17"/>
      <c r="C53" s="18"/>
      <c r="D53" s="18"/>
      <c r="E53" s="18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35">
      <c r="A54" s="17"/>
      <c r="B54" s="17"/>
      <c r="C54" s="18"/>
      <c r="D54" s="18"/>
      <c r="E54" s="18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35">
      <c r="A55" s="17"/>
      <c r="B55" s="17"/>
      <c r="C55" s="18"/>
      <c r="D55" s="18"/>
      <c r="E55" s="18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35">
      <c r="A56" s="17"/>
      <c r="B56" s="17"/>
      <c r="C56" s="18"/>
      <c r="D56" s="18"/>
      <c r="E56" s="18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35">
      <c r="A57" s="17"/>
      <c r="B57" s="17"/>
      <c r="C57" s="18"/>
      <c r="D57" s="18"/>
      <c r="E57" s="18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35">
      <c r="A58" s="17"/>
      <c r="B58" s="17"/>
      <c r="C58" s="18"/>
      <c r="D58" s="18"/>
      <c r="E58" s="18"/>
      <c r="F58" s="17"/>
      <c r="G58" s="17"/>
      <c r="H58" s="17"/>
      <c r="I58" s="17"/>
      <c r="J58" s="17"/>
      <c r="K58" s="17"/>
      <c r="L58" s="17"/>
      <c r="M58" s="17"/>
      <c r="N58" s="17"/>
    </row>
    <row r="59" spans="1:14" x14ac:dyDescent="0.35">
      <c r="A59" s="17"/>
      <c r="B59" s="17"/>
      <c r="C59" s="18"/>
      <c r="D59" s="18"/>
      <c r="E59" s="18"/>
      <c r="F59" s="17"/>
      <c r="G59" s="17"/>
      <c r="H59" s="17"/>
      <c r="I59" s="17"/>
      <c r="J59" s="17"/>
      <c r="K59" s="17"/>
      <c r="L59" s="17"/>
      <c r="M59" s="17"/>
      <c r="N59" s="17"/>
    </row>
    <row r="60" spans="1:14" x14ac:dyDescent="0.35">
      <c r="A60" s="17"/>
      <c r="B60" s="17"/>
      <c r="C60" s="18"/>
      <c r="D60" s="18"/>
      <c r="E60" s="18"/>
      <c r="F60" s="17"/>
      <c r="G60" s="17"/>
      <c r="H60" s="17"/>
      <c r="I60" s="17"/>
      <c r="J60" s="17"/>
      <c r="K60" s="17"/>
      <c r="L60" s="17"/>
      <c r="M60" s="17"/>
      <c r="N60" s="17"/>
    </row>
    <row r="61" spans="1:14" x14ac:dyDescent="0.35">
      <c r="A61" s="17"/>
      <c r="B61" s="17"/>
      <c r="C61" s="18"/>
      <c r="D61" s="18"/>
      <c r="E61" s="18"/>
      <c r="F61" s="17"/>
      <c r="G61" s="17"/>
      <c r="H61" s="17"/>
      <c r="I61" s="17"/>
      <c r="J61" s="17"/>
      <c r="K61" s="17"/>
      <c r="L61" s="17"/>
      <c r="M61" s="17"/>
      <c r="N61" s="17"/>
    </row>
    <row r="62" spans="1:14" x14ac:dyDescent="0.35">
      <c r="A62" s="17"/>
      <c r="B62" s="17"/>
      <c r="C62" s="18"/>
      <c r="D62" s="18"/>
      <c r="E62" s="18"/>
      <c r="F62" s="17"/>
      <c r="G62" s="17"/>
      <c r="H62" s="17"/>
      <c r="I62" s="17"/>
      <c r="J62" s="17"/>
      <c r="K62" s="17"/>
      <c r="L62" s="17"/>
      <c r="M62" s="17"/>
      <c r="N62" s="17"/>
    </row>
    <row r="63" spans="1:14" x14ac:dyDescent="0.35">
      <c r="A63" s="17"/>
      <c r="B63" s="17"/>
      <c r="C63" s="18"/>
      <c r="D63" s="18"/>
      <c r="E63" s="18"/>
      <c r="F63" s="17"/>
      <c r="G63" s="17"/>
      <c r="H63" s="17"/>
      <c r="I63" s="17"/>
      <c r="J63" s="17"/>
      <c r="K63" s="17"/>
      <c r="L63" s="17"/>
      <c r="M63" s="17"/>
      <c r="N63" s="17"/>
    </row>
    <row r="64" spans="1:14" x14ac:dyDescent="0.35">
      <c r="A64" s="17"/>
      <c r="B64" s="17"/>
      <c r="C64" s="18"/>
      <c r="D64" s="18"/>
      <c r="E64" s="18"/>
      <c r="F64" s="17"/>
      <c r="G64" s="17"/>
      <c r="H64" s="17"/>
      <c r="I64" s="17"/>
      <c r="J64" s="17"/>
      <c r="K64" s="17"/>
      <c r="L64" s="17"/>
      <c r="M64" s="17"/>
      <c r="N64" s="17"/>
    </row>
    <row r="65" spans="1:14" x14ac:dyDescent="0.35">
      <c r="A65" s="17"/>
      <c r="B65" s="17"/>
      <c r="C65" s="18"/>
      <c r="D65" s="18"/>
      <c r="E65" s="18"/>
      <c r="F65" s="17"/>
      <c r="G65" s="17"/>
      <c r="H65" s="17"/>
      <c r="I65" s="17"/>
      <c r="J65" s="17"/>
      <c r="K65" s="17"/>
      <c r="L65" s="17"/>
      <c r="M65" s="17"/>
      <c r="N65" s="17"/>
    </row>
    <row r="66" spans="1:14" x14ac:dyDescent="0.35">
      <c r="A66" s="17"/>
      <c r="B66" s="17"/>
      <c r="C66" s="18"/>
      <c r="D66" s="18"/>
      <c r="E66" s="18"/>
      <c r="F66" s="17"/>
      <c r="G66" s="17"/>
      <c r="H66" s="17"/>
      <c r="I66" s="17"/>
      <c r="J66" s="17"/>
      <c r="K66" s="17"/>
      <c r="L66" s="17"/>
      <c r="M66" s="17"/>
      <c r="N66" s="17"/>
    </row>
    <row r="67" spans="1:14" x14ac:dyDescent="0.35">
      <c r="A67" s="17"/>
      <c r="B67" s="17"/>
      <c r="C67" s="18"/>
      <c r="D67" s="18"/>
      <c r="E67" s="18"/>
      <c r="F67" s="17"/>
      <c r="G67" s="17"/>
      <c r="H67" s="17"/>
      <c r="I67" s="17"/>
      <c r="J67" s="17"/>
      <c r="K67" s="17"/>
      <c r="L67" s="17"/>
      <c r="M67" s="17"/>
      <c r="N67" s="17"/>
    </row>
    <row r="68" spans="1:14" x14ac:dyDescent="0.35">
      <c r="A68" s="17"/>
      <c r="B68" s="17"/>
      <c r="C68" s="18"/>
      <c r="D68" s="18"/>
      <c r="E68" s="18"/>
      <c r="F68" s="17"/>
      <c r="G68" s="17"/>
      <c r="H68" s="17"/>
      <c r="I68" s="17"/>
      <c r="J68" s="17"/>
      <c r="K68" s="17"/>
      <c r="L68" s="17"/>
      <c r="M68" s="17"/>
      <c r="N68" s="17"/>
    </row>
    <row r="69" spans="1:14" x14ac:dyDescent="0.35">
      <c r="A69" s="17"/>
      <c r="B69" s="17"/>
      <c r="C69" s="18"/>
      <c r="D69" s="18"/>
      <c r="E69" s="18"/>
      <c r="F69" s="17"/>
      <c r="G69" s="17"/>
      <c r="H69" s="17"/>
      <c r="I69" s="17"/>
      <c r="J69" s="17"/>
      <c r="K69" s="17"/>
      <c r="L69" s="17"/>
      <c r="M69" s="17"/>
      <c r="N69" s="17"/>
    </row>
    <row r="70" spans="1:14" x14ac:dyDescent="0.35">
      <c r="A70" s="17"/>
      <c r="B70" s="17"/>
      <c r="C70" s="18"/>
      <c r="D70" s="18"/>
      <c r="E70" s="18"/>
      <c r="F70" s="17"/>
      <c r="G70" s="17"/>
      <c r="H70" s="17"/>
      <c r="I70" s="17"/>
      <c r="J70" s="17"/>
      <c r="K70" s="17"/>
      <c r="L70" s="17"/>
      <c r="M70" s="17"/>
      <c r="N70" s="17"/>
    </row>
    <row r="71" spans="1:14" x14ac:dyDescent="0.35">
      <c r="A71" s="17"/>
      <c r="B71" s="17"/>
      <c r="C71" s="18"/>
      <c r="D71" s="18"/>
      <c r="E71" s="18"/>
      <c r="F71" s="17"/>
      <c r="G71" s="17"/>
      <c r="H71" s="17"/>
      <c r="I71" s="17"/>
      <c r="J71" s="17"/>
      <c r="K71" s="17"/>
      <c r="L71" s="17"/>
      <c r="M71" s="17"/>
      <c r="N71" s="17"/>
    </row>
    <row r="72" spans="1:14" x14ac:dyDescent="0.35">
      <c r="A72" s="17"/>
      <c r="B72" s="17"/>
      <c r="C72" s="18"/>
      <c r="D72" s="18"/>
      <c r="E72" s="18"/>
      <c r="F72" s="17"/>
      <c r="G72" s="17"/>
      <c r="H72" s="17"/>
      <c r="I72" s="17"/>
      <c r="J72" s="17"/>
      <c r="K72" s="17"/>
      <c r="L72" s="17"/>
      <c r="M72" s="17"/>
      <c r="N72" s="17"/>
    </row>
    <row r="73" spans="1:14" x14ac:dyDescent="0.35">
      <c r="A73" s="17"/>
      <c r="B73" s="17"/>
      <c r="C73" s="18"/>
      <c r="D73" s="18"/>
      <c r="E73" s="18"/>
      <c r="F73" s="17"/>
      <c r="G73" s="17"/>
      <c r="H73" s="17"/>
      <c r="I73" s="17"/>
      <c r="J73" s="17"/>
      <c r="K73" s="17"/>
      <c r="L73" s="17"/>
      <c r="M73" s="17"/>
      <c r="N73" s="17"/>
    </row>
    <row r="74" spans="1:14" x14ac:dyDescent="0.35">
      <c r="A74" s="17"/>
      <c r="B74" s="17"/>
      <c r="C74" s="18"/>
      <c r="D74" s="18"/>
      <c r="E74" s="18"/>
      <c r="F74" s="17"/>
      <c r="G74" s="17"/>
      <c r="H74" s="17"/>
      <c r="I74" s="17"/>
      <c r="J74" s="17"/>
      <c r="K74" s="17"/>
      <c r="L74" s="17"/>
      <c r="M74" s="17"/>
      <c r="N74" s="17"/>
    </row>
    <row r="75" spans="1:14" x14ac:dyDescent="0.35">
      <c r="A75" s="17"/>
      <c r="B75" s="17"/>
      <c r="C75" s="18"/>
      <c r="D75" s="18"/>
      <c r="E75" s="18"/>
      <c r="F75" s="17"/>
      <c r="G75" s="17"/>
      <c r="H75" s="17"/>
      <c r="I75" s="17"/>
      <c r="J75" s="17"/>
      <c r="K75" s="17"/>
      <c r="L75" s="17"/>
      <c r="M75" s="17"/>
      <c r="N75" s="17"/>
    </row>
    <row r="76" spans="1:14" x14ac:dyDescent="0.35">
      <c r="A76" s="17"/>
      <c r="B76" s="17"/>
      <c r="C76" s="18"/>
      <c r="D76" s="18"/>
      <c r="E76" s="18"/>
      <c r="F76" s="17"/>
      <c r="G76" s="17"/>
      <c r="H76" s="17"/>
      <c r="I76" s="17"/>
      <c r="J76" s="17"/>
      <c r="K76" s="17"/>
      <c r="L76" s="17"/>
      <c r="M76" s="17"/>
      <c r="N76" s="17"/>
    </row>
    <row r="77" spans="1:14" x14ac:dyDescent="0.35">
      <c r="N77" s="17"/>
    </row>
    <row r="78" spans="1:14" x14ac:dyDescent="0.35">
      <c r="N78" s="17"/>
    </row>
    <row r="79" spans="1:14" x14ac:dyDescent="0.35">
      <c r="N79" s="17"/>
    </row>
    <row r="80" spans="1:14" x14ac:dyDescent="0.35">
      <c r="N80" s="17"/>
    </row>
    <row r="81" spans="14:14" x14ac:dyDescent="0.35">
      <c r="N81" s="17"/>
    </row>
    <row r="82" spans="14:14" x14ac:dyDescent="0.35">
      <c r="N82" s="17"/>
    </row>
    <row r="83" spans="14:14" x14ac:dyDescent="0.35">
      <c r="N83" s="17"/>
    </row>
    <row r="84" spans="14:14" x14ac:dyDescent="0.35">
      <c r="N84" s="17"/>
    </row>
    <row r="85" spans="14:14" x14ac:dyDescent="0.35">
      <c r="N85" s="17"/>
    </row>
    <row r="86" spans="14:14" x14ac:dyDescent="0.35">
      <c r="N86" s="17"/>
    </row>
    <row r="87" spans="14:14" x14ac:dyDescent="0.35">
      <c r="N87" s="17"/>
    </row>
    <row r="88" spans="14:14" x14ac:dyDescent="0.35">
      <c r="N88" s="17"/>
    </row>
    <row r="89" spans="14:14" x14ac:dyDescent="0.35">
      <c r="N89" s="17"/>
    </row>
    <row r="90" spans="14:14" x14ac:dyDescent="0.35">
      <c r="N90" s="17"/>
    </row>
    <row r="91" spans="14:14" x14ac:dyDescent="0.35">
      <c r="N91" s="17"/>
    </row>
    <row r="92" spans="14:14" x14ac:dyDescent="0.35">
      <c r="N92" s="17"/>
    </row>
    <row r="93" spans="14:14" x14ac:dyDescent="0.35">
      <c r="N93" s="17"/>
    </row>
    <row r="94" spans="14:14" x14ac:dyDescent="0.35">
      <c r="N94" s="17"/>
    </row>
    <row r="95" spans="14:14" x14ac:dyDescent="0.35">
      <c r="N95" s="17"/>
    </row>
    <row r="96" spans="14:14" x14ac:dyDescent="0.35">
      <c r="N96" s="17"/>
    </row>
    <row r="97" spans="14:14" x14ac:dyDescent="0.35">
      <c r="N97" s="17"/>
    </row>
    <row r="98" spans="14:14" x14ac:dyDescent="0.35">
      <c r="N98" s="17"/>
    </row>
    <row r="99" spans="14:14" x14ac:dyDescent="0.35">
      <c r="N99" s="17"/>
    </row>
    <row r="100" spans="14:14" x14ac:dyDescent="0.35">
      <c r="N100" s="17"/>
    </row>
    <row r="101" spans="14:14" x14ac:dyDescent="0.35">
      <c r="N101" s="17"/>
    </row>
    <row r="102" spans="14:14" x14ac:dyDescent="0.35">
      <c r="N102" s="17"/>
    </row>
    <row r="103" spans="14:14" x14ac:dyDescent="0.35">
      <c r="N103" s="17"/>
    </row>
    <row r="104" spans="14:14" x14ac:dyDescent="0.35">
      <c r="N104" s="17"/>
    </row>
    <row r="105" spans="14:14" x14ac:dyDescent="0.35">
      <c r="N105" s="17"/>
    </row>
    <row r="106" spans="14:14" x14ac:dyDescent="0.35">
      <c r="N106" s="17"/>
    </row>
    <row r="107" spans="14:14" x14ac:dyDescent="0.35">
      <c r="N107" s="17"/>
    </row>
    <row r="108" spans="14:14" x14ac:dyDescent="0.35">
      <c r="N108" s="17"/>
    </row>
    <row r="109" spans="14:14" x14ac:dyDescent="0.35">
      <c r="N109" s="17"/>
    </row>
    <row r="110" spans="14:14" x14ac:dyDescent="0.35">
      <c r="N110" s="17"/>
    </row>
    <row r="111" spans="14:14" x14ac:dyDescent="0.35">
      <c r="N111" s="17"/>
    </row>
    <row r="112" spans="14:14" x14ac:dyDescent="0.35">
      <c r="N112" s="17"/>
    </row>
    <row r="113" spans="14:14" x14ac:dyDescent="0.35">
      <c r="N113" s="17"/>
    </row>
    <row r="114" spans="14:14" x14ac:dyDescent="0.35">
      <c r="N114" s="17"/>
    </row>
    <row r="115" spans="14:14" x14ac:dyDescent="0.35">
      <c r="N115" s="17"/>
    </row>
    <row r="116" spans="14:14" x14ac:dyDescent="0.35">
      <c r="N116" s="17"/>
    </row>
    <row r="117" spans="14:14" x14ac:dyDescent="0.35">
      <c r="N117" s="17"/>
    </row>
    <row r="118" spans="14:14" x14ac:dyDescent="0.35">
      <c r="N118" s="17"/>
    </row>
    <row r="119" spans="14:14" x14ac:dyDescent="0.35">
      <c r="N119" s="17"/>
    </row>
    <row r="120" spans="14:14" x14ac:dyDescent="0.35">
      <c r="N120" s="17"/>
    </row>
    <row r="121" spans="14:14" x14ac:dyDescent="0.35">
      <c r="N121" s="17"/>
    </row>
    <row r="122" spans="14:14" x14ac:dyDescent="0.35">
      <c r="N122" s="17"/>
    </row>
    <row r="123" spans="14:14" x14ac:dyDescent="0.35">
      <c r="N123" s="17"/>
    </row>
    <row r="124" spans="14:14" x14ac:dyDescent="0.35">
      <c r="N124" s="17"/>
    </row>
    <row r="125" spans="14:14" x14ac:dyDescent="0.35">
      <c r="N125" s="17"/>
    </row>
    <row r="126" spans="14:14" x14ac:dyDescent="0.35">
      <c r="N126" s="17"/>
    </row>
    <row r="127" spans="14:14" x14ac:dyDescent="0.35">
      <c r="N127" s="17"/>
    </row>
    <row r="128" spans="14:14" x14ac:dyDescent="0.35">
      <c r="N128" s="17"/>
    </row>
    <row r="129" spans="14:14" x14ac:dyDescent="0.35">
      <c r="N129" s="17"/>
    </row>
    <row r="130" spans="14:14" x14ac:dyDescent="0.35">
      <c r="N130" s="17"/>
    </row>
    <row r="131" spans="14:14" x14ac:dyDescent="0.35">
      <c r="N131" s="17"/>
    </row>
    <row r="132" spans="14:14" x14ac:dyDescent="0.35">
      <c r="N132" s="17"/>
    </row>
    <row r="133" spans="14:14" x14ac:dyDescent="0.35">
      <c r="N133" s="17"/>
    </row>
    <row r="134" spans="14:14" x14ac:dyDescent="0.35">
      <c r="N134" s="17"/>
    </row>
    <row r="135" spans="14:14" x14ac:dyDescent="0.35">
      <c r="N135" s="17"/>
    </row>
    <row r="136" spans="14:14" x14ac:dyDescent="0.35">
      <c r="N136" s="17"/>
    </row>
    <row r="137" spans="14:14" x14ac:dyDescent="0.35">
      <c r="N137" s="17"/>
    </row>
    <row r="138" spans="14:14" x14ac:dyDescent="0.35">
      <c r="N138" s="17"/>
    </row>
    <row r="139" spans="14:14" x14ac:dyDescent="0.35">
      <c r="N139" s="17"/>
    </row>
    <row r="140" spans="14:14" x14ac:dyDescent="0.35">
      <c r="N140" s="17"/>
    </row>
    <row r="141" spans="14:14" x14ac:dyDescent="0.35">
      <c r="N141" s="17"/>
    </row>
    <row r="142" spans="14:14" x14ac:dyDescent="0.35">
      <c r="N142" s="17"/>
    </row>
    <row r="143" spans="14:14" x14ac:dyDescent="0.35">
      <c r="N143" s="17"/>
    </row>
    <row r="144" spans="14:14" x14ac:dyDescent="0.35">
      <c r="N144" s="17"/>
    </row>
    <row r="145" spans="14:14" x14ac:dyDescent="0.35">
      <c r="N145" s="17"/>
    </row>
    <row r="146" spans="14:14" x14ac:dyDescent="0.35">
      <c r="N146" s="17"/>
    </row>
    <row r="147" spans="14:14" x14ac:dyDescent="0.35">
      <c r="N147" s="17"/>
    </row>
    <row r="148" spans="14:14" x14ac:dyDescent="0.35">
      <c r="N148" s="17"/>
    </row>
    <row r="149" spans="14:14" x14ac:dyDescent="0.35">
      <c r="N149" s="17"/>
    </row>
    <row r="150" spans="14:14" x14ac:dyDescent="0.35">
      <c r="N150" s="17"/>
    </row>
    <row r="151" spans="14:14" x14ac:dyDescent="0.35">
      <c r="N151" s="17"/>
    </row>
    <row r="152" spans="14:14" x14ac:dyDescent="0.35">
      <c r="N152" s="17"/>
    </row>
    <row r="153" spans="14:14" x14ac:dyDescent="0.35">
      <c r="N153" s="17"/>
    </row>
    <row r="154" spans="14:14" x14ac:dyDescent="0.35">
      <c r="N154" s="17"/>
    </row>
    <row r="155" spans="14:14" x14ac:dyDescent="0.35">
      <c r="N155" s="17"/>
    </row>
    <row r="156" spans="14:14" x14ac:dyDescent="0.35">
      <c r="N156" s="17"/>
    </row>
    <row r="157" spans="14:14" x14ac:dyDescent="0.35">
      <c r="N157" s="17"/>
    </row>
    <row r="158" spans="14:14" x14ac:dyDescent="0.35">
      <c r="N158" s="17"/>
    </row>
    <row r="159" spans="14:14" x14ac:dyDescent="0.35">
      <c r="N159" s="17"/>
    </row>
    <row r="160" spans="14:14" x14ac:dyDescent="0.35">
      <c r="N160" s="17"/>
    </row>
    <row r="161" spans="14:14" x14ac:dyDescent="0.35">
      <c r="N161" s="17"/>
    </row>
    <row r="162" spans="14:14" x14ac:dyDescent="0.35">
      <c r="N162" s="17"/>
    </row>
    <row r="163" spans="14:14" x14ac:dyDescent="0.35">
      <c r="N163" s="17"/>
    </row>
    <row r="164" spans="14:14" x14ac:dyDescent="0.35">
      <c r="N164" s="17"/>
    </row>
    <row r="165" spans="14:14" x14ac:dyDescent="0.35">
      <c r="N165" s="17"/>
    </row>
    <row r="166" spans="14:14" x14ac:dyDescent="0.35">
      <c r="N166" s="17"/>
    </row>
    <row r="167" spans="14:14" x14ac:dyDescent="0.35">
      <c r="N167" s="17"/>
    </row>
    <row r="168" spans="14:14" x14ac:dyDescent="0.35">
      <c r="N168" s="17"/>
    </row>
    <row r="169" spans="14:14" x14ac:dyDescent="0.35">
      <c r="N169" s="17"/>
    </row>
    <row r="170" spans="14:14" x14ac:dyDescent="0.35">
      <c r="N170" s="17"/>
    </row>
    <row r="171" spans="14:14" x14ac:dyDescent="0.35">
      <c r="N171" s="17"/>
    </row>
    <row r="172" spans="14:14" x14ac:dyDescent="0.35">
      <c r="N172" s="17"/>
    </row>
    <row r="173" spans="14:14" x14ac:dyDescent="0.35">
      <c r="N173" s="17"/>
    </row>
    <row r="174" spans="14:14" x14ac:dyDescent="0.35">
      <c r="N174" s="17"/>
    </row>
    <row r="175" spans="14:14" x14ac:dyDescent="0.35">
      <c r="N175" s="17"/>
    </row>
    <row r="176" spans="14:14" x14ac:dyDescent="0.35">
      <c r="N176" s="17"/>
    </row>
    <row r="177" spans="14:14" x14ac:dyDescent="0.35">
      <c r="N177" s="17"/>
    </row>
    <row r="178" spans="14:14" x14ac:dyDescent="0.35">
      <c r="N178" s="17"/>
    </row>
    <row r="179" spans="14:14" x14ac:dyDescent="0.35">
      <c r="N179" s="17"/>
    </row>
    <row r="180" spans="14:14" x14ac:dyDescent="0.35">
      <c r="N180" s="17"/>
    </row>
    <row r="181" spans="14:14" x14ac:dyDescent="0.35">
      <c r="N181" s="17"/>
    </row>
    <row r="182" spans="14:14" x14ac:dyDescent="0.35">
      <c r="N182" s="17"/>
    </row>
    <row r="183" spans="14:14" x14ac:dyDescent="0.35">
      <c r="N183" s="17"/>
    </row>
    <row r="184" spans="14:14" x14ac:dyDescent="0.35">
      <c r="N184" s="17"/>
    </row>
    <row r="185" spans="14:14" x14ac:dyDescent="0.35">
      <c r="N185" s="17"/>
    </row>
    <row r="186" spans="14:14" x14ac:dyDescent="0.35">
      <c r="N186" s="17"/>
    </row>
    <row r="187" spans="14:14" x14ac:dyDescent="0.35">
      <c r="N187" s="17"/>
    </row>
    <row r="188" spans="14:14" x14ac:dyDescent="0.35">
      <c r="N188" s="17"/>
    </row>
    <row r="189" spans="14:14" x14ac:dyDescent="0.35">
      <c r="N189" s="17"/>
    </row>
    <row r="190" spans="14:14" x14ac:dyDescent="0.35">
      <c r="N190" s="17"/>
    </row>
    <row r="191" spans="14:14" x14ac:dyDescent="0.35">
      <c r="N191" s="17"/>
    </row>
    <row r="192" spans="14:14" x14ac:dyDescent="0.35">
      <c r="N192" s="17"/>
    </row>
    <row r="193" spans="14:14" x14ac:dyDescent="0.35">
      <c r="N193" s="17"/>
    </row>
    <row r="194" spans="14:14" x14ac:dyDescent="0.35">
      <c r="N194" s="17"/>
    </row>
    <row r="195" spans="14:14" x14ac:dyDescent="0.35">
      <c r="N195" s="17"/>
    </row>
    <row r="196" spans="14:14" x14ac:dyDescent="0.35">
      <c r="N196" s="17"/>
    </row>
    <row r="197" spans="14:14" x14ac:dyDescent="0.35">
      <c r="N197" s="17"/>
    </row>
    <row r="198" spans="14:14" x14ac:dyDescent="0.35">
      <c r="N198" s="17"/>
    </row>
    <row r="199" spans="14:14" x14ac:dyDescent="0.35">
      <c r="N199" s="17"/>
    </row>
    <row r="200" spans="14:14" x14ac:dyDescent="0.35">
      <c r="N200" s="17"/>
    </row>
    <row r="201" spans="14:14" x14ac:dyDescent="0.35">
      <c r="N201" s="17"/>
    </row>
    <row r="202" spans="14:14" x14ac:dyDescent="0.35">
      <c r="N202" s="17"/>
    </row>
    <row r="203" spans="14:14" x14ac:dyDescent="0.35">
      <c r="N203" s="17"/>
    </row>
    <row r="204" spans="14:14" x14ac:dyDescent="0.35">
      <c r="N204" s="17"/>
    </row>
    <row r="205" spans="14:14" x14ac:dyDescent="0.35">
      <c r="N205" s="17"/>
    </row>
    <row r="206" spans="14:14" x14ac:dyDescent="0.35">
      <c r="N206" s="17"/>
    </row>
    <row r="207" spans="14:14" x14ac:dyDescent="0.35">
      <c r="N207" s="17"/>
    </row>
    <row r="208" spans="14:14" x14ac:dyDescent="0.35">
      <c r="N208" s="17"/>
    </row>
    <row r="209" spans="14:14" x14ac:dyDescent="0.35">
      <c r="N209" s="17"/>
    </row>
    <row r="210" spans="14:14" x14ac:dyDescent="0.35">
      <c r="N210" s="17"/>
    </row>
    <row r="211" spans="14:14" x14ac:dyDescent="0.35">
      <c r="N211" s="17"/>
    </row>
    <row r="212" spans="14:14" x14ac:dyDescent="0.35">
      <c r="N212" s="17"/>
    </row>
    <row r="213" spans="14:14" x14ac:dyDescent="0.35">
      <c r="N213" s="17"/>
    </row>
    <row r="214" spans="14:14" x14ac:dyDescent="0.35">
      <c r="N214" s="17"/>
    </row>
    <row r="215" spans="14:14" x14ac:dyDescent="0.35">
      <c r="N215" s="17"/>
    </row>
    <row r="216" spans="14:14" x14ac:dyDescent="0.35">
      <c r="N216" s="17"/>
    </row>
    <row r="217" spans="14:14" x14ac:dyDescent="0.35">
      <c r="N217" s="17"/>
    </row>
    <row r="218" spans="14:14" x14ac:dyDescent="0.35">
      <c r="N218" s="17"/>
    </row>
    <row r="219" spans="14:14" x14ac:dyDescent="0.35">
      <c r="N219" s="17"/>
    </row>
    <row r="220" spans="14:14" x14ac:dyDescent="0.35">
      <c r="N220" s="17"/>
    </row>
    <row r="221" spans="14:14" x14ac:dyDescent="0.35">
      <c r="N221" s="17"/>
    </row>
    <row r="222" spans="14:14" x14ac:dyDescent="0.35">
      <c r="N222" s="17"/>
    </row>
    <row r="223" spans="14:14" x14ac:dyDescent="0.35">
      <c r="N223" s="17"/>
    </row>
    <row r="224" spans="14:14" x14ac:dyDescent="0.35">
      <c r="N224" s="17"/>
    </row>
    <row r="225" spans="14:14" x14ac:dyDescent="0.35">
      <c r="N225" s="17"/>
    </row>
    <row r="226" spans="14:14" x14ac:dyDescent="0.35">
      <c r="N226" s="17"/>
    </row>
    <row r="227" spans="14:14" x14ac:dyDescent="0.35">
      <c r="N227" s="17"/>
    </row>
    <row r="228" spans="14:14" x14ac:dyDescent="0.35">
      <c r="N228" s="17"/>
    </row>
    <row r="229" spans="14:14" x14ac:dyDescent="0.35">
      <c r="N229" s="17"/>
    </row>
    <row r="230" spans="14:14" x14ac:dyDescent="0.35">
      <c r="N230" s="17"/>
    </row>
    <row r="231" spans="14:14" x14ac:dyDescent="0.35">
      <c r="N231" s="17"/>
    </row>
    <row r="232" spans="14:14" x14ac:dyDescent="0.35">
      <c r="N232" s="17"/>
    </row>
  </sheetData>
  <mergeCells count="3">
    <mergeCell ref="A3:M3"/>
    <mergeCell ref="A2:M2"/>
    <mergeCell ref="B1:M1"/>
  </mergeCells>
  <pageMargins left="0.7" right="0.7" top="1.0383333333333333" bottom="0.75" header="0.3" footer="0.3"/>
  <pageSetup paperSize="9" scale="44" orientation="landscape" r:id="rId1"/>
  <headerFooter>
    <oddHeader>&amp;L&amp;"-,Gras"Affaire n° &amp;KFF00002025026AOF&amp;C&amp;"-,Gras"Produits organiques
Lot 01 : BPU&amp;R&amp;"-,Gras"AE - Annexe 1</oddHeader>
    <oddFooter>&amp;C&amp;"-,Gras"Page &amp;P de 1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244D7-AFF3-4A68-B78D-4AF31AE16024}">
  <dimension ref="A1:P166"/>
  <sheetViews>
    <sheetView view="pageLayout" zoomScale="85" zoomScaleNormal="100" zoomScalePageLayoutView="85" workbookViewId="0">
      <selection activeCell="C5" sqref="C5"/>
    </sheetView>
  </sheetViews>
  <sheetFormatPr baseColWidth="10" defaultColWidth="9.1796875" defaultRowHeight="13" x14ac:dyDescent="0.35"/>
  <cols>
    <col min="1" max="1" width="25.1796875" style="3" bestFit="1" customWidth="1"/>
    <col min="2" max="2" width="55.6328125" style="3" bestFit="1" customWidth="1"/>
    <col min="3" max="4" width="20.54296875" style="15" customWidth="1"/>
    <col min="5" max="5" width="13.54296875" style="3" customWidth="1"/>
    <col min="6" max="6" width="21.1796875" style="3" customWidth="1"/>
    <col min="7" max="7" width="22.81640625" style="3" customWidth="1"/>
    <col min="8" max="8" width="16.54296875" style="3" customWidth="1"/>
    <col min="9" max="9" width="14.453125" style="3" customWidth="1"/>
    <col min="10" max="10" width="13.90625" style="3" customWidth="1"/>
    <col min="11" max="16384" width="9.1796875" style="3"/>
  </cols>
  <sheetData>
    <row r="1" spans="1:16" ht="15" customHeight="1" thickBot="1" x14ac:dyDescent="0.4">
      <c r="A1" s="16" t="s">
        <v>27</v>
      </c>
      <c r="B1" s="59" t="str">
        <f>BPU!B1</f>
        <v>A compléter par le candidat</v>
      </c>
      <c r="C1" s="60"/>
      <c r="D1" s="60"/>
      <c r="E1" s="60"/>
      <c r="F1" s="60"/>
      <c r="G1" s="60"/>
      <c r="H1" s="60"/>
      <c r="I1" s="60"/>
      <c r="J1" s="60"/>
      <c r="K1" s="17"/>
      <c r="L1" s="17"/>
      <c r="M1" s="17"/>
      <c r="N1" s="17"/>
      <c r="O1" s="17"/>
      <c r="P1" s="17"/>
    </row>
    <row r="2" spans="1:16" ht="36" customHeight="1" x14ac:dyDescent="0.35">
      <c r="A2" s="55" t="s">
        <v>24</v>
      </c>
      <c r="B2" s="55"/>
      <c r="C2" s="55"/>
      <c r="D2" s="55"/>
      <c r="E2" s="55"/>
      <c r="F2" s="55"/>
      <c r="G2" s="55"/>
      <c r="H2" s="55"/>
      <c r="I2" s="55"/>
      <c r="J2" s="55"/>
      <c r="K2" s="17"/>
      <c r="L2" s="17"/>
      <c r="M2" s="17"/>
      <c r="N2" s="17"/>
      <c r="O2" s="17"/>
      <c r="P2" s="17"/>
    </row>
    <row r="3" spans="1:16" ht="54.65" customHeight="1" x14ac:dyDescent="0.35">
      <c r="A3" s="54" t="s">
        <v>26</v>
      </c>
      <c r="B3" s="54"/>
      <c r="C3" s="54"/>
      <c r="D3" s="54"/>
      <c r="E3" s="54"/>
      <c r="F3" s="54"/>
      <c r="G3" s="54"/>
      <c r="H3" s="54"/>
      <c r="I3" s="54"/>
      <c r="J3" s="54"/>
      <c r="K3" s="17"/>
      <c r="L3" s="17"/>
      <c r="M3" s="17"/>
      <c r="N3" s="17"/>
      <c r="O3" s="17"/>
      <c r="P3" s="17"/>
    </row>
    <row r="4" spans="1:16" ht="51.65" customHeight="1" x14ac:dyDescent="0.35">
      <c r="A4" s="36" t="s">
        <v>25</v>
      </c>
      <c r="B4" s="32" t="s">
        <v>0</v>
      </c>
      <c r="C4" s="31" t="s">
        <v>35</v>
      </c>
      <c r="D4" s="37" t="s">
        <v>43</v>
      </c>
      <c r="E4" s="33" t="s">
        <v>45</v>
      </c>
      <c r="F4" s="34" t="s">
        <v>33</v>
      </c>
      <c r="G4" s="34" t="s">
        <v>34</v>
      </c>
      <c r="H4" s="35" t="s">
        <v>36</v>
      </c>
      <c r="I4" s="34" t="s">
        <v>40</v>
      </c>
      <c r="J4" s="34" t="s">
        <v>41</v>
      </c>
      <c r="K4" s="17"/>
      <c r="L4" s="17"/>
      <c r="M4" s="17"/>
      <c r="N4" s="17"/>
      <c r="O4" s="17"/>
      <c r="P4" s="17"/>
    </row>
    <row r="5" spans="1:16" x14ac:dyDescent="0.35">
      <c r="A5" s="14" t="s">
        <v>15</v>
      </c>
      <c r="B5" s="4" t="s">
        <v>4</v>
      </c>
      <c r="C5" s="8">
        <f>Tableau1[[#This Row],[Moyenne Quantité annuelle  estimative 2025]]</f>
        <v>41</v>
      </c>
      <c r="D5" s="8">
        <f>Tableau1[[#This Row],[Conditionnement :
quantité]]</f>
        <v>100</v>
      </c>
      <c r="E5" s="5" t="str">
        <f>Tableau1[[#This Row],[Référence du candidat]]</f>
        <v>A compléter</v>
      </c>
      <c r="F5" s="5" t="str">
        <f>Tableau1[[#This Row],[Conditionnement du candidat : quantité]]</f>
        <v>A compléter</v>
      </c>
      <c r="G5" s="5" t="str">
        <f>Tableau1[[#This Row],[Conditionnement du candidat : unité]]</f>
        <v>mL</v>
      </c>
      <c r="H5" s="48" t="e">
        <f>Tableau1[[#This Row],[Prix remisé € HT du conditionnement]]</f>
        <v>#VALUE!</v>
      </c>
      <c r="I5" s="49" t="e">
        <f>Tableau13[[#This Row],[Moyenne Quantité annuelle  estimative 2025]]*Tableau13[[#This Row],[Prix remisé € HT du conditionnement]]</f>
        <v>#VALUE!</v>
      </c>
      <c r="J5" s="49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5" s="17"/>
      <c r="L5" s="17"/>
      <c r="M5" s="17"/>
      <c r="N5" s="17"/>
      <c r="O5" s="17"/>
      <c r="P5" s="17"/>
    </row>
    <row r="6" spans="1:16" x14ac:dyDescent="0.35">
      <c r="A6" s="14" t="s">
        <v>15</v>
      </c>
      <c r="B6" s="12" t="s">
        <v>5</v>
      </c>
      <c r="C6" s="1">
        <f>Tableau1[[#This Row],[Moyenne Quantité annuelle  estimative 2025]]</f>
        <v>13</v>
      </c>
      <c r="D6" s="1">
        <f>Tableau1[[#This Row],[Conditionnement :
quantité]]</f>
        <v>100</v>
      </c>
      <c r="E6" s="1" t="str">
        <f>Tableau1[[#This Row],[Référence du candidat]]</f>
        <v>A compléter</v>
      </c>
      <c r="F6" s="1" t="str">
        <f>Tableau1[[#This Row],[Conditionnement du candidat : quantité]]</f>
        <v>A compléter</v>
      </c>
      <c r="G6" s="1" t="str">
        <f>Tableau1[[#This Row],[Conditionnement du candidat : unité]]</f>
        <v>mL</v>
      </c>
      <c r="H6" s="50" t="e">
        <f>Tableau1[[#This Row],[Prix remisé € HT du conditionnement]]</f>
        <v>#VALUE!</v>
      </c>
      <c r="I6" s="51" t="e">
        <f>Tableau13[[#This Row],[Moyenne Quantité annuelle  estimative 2025]]*Tableau13[[#This Row],[Prix remisé € HT du conditionnement]]</f>
        <v>#VALUE!</v>
      </c>
      <c r="J6" s="51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6" s="17"/>
      <c r="L6" s="17"/>
      <c r="M6" s="17"/>
      <c r="N6" s="17"/>
      <c r="O6" s="17"/>
      <c r="P6" s="17"/>
    </row>
    <row r="7" spans="1:16" x14ac:dyDescent="0.35">
      <c r="A7" s="14" t="s">
        <v>15</v>
      </c>
      <c r="B7" s="4" t="s">
        <v>6</v>
      </c>
      <c r="C7" s="8">
        <f>Tableau1[[#This Row],[Moyenne Quantité annuelle  estimative 2025]]</f>
        <v>10</v>
      </c>
      <c r="D7" s="8">
        <f>Tableau1[[#This Row],[Conditionnement :
quantité]]</f>
        <v>100</v>
      </c>
      <c r="E7" s="8" t="str">
        <f>Tableau1[[#This Row],[Référence du candidat]]</f>
        <v>A compléter</v>
      </c>
      <c r="F7" s="8" t="str">
        <f>Tableau1[[#This Row],[Conditionnement du candidat : quantité]]</f>
        <v>A compléter</v>
      </c>
      <c r="G7" s="8" t="str">
        <f>Tableau1[[#This Row],[Conditionnement du candidat : unité]]</f>
        <v>mL</v>
      </c>
      <c r="H7" s="48" t="e">
        <f>Tableau1[[#This Row],[Prix remisé € HT du conditionnement]]</f>
        <v>#VALUE!</v>
      </c>
      <c r="I7" s="49" t="e">
        <f>Tableau13[[#This Row],[Moyenne Quantité annuelle  estimative 2025]]*Tableau13[[#This Row],[Prix remisé € HT du conditionnement]]</f>
        <v>#VALUE!</v>
      </c>
      <c r="J7" s="49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7" s="17"/>
      <c r="L7" s="17"/>
      <c r="M7" s="17"/>
      <c r="N7" s="17"/>
      <c r="O7" s="17"/>
      <c r="P7" s="17"/>
    </row>
    <row r="8" spans="1:16" x14ac:dyDescent="0.35">
      <c r="A8" s="14" t="s">
        <v>15</v>
      </c>
      <c r="B8" s="12" t="s">
        <v>16</v>
      </c>
      <c r="C8" s="1">
        <f>Tableau1[[#This Row],[Moyenne Quantité annuelle  estimative 2025]]</f>
        <v>9</v>
      </c>
      <c r="D8" s="1">
        <f>Tableau1[[#This Row],[Conditionnement :
quantité]]</f>
        <v>500</v>
      </c>
      <c r="E8" s="1" t="str">
        <f>Tableau1[[#This Row],[Référence du candidat]]</f>
        <v>A compléter</v>
      </c>
      <c r="F8" s="1" t="str">
        <f>Tableau1[[#This Row],[Conditionnement du candidat : quantité]]</f>
        <v>A compléter</v>
      </c>
      <c r="G8" s="1" t="str">
        <f>Tableau1[[#This Row],[Conditionnement du candidat : unité]]</f>
        <v>g</v>
      </c>
      <c r="H8" s="52" t="e">
        <f>Tableau1[[#This Row],[Prix remisé € HT du conditionnement]]</f>
        <v>#VALUE!</v>
      </c>
      <c r="I8" s="51" t="e">
        <f>Tableau13[[#This Row],[Moyenne Quantité annuelle  estimative 2025]]*Tableau13[[#This Row],[Prix remisé € HT du conditionnement]]</f>
        <v>#VALUE!</v>
      </c>
      <c r="J8" s="51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8" s="17"/>
      <c r="L8" s="17"/>
      <c r="M8" s="17"/>
      <c r="N8" s="17"/>
      <c r="O8" s="17"/>
      <c r="P8" s="17"/>
    </row>
    <row r="9" spans="1:16" x14ac:dyDescent="0.35">
      <c r="A9" s="14" t="s">
        <v>15</v>
      </c>
      <c r="B9" s="4" t="s">
        <v>18</v>
      </c>
      <c r="C9" s="8">
        <f>Tableau1[[#This Row],[Moyenne Quantité annuelle  estimative 2025]]</f>
        <v>7</v>
      </c>
      <c r="D9" s="8">
        <f>Tableau1[[#This Row],[Conditionnement :
quantité]]</f>
        <v>1</v>
      </c>
      <c r="E9" s="8" t="str">
        <f>Tableau1[[#This Row],[Référence du candidat]]</f>
        <v>A compléter</v>
      </c>
      <c r="F9" s="8" t="str">
        <f>Tableau1[[#This Row],[Conditionnement du candidat : quantité]]</f>
        <v>A compléter</v>
      </c>
      <c r="G9" s="8" t="str">
        <f>Tableau1[[#This Row],[Conditionnement du candidat : unité]]</f>
        <v>L</v>
      </c>
      <c r="H9" s="53" t="e">
        <f>Tableau1[[#This Row],[Prix remisé € HT du conditionnement]]</f>
        <v>#VALUE!</v>
      </c>
      <c r="I9" s="49" t="e">
        <f>Tableau13[[#This Row],[Moyenne Quantité annuelle  estimative 2025]]*Tableau13[[#This Row],[Prix remisé € HT du conditionnement]]</f>
        <v>#VALUE!</v>
      </c>
      <c r="J9" s="49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9" s="17"/>
      <c r="L9" s="17"/>
      <c r="M9" s="17"/>
      <c r="N9" s="17"/>
      <c r="O9" s="17"/>
      <c r="P9" s="17"/>
    </row>
    <row r="10" spans="1:16" x14ac:dyDescent="0.35">
      <c r="A10" s="14" t="s">
        <v>15</v>
      </c>
      <c r="B10" s="12" t="s">
        <v>17</v>
      </c>
      <c r="C10" s="1">
        <f>Tableau1[[#This Row],[Moyenne Quantité annuelle  estimative 2025]]</f>
        <v>12</v>
      </c>
      <c r="D10" s="1">
        <f>Tableau1[[#This Row],[Conditionnement :
quantité]]</f>
        <v>500</v>
      </c>
      <c r="E10" s="1" t="str">
        <f>Tableau1[[#This Row],[Référence du candidat]]</f>
        <v>A compléter</v>
      </c>
      <c r="F10" s="1" t="str">
        <f>Tableau1[[#This Row],[Conditionnement du candidat : quantité]]</f>
        <v>A compléter</v>
      </c>
      <c r="G10" s="1" t="str">
        <f>Tableau1[[#This Row],[Conditionnement du candidat : unité]]</f>
        <v>g</v>
      </c>
      <c r="H10" s="50" t="e">
        <f>Tableau1[[#This Row],[Prix remisé € HT du conditionnement]]</f>
        <v>#VALUE!</v>
      </c>
      <c r="I10" s="51" t="e">
        <f>Tableau13[[#This Row],[Moyenne Quantité annuelle  estimative 2025]]*Tableau13[[#This Row],[Prix remisé € HT du conditionnement]]</f>
        <v>#VALUE!</v>
      </c>
      <c r="J10" s="51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10" s="17"/>
      <c r="L10" s="17"/>
      <c r="M10" s="17"/>
      <c r="N10" s="17"/>
      <c r="O10" s="17"/>
      <c r="P10" s="17"/>
    </row>
    <row r="11" spans="1:16" x14ac:dyDescent="0.35">
      <c r="A11" s="14" t="s">
        <v>15</v>
      </c>
      <c r="B11" s="4" t="s">
        <v>19</v>
      </c>
      <c r="C11" s="8">
        <f>Tableau1[[#This Row],[Moyenne Quantité annuelle  estimative 2025]]</f>
        <v>6</v>
      </c>
      <c r="D11" s="8">
        <f>Tableau1[[#This Row],[Conditionnement :
quantité]]</f>
        <v>100</v>
      </c>
      <c r="E11" s="8" t="str">
        <f>Tableau1[[#This Row],[Référence du candidat]]</f>
        <v>A compléter</v>
      </c>
      <c r="F11" s="8" t="str">
        <f>Tableau1[[#This Row],[Conditionnement du candidat : quantité]]</f>
        <v>A compléter</v>
      </c>
      <c r="G11" s="8" t="str">
        <f>Tableau1[[#This Row],[Conditionnement du candidat : unité]]</f>
        <v>g</v>
      </c>
      <c r="H11" s="48" t="e">
        <f>Tableau1[[#This Row],[Prix remisé € HT du conditionnement]]</f>
        <v>#VALUE!</v>
      </c>
      <c r="I11" s="49" t="e">
        <f>Tableau13[[#This Row],[Moyenne Quantité annuelle  estimative 2025]]*Tableau13[[#This Row],[Prix remisé € HT du conditionnement]]</f>
        <v>#VALUE!</v>
      </c>
      <c r="J11" s="49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11" s="17"/>
      <c r="L11" s="17"/>
      <c r="M11" s="17"/>
      <c r="N11" s="17"/>
      <c r="O11" s="17"/>
      <c r="P11" s="17"/>
    </row>
    <row r="12" spans="1:16" x14ac:dyDescent="0.35">
      <c r="A12" s="14" t="s">
        <v>15</v>
      </c>
      <c r="B12" s="12" t="s">
        <v>20</v>
      </c>
      <c r="C12" s="1">
        <f>Tableau1[[#This Row],[Moyenne Quantité annuelle  estimative 2025]]</f>
        <v>5</v>
      </c>
      <c r="D12" s="1">
        <f>Tableau1[[#This Row],[Conditionnement :
quantité]]</f>
        <v>500</v>
      </c>
      <c r="E12" s="11" t="str">
        <f>Tableau1[[#This Row],[Référence du candidat]]</f>
        <v>A compléter</v>
      </c>
      <c r="F12" s="11" t="str">
        <f>Tableau1[[#This Row],[Conditionnement du candidat : quantité]]</f>
        <v>A compléter</v>
      </c>
      <c r="G12" s="11" t="str">
        <f>Tableau1[[#This Row],[Conditionnement du candidat : unité]]</f>
        <v>g</v>
      </c>
      <c r="H12" s="50" t="e">
        <f>Tableau1[[#This Row],[Prix remisé € HT du conditionnement]]</f>
        <v>#VALUE!</v>
      </c>
      <c r="I12" s="51" t="e">
        <f>Tableau13[[#This Row],[Moyenne Quantité annuelle  estimative 2025]]*Tableau13[[#This Row],[Prix remisé € HT du conditionnement]]</f>
        <v>#VALUE!</v>
      </c>
      <c r="J12" s="51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12" s="17"/>
      <c r="L12" s="17"/>
      <c r="M12" s="17"/>
      <c r="N12" s="17"/>
      <c r="O12" s="17"/>
      <c r="P12" s="17"/>
    </row>
    <row r="13" spans="1:16" x14ac:dyDescent="0.35">
      <c r="A13" s="14" t="s">
        <v>15</v>
      </c>
      <c r="B13" s="4" t="s">
        <v>21</v>
      </c>
      <c r="C13" s="8">
        <f>Tableau1[[#This Row],[Moyenne Quantité annuelle  estimative 2025]]</f>
        <v>6</v>
      </c>
      <c r="D13" s="8">
        <f>Tableau1[[#This Row],[Conditionnement :
quantité]]</f>
        <v>1</v>
      </c>
      <c r="E13" s="8" t="str">
        <f>Tableau1[[#This Row],[Référence du candidat]]</f>
        <v>A compléter</v>
      </c>
      <c r="F13" s="8" t="str">
        <f>Tableau1[[#This Row],[Conditionnement du candidat : quantité]]</f>
        <v>A compléter</v>
      </c>
      <c r="G13" s="8" t="str">
        <f>Tableau1[[#This Row],[Conditionnement du candidat : unité]]</f>
        <v>L</v>
      </c>
      <c r="H13" s="48" t="e">
        <f>Tableau1[[#This Row],[Prix remisé € HT du conditionnement]]</f>
        <v>#VALUE!</v>
      </c>
      <c r="I13" s="49" t="e">
        <f>Tableau13[[#This Row],[Moyenne Quantité annuelle  estimative 2025]]*Tableau13[[#This Row],[Prix remisé € HT du conditionnement]]</f>
        <v>#VALUE!</v>
      </c>
      <c r="J13" s="49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13" s="17"/>
      <c r="L13" s="17"/>
      <c r="M13" s="17"/>
      <c r="N13" s="17"/>
      <c r="O13" s="17"/>
      <c r="P13" s="17"/>
    </row>
    <row r="14" spans="1:16" x14ac:dyDescent="0.35">
      <c r="A14" s="14" t="s">
        <v>15</v>
      </c>
      <c r="B14" s="12" t="s">
        <v>22</v>
      </c>
      <c r="C14" s="1">
        <f>Tableau1[[#This Row],[Moyenne Quantité annuelle  estimative 2025]]</f>
        <v>9</v>
      </c>
      <c r="D14" s="1">
        <f>Tableau1[[#This Row],[Conditionnement :
quantité]]</f>
        <v>25</v>
      </c>
      <c r="E14" s="1" t="str">
        <f>Tableau1[[#This Row],[Référence du candidat]]</f>
        <v>A compléter</v>
      </c>
      <c r="F14" s="1" t="str">
        <f>Tableau1[[#This Row],[Conditionnement du candidat : quantité]]</f>
        <v>A compléter</v>
      </c>
      <c r="G14" s="1" t="str">
        <f>Tableau1[[#This Row],[Conditionnement du candidat : unité]]</f>
        <v>g</v>
      </c>
      <c r="H14" s="50" t="e">
        <f>Tableau1[[#This Row],[Prix remisé € HT du conditionnement]]</f>
        <v>#VALUE!</v>
      </c>
      <c r="I14" s="51" t="e">
        <f>Tableau13[[#This Row],[Moyenne Quantité annuelle  estimative 2025]]*Tableau13[[#This Row],[Prix remisé € HT du conditionnement]]</f>
        <v>#VALUE!</v>
      </c>
      <c r="J14" s="51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14" s="17"/>
      <c r="L14" s="17"/>
      <c r="M14" s="17"/>
      <c r="N14" s="17"/>
      <c r="O14" s="17"/>
      <c r="P14" s="17"/>
    </row>
    <row r="15" spans="1:16" x14ac:dyDescent="0.35">
      <c r="A15" s="14" t="s">
        <v>23</v>
      </c>
      <c r="B15" s="4" t="s">
        <v>1</v>
      </c>
      <c r="C15" s="8">
        <f>Tableau1[[#This Row],[Moyenne Quantité annuelle  estimative 2025]]</f>
        <v>2</v>
      </c>
      <c r="D15" s="8">
        <f>Tableau1[[#This Row],[Conditionnement :
quantité]]</f>
        <v>1</v>
      </c>
      <c r="E15" s="5" t="str">
        <f>Tableau1[[#This Row],[Référence du candidat]]</f>
        <v>A compléter</v>
      </c>
      <c r="F15" s="5" t="str">
        <f>Tableau1[[#This Row],[Conditionnement du candidat : quantité]]</f>
        <v>A compléter</v>
      </c>
      <c r="G15" s="5" t="str">
        <f>Tableau1[[#This Row],[Conditionnement du candidat : unité]]</f>
        <v>g</v>
      </c>
      <c r="H15" s="48" t="e">
        <f>Tableau1[[#This Row],[Prix remisé € HT du conditionnement]]</f>
        <v>#VALUE!</v>
      </c>
      <c r="I15" s="49" t="e">
        <f>Tableau13[[#This Row],[Moyenne Quantité annuelle  estimative 2025]]*Tableau13[[#This Row],[Prix remisé € HT du conditionnement]]</f>
        <v>#VALUE!</v>
      </c>
      <c r="J15" s="49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15" s="17"/>
      <c r="L15" s="17"/>
      <c r="M15" s="17"/>
      <c r="N15" s="17"/>
      <c r="O15" s="17"/>
      <c r="P15" s="17"/>
    </row>
    <row r="16" spans="1:16" x14ac:dyDescent="0.35">
      <c r="A16" s="14" t="s">
        <v>23</v>
      </c>
      <c r="B16" s="14" t="s">
        <v>3</v>
      </c>
      <c r="C16" s="20">
        <f>Tableau1[[#This Row],[Moyenne Quantité annuelle  estimative 2025]]</f>
        <v>5</v>
      </c>
      <c r="D16" s="20">
        <f>Tableau1[[#This Row],[Conditionnement :
quantité]]</f>
        <v>100</v>
      </c>
      <c r="E16" s="11" t="str">
        <f>Tableau1[[#This Row],[Référence du candidat]]</f>
        <v>A compléter</v>
      </c>
      <c r="F16" s="11" t="str">
        <f>Tableau1[[#This Row],[Conditionnement du candidat : quantité]]</f>
        <v>A compléter</v>
      </c>
      <c r="G16" s="11" t="str">
        <f>Tableau1[[#This Row],[Conditionnement du candidat : unité]]</f>
        <v>g</v>
      </c>
      <c r="H16" s="50" t="e">
        <f>Tableau1[[#This Row],[Prix remisé € HT du conditionnement]]</f>
        <v>#VALUE!</v>
      </c>
      <c r="I16" s="51" t="e">
        <f>Tableau13[[#This Row],[Moyenne Quantité annuelle  estimative 2025]]*Tableau13[[#This Row],[Prix remisé € HT du conditionnement]]</f>
        <v>#VALUE!</v>
      </c>
      <c r="J16" s="51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16" s="17"/>
      <c r="L16" s="17"/>
      <c r="M16" s="17"/>
      <c r="N16" s="17"/>
      <c r="O16" s="17"/>
      <c r="P16" s="17"/>
    </row>
    <row r="17" spans="1:16" x14ac:dyDescent="0.35">
      <c r="A17" s="14" t="s">
        <v>23</v>
      </c>
      <c r="B17" s="2" t="s">
        <v>2</v>
      </c>
      <c r="C17" s="21">
        <f>Tableau1[[#This Row],[Moyenne Quantité annuelle  estimative 2025]]</f>
        <v>3</v>
      </c>
      <c r="D17" s="21">
        <f>Tableau1[[#This Row],[Conditionnement :
quantité]]</f>
        <v>25</v>
      </c>
      <c r="E17" s="8" t="str">
        <f>Tableau1[[#This Row],[Référence du candidat]]</f>
        <v>A compléter</v>
      </c>
      <c r="F17" s="8" t="str">
        <f>Tableau1[[#This Row],[Conditionnement du candidat : quantité]]</f>
        <v>A compléter</v>
      </c>
      <c r="G17" s="8" t="str">
        <f>Tableau1[[#This Row],[Conditionnement du candidat : unité]]</f>
        <v>g</v>
      </c>
      <c r="H17" s="48" t="e">
        <f>Tableau1[[#This Row],[Prix remisé € HT du conditionnement]]</f>
        <v>#VALUE!</v>
      </c>
      <c r="I17" s="49" t="e">
        <f>Tableau13[[#This Row],[Moyenne Quantité annuelle  estimative 2025]]*Tableau13[[#This Row],[Prix remisé € HT du conditionnement]]</f>
        <v>#VALUE!</v>
      </c>
      <c r="J17" s="49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17" s="17"/>
      <c r="L17" s="17"/>
      <c r="M17" s="17"/>
      <c r="N17" s="17"/>
      <c r="O17" s="17"/>
      <c r="P17" s="17"/>
    </row>
    <row r="18" spans="1:16" x14ac:dyDescent="0.35">
      <c r="A18" s="14" t="s">
        <v>23</v>
      </c>
      <c r="B18" s="12" t="s">
        <v>7</v>
      </c>
      <c r="C18" s="1">
        <f>Tableau1[[#This Row],[Moyenne Quantité annuelle  estimative 2025]]</f>
        <v>2</v>
      </c>
      <c r="D18" s="1">
        <f>Tableau1[[#This Row],[Conditionnement :
quantité]]</f>
        <v>100</v>
      </c>
      <c r="E18" s="1" t="str">
        <f>Tableau1[[#This Row],[Référence du candidat]]</f>
        <v>A compléter</v>
      </c>
      <c r="F18" s="1" t="str">
        <f>Tableau1[[#This Row],[Conditionnement du candidat : quantité]]</f>
        <v>A compléter</v>
      </c>
      <c r="G18" s="1" t="str">
        <f>Tableau1[[#This Row],[Conditionnement du candidat : unité]]</f>
        <v>g</v>
      </c>
      <c r="H18" s="50" t="e">
        <f>Tableau1[[#This Row],[Prix remisé € HT du conditionnement]]</f>
        <v>#VALUE!</v>
      </c>
      <c r="I18" s="51" t="e">
        <f>Tableau13[[#This Row],[Moyenne Quantité annuelle  estimative 2025]]*Tableau13[[#This Row],[Prix remisé € HT du conditionnement]]</f>
        <v>#VALUE!</v>
      </c>
      <c r="J18" s="51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18" s="17"/>
      <c r="L18" s="17"/>
      <c r="M18" s="17"/>
      <c r="N18" s="17"/>
      <c r="O18" s="17"/>
      <c r="P18" s="17"/>
    </row>
    <row r="19" spans="1:16" x14ac:dyDescent="0.35">
      <c r="A19" s="14" t="s">
        <v>23</v>
      </c>
      <c r="B19" s="2" t="s">
        <v>8</v>
      </c>
      <c r="C19" s="21">
        <f>Tableau1[[#This Row],[Moyenne Quantité annuelle  estimative 2025]]</f>
        <v>3</v>
      </c>
      <c r="D19" s="21">
        <f>Tableau1[[#This Row],[Conditionnement :
quantité]]</f>
        <v>1</v>
      </c>
      <c r="E19" s="5" t="str">
        <f>Tableau1[[#This Row],[Référence du candidat]]</f>
        <v>A compléter</v>
      </c>
      <c r="F19" s="5" t="str">
        <f>Tableau1[[#This Row],[Conditionnement du candidat : quantité]]</f>
        <v>A compléter</v>
      </c>
      <c r="G19" s="5" t="str">
        <f>Tableau1[[#This Row],[Conditionnement du candidat : unité]]</f>
        <v>g</v>
      </c>
      <c r="H19" s="48" t="e">
        <f>Tableau1[[#This Row],[Prix remisé € HT du conditionnement]]</f>
        <v>#VALUE!</v>
      </c>
      <c r="I19" s="49" t="e">
        <f>Tableau13[[#This Row],[Moyenne Quantité annuelle  estimative 2025]]*Tableau13[[#This Row],[Prix remisé € HT du conditionnement]]</f>
        <v>#VALUE!</v>
      </c>
      <c r="J19" s="49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19" s="17"/>
      <c r="L19" s="17"/>
      <c r="M19" s="17"/>
      <c r="N19" s="17"/>
      <c r="O19" s="17"/>
      <c r="P19" s="17"/>
    </row>
    <row r="20" spans="1:16" x14ac:dyDescent="0.35">
      <c r="A20" s="14" t="s">
        <v>23</v>
      </c>
      <c r="B20" s="14" t="s">
        <v>9</v>
      </c>
      <c r="C20" s="20">
        <f>Tableau1[[#This Row],[Moyenne Quantité annuelle  estimative 2025]]</f>
        <v>0</v>
      </c>
      <c r="D20" s="20">
        <f>Tableau1[[#This Row],[Conditionnement :
quantité]]</f>
        <v>5</v>
      </c>
      <c r="E20" s="1" t="str">
        <f>Tableau1[[#This Row],[Référence du candidat]]</f>
        <v>A compléter</v>
      </c>
      <c r="F20" s="1" t="str">
        <f>Tableau1[[#This Row],[Conditionnement du candidat : quantité]]</f>
        <v>A compléter</v>
      </c>
      <c r="G20" s="1" t="str">
        <f>Tableau1[[#This Row],[Conditionnement du candidat : unité]]</f>
        <v>g</v>
      </c>
      <c r="H20" s="50" t="e">
        <f>Tableau1[[#This Row],[Prix remisé € HT du conditionnement]]</f>
        <v>#VALUE!</v>
      </c>
      <c r="I20" s="51" t="e">
        <f>Tableau13[[#This Row],[Moyenne Quantité annuelle  estimative 2025]]*Tableau13[[#This Row],[Prix remisé € HT du conditionnement]]</f>
        <v>#VALUE!</v>
      </c>
      <c r="J20" s="51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20" s="17"/>
      <c r="L20" s="17"/>
      <c r="M20" s="17"/>
      <c r="N20" s="17"/>
      <c r="O20" s="17"/>
      <c r="P20" s="17"/>
    </row>
    <row r="21" spans="1:16" x14ac:dyDescent="0.35">
      <c r="A21" s="14" t="s">
        <v>23</v>
      </c>
      <c r="B21" s="2" t="s">
        <v>10</v>
      </c>
      <c r="C21" s="21">
        <f>Tableau1[[#This Row],[Moyenne Quantité annuelle  estimative 2025]]</f>
        <v>3</v>
      </c>
      <c r="D21" s="21">
        <f>Tableau1[[#This Row],[Conditionnement :
quantité]]</f>
        <v>25</v>
      </c>
      <c r="E21" s="8" t="str">
        <f>Tableau1[[#This Row],[Référence du candidat]]</f>
        <v>A compléter</v>
      </c>
      <c r="F21" s="8" t="str">
        <f>Tableau1[[#This Row],[Conditionnement du candidat : quantité]]</f>
        <v>A compléter</v>
      </c>
      <c r="G21" s="8" t="str">
        <f>Tableau1[[#This Row],[Conditionnement du candidat : unité]]</f>
        <v>mL</v>
      </c>
      <c r="H21" s="48" t="e">
        <f>Tableau1[[#This Row],[Prix remisé € HT du conditionnement]]</f>
        <v>#VALUE!</v>
      </c>
      <c r="I21" s="49" t="e">
        <f>Tableau13[[#This Row],[Moyenne Quantité annuelle  estimative 2025]]*Tableau13[[#This Row],[Prix remisé € HT du conditionnement]]</f>
        <v>#VALUE!</v>
      </c>
      <c r="J21" s="49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21" s="17"/>
      <c r="L21" s="17"/>
      <c r="M21" s="17"/>
      <c r="N21" s="17"/>
      <c r="O21" s="17"/>
      <c r="P21" s="17"/>
    </row>
    <row r="22" spans="1:16" x14ac:dyDescent="0.35">
      <c r="A22" s="14" t="s">
        <v>23</v>
      </c>
      <c r="B22" s="14" t="s">
        <v>11</v>
      </c>
      <c r="C22" s="20">
        <f>Tableau1[[#This Row],[Moyenne Quantité annuelle  estimative 2025]]</f>
        <v>2</v>
      </c>
      <c r="D22" s="20">
        <f>Tableau1[[#This Row],[Conditionnement :
quantité]]</f>
        <v>100</v>
      </c>
      <c r="E22" s="1" t="str">
        <f>Tableau1[[#This Row],[Référence du candidat]]</f>
        <v>A compléter</v>
      </c>
      <c r="F22" s="1" t="str">
        <f>Tableau1[[#This Row],[Conditionnement du candidat : quantité]]</f>
        <v>A compléter</v>
      </c>
      <c r="G22" s="1" t="str">
        <f>Tableau1[[#This Row],[Conditionnement du candidat : unité]]</f>
        <v>mL</v>
      </c>
      <c r="H22" s="50" t="e">
        <f>Tableau1[[#This Row],[Prix remisé € HT du conditionnement]]</f>
        <v>#VALUE!</v>
      </c>
      <c r="I22" s="51" t="e">
        <f>Tableau13[[#This Row],[Moyenne Quantité annuelle  estimative 2025]]*Tableau13[[#This Row],[Prix remisé € HT du conditionnement]]</f>
        <v>#VALUE!</v>
      </c>
      <c r="J22" s="51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22" s="17"/>
      <c r="L22" s="17"/>
      <c r="M22" s="17"/>
      <c r="N22" s="17"/>
      <c r="O22" s="17"/>
      <c r="P22" s="17"/>
    </row>
    <row r="23" spans="1:16" x14ac:dyDescent="0.35">
      <c r="A23" s="14" t="s">
        <v>23</v>
      </c>
      <c r="B23" s="2" t="s">
        <v>12</v>
      </c>
      <c r="C23" s="21">
        <f>Tableau1[[#This Row],[Moyenne Quantité annuelle  estimative 2025]]</f>
        <v>0</v>
      </c>
      <c r="D23" s="21">
        <f>Tableau1[[#This Row],[Conditionnement :
quantité]]</f>
        <v>250</v>
      </c>
      <c r="E23" s="8" t="str">
        <f>Tableau1[[#This Row],[Référence du candidat]]</f>
        <v>A compléter</v>
      </c>
      <c r="F23" s="8" t="str">
        <f>Tableau1[[#This Row],[Conditionnement du candidat : quantité]]</f>
        <v>A compléter</v>
      </c>
      <c r="G23" s="8" t="str">
        <f>Tableau1[[#This Row],[Conditionnement du candidat : unité]]</f>
        <v>g</v>
      </c>
      <c r="H23" s="48" t="e">
        <f>Tableau1[[#This Row],[Prix remisé € HT du conditionnement]]</f>
        <v>#VALUE!</v>
      </c>
      <c r="I23" s="49" t="e">
        <f>Tableau13[[#This Row],[Moyenne Quantité annuelle  estimative 2025]]*Tableau13[[#This Row],[Prix remisé € HT du conditionnement]]</f>
        <v>#VALUE!</v>
      </c>
      <c r="J23" s="49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23" s="17"/>
      <c r="L23" s="17"/>
      <c r="M23" s="17"/>
      <c r="N23" s="17"/>
      <c r="O23" s="17"/>
      <c r="P23" s="17"/>
    </row>
    <row r="24" spans="1:16" x14ac:dyDescent="0.35">
      <c r="A24" s="14" t="s">
        <v>23</v>
      </c>
      <c r="B24" s="14" t="s">
        <v>13</v>
      </c>
      <c r="C24" s="20">
        <f>Tableau1[[#This Row],[Moyenne Quantité annuelle  estimative 2025]]</f>
        <v>100</v>
      </c>
      <c r="D24" s="20">
        <f>Tableau1[[#This Row],[Conditionnement :
quantité]]</f>
        <v>5</v>
      </c>
      <c r="E24" s="1" t="str">
        <f>Tableau1[[#This Row],[Référence du candidat]]</f>
        <v>A compléter</v>
      </c>
      <c r="F24" s="1" t="str">
        <f>Tableau1[[#This Row],[Conditionnement du candidat : quantité]]</f>
        <v>A compléter</v>
      </c>
      <c r="G24" s="1" t="str">
        <f>Tableau1[[#This Row],[Conditionnement du candidat : unité]]</f>
        <v>g</v>
      </c>
      <c r="H24" s="50" t="e">
        <f>Tableau1[[#This Row],[Prix remisé € HT du conditionnement]]</f>
        <v>#VALUE!</v>
      </c>
      <c r="I24" s="51" t="e">
        <f>Tableau13[[#This Row],[Moyenne Quantité annuelle  estimative 2025]]*Tableau13[[#This Row],[Prix remisé € HT du conditionnement]]</f>
        <v>#VALUE!</v>
      </c>
      <c r="J24" s="51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24" s="17"/>
      <c r="L24" s="17"/>
      <c r="M24" s="17"/>
      <c r="N24" s="17"/>
      <c r="O24" s="17"/>
      <c r="P24" s="17"/>
    </row>
    <row r="25" spans="1:16" x14ac:dyDescent="0.35">
      <c r="A25" s="14" t="s">
        <v>23</v>
      </c>
      <c r="B25" s="2" t="s">
        <v>14</v>
      </c>
      <c r="C25" s="21">
        <f>Tableau1[[#This Row],[Moyenne Quantité annuelle  estimative 2025]]</f>
        <v>0</v>
      </c>
      <c r="D25" s="21">
        <f>Tableau1[[#This Row],[Conditionnement :
quantité]]</f>
        <v>5</v>
      </c>
      <c r="E25" s="8" t="str">
        <f>Tableau1[[#This Row],[Référence du candidat]]</f>
        <v>A compléter</v>
      </c>
      <c r="F25" s="8" t="str">
        <f>Tableau1[[#This Row],[Conditionnement du candidat : quantité]]</f>
        <v>A compléter</v>
      </c>
      <c r="G25" s="8" t="str">
        <f>Tableau1[[#This Row],[Conditionnement du candidat : unité]]</f>
        <v>g</v>
      </c>
      <c r="H25" s="48" t="e">
        <f>Tableau1[[#This Row],[Prix remisé € HT du conditionnement]]</f>
        <v>#VALUE!</v>
      </c>
      <c r="I25" s="49" t="e">
        <f>Tableau13[[#This Row],[Moyenne Quantité annuelle  estimative 2025]]*Tableau13[[#This Row],[Prix remisé € HT du conditionnement]]</f>
        <v>#VALUE!</v>
      </c>
      <c r="J25" s="49" t="e">
        <f>(Tableau13[[#This Row],[Prix remisé € HT du conditionnement]]/Tableau13[[#This Row],[Conditionnement du candidat : quantité]])*Tableau13[[#This Row],[Moyenne Quantité annuelle  estimative 2025]]*Tableau13[[#This Row],[Conditionnement : Quantité]]</f>
        <v>#VALUE!</v>
      </c>
      <c r="K25" s="17"/>
      <c r="L25" s="17"/>
      <c r="M25" s="17"/>
      <c r="N25" s="17"/>
      <c r="O25" s="17"/>
      <c r="P25" s="17"/>
    </row>
    <row r="26" spans="1:16" ht="13.5" thickBot="1" x14ac:dyDescent="0.4">
      <c r="A26" s="17"/>
      <c r="B26" s="17"/>
      <c r="C26" s="18"/>
      <c r="D26" s="18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3.5" thickBot="1" x14ac:dyDescent="0.4">
      <c r="A27" s="17"/>
      <c r="B27" s="17"/>
      <c r="C27" s="18"/>
      <c r="D27" s="18"/>
      <c r="E27" s="17"/>
      <c r="F27" s="17"/>
      <c r="G27" s="17"/>
      <c r="H27" s="38" t="s">
        <v>44</v>
      </c>
      <c r="I27" s="39" t="e">
        <f>SUM(Tableau13[[DQE conditionnement  € HT ]])</f>
        <v>#VALUE!</v>
      </c>
      <c r="J27" s="39" t="e">
        <f>SUM(Tableau13[DQE unité € HT])</f>
        <v>#VALUE!</v>
      </c>
      <c r="K27" s="17"/>
      <c r="L27" s="17"/>
      <c r="M27" s="17"/>
      <c r="N27" s="17"/>
      <c r="O27" s="17"/>
      <c r="P27" s="17"/>
    </row>
    <row r="28" spans="1:16" x14ac:dyDescent="0.35">
      <c r="A28" s="17"/>
      <c r="B28" s="17"/>
      <c r="C28" s="18"/>
      <c r="D28" s="18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x14ac:dyDescent="0.35">
      <c r="A29" s="17"/>
      <c r="B29" s="17"/>
      <c r="C29" s="18"/>
      <c r="D29" s="18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x14ac:dyDescent="0.35">
      <c r="A30" s="17"/>
      <c r="B30" s="17"/>
      <c r="C30" s="18"/>
      <c r="D30" s="18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35">
      <c r="A31" s="17"/>
      <c r="B31" s="17"/>
      <c r="C31" s="18"/>
      <c r="D31" s="18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35">
      <c r="A32" s="17"/>
      <c r="B32" s="17"/>
      <c r="C32" s="18"/>
      <c r="D32" s="18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35">
      <c r="A33" s="17"/>
      <c r="B33" s="17"/>
      <c r="C33" s="18"/>
      <c r="D33" s="18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x14ac:dyDescent="0.35">
      <c r="A34" s="17"/>
      <c r="B34" s="17"/>
      <c r="C34" s="18"/>
      <c r="D34" s="18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 x14ac:dyDescent="0.35">
      <c r="A35" s="17"/>
      <c r="B35" s="17"/>
      <c r="C35" s="18"/>
      <c r="D35" s="18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x14ac:dyDescent="0.35">
      <c r="A36" s="17"/>
      <c r="B36" s="17"/>
      <c r="C36" s="18"/>
      <c r="D36" s="18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x14ac:dyDescent="0.35">
      <c r="A37" s="17"/>
      <c r="B37" s="17"/>
      <c r="C37" s="18"/>
      <c r="D37" s="18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x14ac:dyDescent="0.35">
      <c r="A38" s="17"/>
      <c r="B38" s="17"/>
      <c r="C38" s="18"/>
      <c r="D38" s="18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x14ac:dyDescent="0.35">
      <c r="A39" s="17"/>
      <c r="B39" s="17"/>
      <c r="C39" s="18"/>
      <c r="D39" s="18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x14ac:dyDescent="0.35">
      <c r="A40" s="17"/>
      <c r="B40" s="17"/>
      <c r="C40" s="18"/>
      <c r="D40" s="18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x14ac:dyDescent="0.35">
      <c r="A41" s="17"/>
      <c r="B41" s="17"/>
      <c r="C41" s="18"/>
      <c r="D41" s="18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x14ac:dyDescent="0.35">
      <c r="A42" s="17"/>
      <c r="B42" s="17"/>
      <c r="C42" s="18"/>
      <c r="D42" s="18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x14ac:dyDescent="0.35">
      <c r="A43" s="17"/>
      <c r="B43" s="17"/>
      <c r="C43" s="18"/>
      <c r="D43" s="18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x14ac:dyDescent="0.35">
      <c r="A44" s="17"/>
      <c r="B44" s="17"/>
      <c r="C44" s="18"/>
      <c r="D44" s="18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x14ac:dyDescent="0.35">
      <c r="A45" s="17"/>
      <c r="B45" s="17"/>
      <c r="C45" s="18"/>
      <c r="D45" s="18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x14ac:dyDescent="0.35">
      <c r="A46" s="17"/>
      <c r="B46" s="17"/>
      <c r="C46" s="18"/>
      <c r="D46" s="18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x14ac:dyDescent="0.35">
      <c r="A47" s="17"/>
      <c r="B47" s="17"/>
      <c r="C47" s="18"/>
      <c r="D47" s="18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x14ac:dyDescent="0.35">
      <c r="A48" s="17"/>
      <c r="B48" s="17"/>
      <c r="C48" s="18"/>
      <c r="D48" s="18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x14ac:dyDescent="0.35">
      <c r="A49" s="17"/>
      <c r="B49" s="17"/>
      <c r="C49" s="18"/>
      <c r="D49" s="18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 x14ac:dyDescent="0.35">
      <c r="A50" s="17"/>
      <c r="B50" s="17"/>
      <c r="C50" s="18"/>
      <c r="D50" s="18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x14ac:dyDescent="0.35">
      <c r="A51" s="17"/>
      <c r="B51" s="17"/>
      <c r="C51" s="18"/>
      <c r="D51" s="18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x14ac:dyDescent="0.35">
      <c r="A52" s="17"/>
      <c r="B52" s="17"/>
      <c r="C52" s="18"/>
      <c r="D52" s="18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 x14ac:dyDescent="0.35">
      <c r="A53" s="17"/>
      <c r="B53" s="17"/>
      <c r="C53" s="18"/>
      <c r="D53" s="18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 x14ac:dyDescent="0.35">
      <c r="A54" s="17"/>
      <c r="B54" s="17"/>
      <c r="C54" s="18"/>
      <c r="D54" s="18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x14ac:dyDescent="0.35">
      <c r="A55" s="17"/>
      <c r="B55" s="17"/>
      <c r="C55" s="18"/>
      <c r="D55" s="18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x14ac:dyDescent="0.35">
      <c r="A56" s="17"/>
      <c r="B56" s="17"/>
      <c r="C56" s="18"/>
      <c r="D56" s="18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 x14ac:dyDescent="0.35">
      <c r="A57" s="17"/>
      <c r="B57" s="17"/>
      <c r="C57" s="18"/>
      <c r="D57" s="18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x14ac:dyDescent="0.35">
      <c r="A58" s="17"/>
      <c r="B58" s="17"/>
      <c r="C58" s="18"/>
      <c r="D58" s="18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</row>
    <row r="59" spans="1:16" x14ac:dyDescent="0.35">
      <c r="A59" s="17"/>
      <c r="B59" s="17"/>
      <c r="C59" s="18"/>
      <c r="D59" s="18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 x14ac:dyDescent="0.35">
      <c r="A60" s="17"/>
      <c r="B60" s="17"/>
      <c r="C60" s="18"/>
      <c r="D60" s="18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 x14ac:dyDescent="0.35">
      <c r="A61" s="17"/>
      <c r="B61" s="17"/>
      <c r="C61" s="18"/>
      <c r="D61" s="18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x14ac:dyDescent="0.35">
      <c r="A62" s="17"/>
      <c r="B62" s="17"/>
      <c r="C62" s="18"/>
      <c r="D62" s="18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</row>
    <row r="63" spans="1:16" x14ac:dyDescent="0.35">
      <c r="A63" s="17"/>
      <c r="B63" s="17"/>
      <c r="C63" s="18"/>
      <c r="D63" s="18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</row>
    <row r="64" spans="1:16" x14ac:dyDescent="0.35">
      <c r="A64" s="17"/>
      <c r="B64" s="17"/>
      <c r="C64" s="18"/>
      <c r="D64" s="18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</row>
    <row r="65" spans="1:16" x14ac:dyDescent="0.35">
      <c r="A65" s="17"/>
      <c r="B65" s="17"/>
      <c r="C65" s="18"/>
      <c r="D65" s="18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16" x14ac:dyDescent="0.35">
      <c r="A66" s="17"/>
      <c r="B66" s="17"/>
      <c r="C66" s="18"/>
      <c r="D66" s="18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16" x14ac:dyDescent="0.35">
      <c r="A67" s="17"/>
      <c r="B67" s="17"/>
      <c r="C67" s="18"/>
      <c r="D67" s="18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</row>
    <row r="68" spans="1:16" x14ac:dyDescent="0.35">
      <c r="A68" s="17"/>
      <c r="B68" s="17"/>
      <c r="C68" s="18"/>
      <c r="D68" s="18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</row>
    <row r="69" spans="1:16" x14ac:dyDescent="0.35">
      <c r="A69" s="17"/>
      <c r="B69" s="17"/>
      <c r="C69" s="18"/>
      <c r="D69" s="18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</row>
    <row r="70" spans="1:16" x14ac:dyDescent="0.35">
      <c r="A70" s="17"/>
      <c r="B70" s="17"/>
      <c r="C70" s="18"/>
      <c r="D70" s="18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</row>
    <row r="71" spans="1:16" x14ac:dyDescent="0.35">
      <c r="A71" s="17"/>
      <c r="B71" s="17"/>
      <c r="C71" s="18"/>
      <c r="D71" s="18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</row>
    <row r="72" spans="1:16" x14ac:dyDescent="0.35">
      <c r="A72" s="17"/>
      <c r="B72" s="17"/>
      <c r="C72" s="18"/>
      <c r="D72" s="18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</row>
    <row r="73" spans="1:16" x14ac:dyDescent="0.35">
      <c r="A73" s="17"/>
      <c r="B73" s="17"/>
      <c r="C73" s="18"/>
      <c r="D73" s="18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6" x14ac:dyDescent="0.35">
      <c r="A74" s="17"/>
      <c r="B74" s="17"/>
      <c r="C74" s="18"/>
      <c r="D74" s="18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16" x14ac:dyDescent="0.35">
      <c r="A75" s="17"/>
      <c r="B75" s="17"/>
      <c r="C75" s="18"/>
      <c r="D75" s="18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16" x14ac:dyDescent="0.35">
      <c r="A76" s="17"/>
      <c r="B76" s="17"/>
      <c r="C76" s="18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</row>
    <row r="77" spans="1:16" x14ac:dyDescent="0.35">
      <c r="A77" s="17"/>
      <c r="B77" s="17"/>
      <c r="C77" s="18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</row>
    <row r="78" spans="1:16" x14ac:dyDescent="0.35">
      <c r="A78" s="17"/>
      <c r="B78" s="17"/>
      <c r="C78" s="18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</row>
    <row r="79" spans="1:16" x14ac:dyDescent="0.35">
      <c r="A79" s="17"/>
      <c r="B79" s="17"/>
      <c r="C79" s="18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</row>
    <row r="80" spans="1:16" x14ac:dyDescent="0.35">
      <c r="A80" s="17"/>
      <c r="B80" s="17"/>
      <c r="C80" s="18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</row>
    <row r="81" spans="1:16" x14ac:dyDescent="0.35">
      <c r="A81" s="17"/>
      <c r="B81" s="17"/>
      <c r="C81" s="18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</row>
    <row r="82" spans="1:16" x14ac:dyDescent="0.35">
      <c r="A82" s="17"/>
      <c r="B82" s="17"/>
      <c r="C82" s="18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</row>
    <row r="83" spans="1:16" x14ac:dyDescent="0.35">
      <c r="A83" s="17"/>
      <c r="B83" s="17"/>
      <c r="C83" s="18"/>
      <c r="D83" s="18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</row>
    <row r="84" spans="1:16" x14ac:dyDescent="0.35">
      <c r="A84" s="17"/>
      <c r="B84" s="17"/>
      <c r="C84" s="18"/>
      <c r="D84" s="18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</row>
    <row r="85" spans="1:16" x14ac:dyDescent="0.35">
      <c r="A85" s="17"/>
      <c r="B85" s="17"/>
      <c r="C85" s="18"/>
      <c r="D85" s="18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</row>
    <row r="86" spans="1:16" x14ac:dyDescent="0.35">
      <c r="A86" s="17"/>
      <c r="B86" s="17"/>
      <c r="C86" s="18"/>
      <c r="D86" s="18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</row>
    <row r="87" spans="1:16" x14ac:dyDescent="0.35">
      <c r="A87" s="17"/>
      <c r="B87" s="17"/>
      <c r="C87" s="18"/>
      <c r="D87" s="18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</row>
    <row r="88" spans="1:16" x14ac:dyDescent="0.35">
      <c r="A88" s="17"/>
      <c r="B88" s="17"/>
      <c r="C88" s="18"/>
      <c r="D88" s="18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</row>
    <row r="89" spans="1:16" x14ac:dyDescent="0.35">
      <c r="A89" s="17"/>
      <c r="B89" s="17"/>
      <c r="C89" s="18"/>
      <c r="D89" s="18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</row>
    <row r="90" spans="1:16" x14ac:dyDescent="0.35">
      <c r="A90" s="17"/>
      <c r="B90" s="17"/>
      <c r="C90" s="18"/>
      <c r="D90" s="18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</row>
    <row r="91" spans="1:16" x14ac:dyDescent="0.35">
      <c r="A91" s="17"/>
      <c r="B91" s="17"/>
      <c r="C91" s="18"/>
      <c r="D91" s="18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</row>
    <row r="92" spans="1:16" x14ac:dyDescent="0.35">
      <c r="A92" s="17"/>
      <c r="B92" s="17"/>
      <c r="C92" s="18"/>
      <c r="D92" s="18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</row>
    <row r="93" spans="1:16" x14ac:dyDescent="0.35">
      <c r="A93" s="17"/>
      <c r="B93" s="17"/>
      <c r="C93" s="18"/>
      <c r="D93" s="18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</row>
    <row r="94" spans="1:16" x14ac:dyDescent="0.35">
      <c r="A94" s="17"/>
      <c r="B94" s="17"/>
      <c r="C94" s="18"/>
      <c r="D94" s="18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x14ac:dyDescent="0.35">
      <c r="A95" s="17"/>
      <c r="B95" s="17"/>
      <c r="C95" s="18"/>
      <c r="D95" s="18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 x14ac:dyDescent="0.35">
      <c r="A96" s="17"/>
      <c r="B96" s="17"/>
      <c r="C96" s="18"/>
      <c r="D96" s="18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</row>
    <row r="97" spans="1:16" x14ac:dyDescent="0.35">
      <c r="A97" s="17"/>
      <c r="B97" s="17"/>
      <c r="C97" s="18"/>
      <c r="D97" s="18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</row>
    <row r="98" spans="1:16" x14ac:dyDescent="0.35">
      <c r="A98" s="17"/>
      <c r="B98" s="17"/>
      <c r="C98" s="18"/>
      <c r="D98" s="18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</row>
    <row r="99" spans="1:16" x14ac:dyDescent="0.35">
      <c r="A99" s="17"/>
      <c r="B99" s="17"/>
      <c r="C99" s="18"/>
      <c r="D99" s="18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</row>
    <row r="100" spans="1:16" x14ac:dyDescent="0.35">
      <c r="A100" s="17"/>
      <c r="B100" s="17"/>
      <c r="C100" s="18"/>
      <c r="D100" s="18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</row>
    <row r="101" spans="1:16" x14ac:dyDescent="0.35">
      <c r="A101" s="17"/>
      <c r="B101" s="17"/>
      <c r="C101" s="18"/>
      <c r="D101" s="18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</row>
    <row r="102" spans="1:16" x14ac:dyDescent="0.35">
      <c r="A102" s="17"/>
      <c r="B102" s="17"/>
      <c r="C102" s="18"/>
      <c r="D102" s="18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</row>
    <row r="103" spans="1:16" x14ac:dyDescent="0.35">
      <c r="A103" s="17"/>
      <c r="B103" s="17"/>
      <c r="C103" s="18"/>
      <c r="D103" s="18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</row>
    <row r="104" spans="1:16" x14ac:dyDescent="0.35">
      <c r="A104" s="17"/>
      <c r="B104" s="17"/>
      <c r="C104" s="18"/>
      <c r="D104" s="18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</row>
    <row r="105" spans="1:16" x14ac:dyDescent="0.35">
      <c r="A105" s="17"/>
      <c r="B105" s="17"/>
      <c r="C105" s="18"/>
      <c r="D105" s="18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 x14ac:dyDescent="0.35">
      <c r="A106" s="17"/>
      <c r="B106" s="17"/>
      <c r="C106" s="18"/>
      <c r="D106" s="18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</row>
    <row r="107" spans="1:16" x14ac:dyDescent="0.35">
      <c r="A107" s="17"/>
      <c r="B107" s="17"/>
      <c r="C107" s="18"/>
      <c r="D107" s="18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</row>
    <row r="108" spans="1:16" x14ac:dyDescent="0.35">
      <c r="A108" s="17"/>
      <c r="B108" s="17"/>
      <c r="C108" s="18"/>
      <c r="D108" s="18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</row>
    <row r="109" spans="1:16" x14ac:dyDescent="0.35">
      <c r="A109" s="17"/>
      <c r="B109" s="17"/>
      <c r="C109" s="18"/>
      <c r="D109" s="18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</row>
    <row r="110" spans="1:16" x14ac:dyDescent="0.35">
      <c r="A110" s="17"/>
      <c r="B110" s="17"/>
      <c r="C110" s="18"/>
      <c r="D110" s="18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 x14ac:dyDescent="0.35">
      <c r="A111" s="17"/>
      <c r="B111" s="17"/>
      <c r="C111" s="18"/>
      <c r="D111" s="18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1:16" x14ac:dyDescent="0.35">
      <c r="A112" s="17"/>
      <c r="B112" s="17"/>
      <c r="C112" s="18"/>
      <c r="D112" s="18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</row>
    <row r="113" spans="1:16" x14ac:dyDescent="0.35">
      <c r="A113" s="17"/>
      <c r="B113" s="17"/>
      <c r="C113" s="18"/>
      <c r="D113" s="18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</row>
    <row r="114" spans="1:16" x14ac:dyDescent="0.35">
      <c r="A114" s="17"/>
      <c r="B114" s="17"/>
      <c r="C114" s="18"/>
      <c r="D114" s="18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</row>
    <row r="115" spans="1:16" x14ac:dyDescent="0.35">
      <c r="A115" s="17"/>
      <c r="B115" s="17"/>
      <c r="C115" s="18"/>
      <c r="D115" s="18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 x14ac:dyDescent="0.35">
      <c r="A116" s="17"/>
      <c r="B116" s="17"/>
      <c r="C116" s="18"/>
      <c r="D116" s="18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  <row r="117" spans="1:16" x14ac:dyDescent="0.35">
      <c r="A117" s="17"/>
      <c r="B117" s="17"/>
      <c r="C117" s="18"/>
      <c r="D117" s="18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</row>
    <row r="118" spans="1:16" x14ac:dyDescent="0.35">
      <c r="A118" s="17"/>
      <c r="B118" s="17"/>
      <c r="C118" s="18"/>
      <c r="D118" s="18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1:16" x14ac:dyDescent="0.35">
      <c r="A119" s="17"/>
      <c r="B119" s="17"/>
      <c r="C119" s="18"/>
      <c r="D119" s="18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</row>
    <row r="120" spans="1:16" x14ac:dyDescent="0.35">
      <c r="A120" s="17"/>
      <c r="B120" s="17"/>
      <c r="C120" s="18"/>
      <c r="D120" s="18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</row>
    <row r="121" spans="1:16" x14ac:dyDescent="0.35">
      <c r="A121" s="17"/>
      <c r="B121" s="17"/>
      <c r="C121" s="18"/>
      <c r="D121" s="18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</row>
    <row r="122" spans="1:16" x14ac:dyDescent="0.35">
      <c r="A122" s="17"/>
      <c r="B122" s="17"/>
      <c r="C122" s="18"/>
      <c r="D122" s="18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</row>
    <row r="123" spans="1:16" x14ac:dyDescent="0.35">
      <c r="A123" s="17"/>
      <c r="B123" s="17"/>
      <c r="C123" s="18"/>
      <c r="D123" s="18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1:16" x14ac:dyDescent="0.35">
      <c r="A124" s="17"/>
      <c r="B124" s="17"/>
      <c r="C124" s="18"/>
      <c r="D124" s="18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</row>
    <row r="125" spans="1:16" x14ac:dyDescent="0.35">
      <c r="A125" s="17"/>
      <c r="B125" s="17"/>
      <c r="C125" s="18"/>
      <c r="D125" s="18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</row>
    <row r="126" spans="1:16" x14ac:dyDescent="0.35">
      <c r="A126" s="17"/>
      <c r="B126" s="17"/>
      <c r="C126" s="18"/>
      <c r="D126" s="18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</row>
    <row r="127" spans="1:16" x14ac:dyDescent="0.35">
      <c r="A127" s="17"/>
      <c r="B127" s="17"/>
      <c r="C127" s="18"/>
      <c r="D127" s="18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1:16" x14ac:dyDescent="0.35">
      <c r="A128" s="17"/>
      <c r="B128" s="17"/>
      <c r="C128" s="18"/>
      <c r="D128" s="18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 x14ac:dyDescent="0.35">
      <c r="A129" s="17"/>
      <c r="B129" s="17"/>
      <c r="C129" s="18"/>
      <c r="D129" s="18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</row>
    <row r="130" spans="1:16" x14ac:dyDescent="0.35">
      <c r="A130" s="17"/>
      <c r="B130" s="17"/>
      <c r="C130" s="18"/>
      <c r="D130" s="18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</row>
    <row r="131" spans="1:16" x14ac:dyDescent="0.35">
      <c r="A131" s="17"/>
      <c r="B131" s="17"/>
      <c r="C131" s="18"/>
      <c r="D131" s="18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</row>
    <row r="132" spans="1:16" x14ac:dyDescent="0.35">
      <c r="A132" s="17"/>
      <c r="B132" s="17"/>
      <c r="C132" s="18"/>
      <c r="D132" s="18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</row>
    <row r="133" spans="1:16" x14ac:dyDescent="0.35">
      <c r="A133" s="17"/>
      <c r="B133" s="17"/>
      <c r="C133" s="18"/>
      <c r="D133" s="18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</row>
    <row r="134" spans="1:16" x14ac:dyDescent="0.35">
      <c r="A134" s="17"/>
      <c r="B134" s="17"/>
      <c r="C134" s="18"/>
      <c r="D134" s="18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</row>
    <row r="135" spans="1:16" x14ac:dyDescent="0.35">
      <c r="A135" s="17"/>
      <c r="B135" s="17"/>
      <c r="C135" s="18"/>
      <c r="D135" s="18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</row>
    <row r="136" spans="1:16" x14ac:dyDescent="0.35">
      <c r="A136" s="17"/>
      <c r="B136" s="17"/>
      <c r="C136" s="18"/>
      <c r="D136" s="18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</row>
    <row r="137" spans="1:16" x14ac:dyDescent="0.35">
      <c r="A137" s="17"/>
      <c r="B137" s="17"/>
      <c r="C137" s="18"/>
      <c r="D137" s="18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</row>
    <row r="138" spans="1:16" x14ac:dyDescent="0.35">
      <c r="A138" s="17"/>
      <c r="B138" s="17"/>
      <c r="C138" s="18"/>
      <c r="D138" s="18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</row>
    <row r="139" spans="1:16" x14ac:dyDescent="0.35">
      <c r="A139" s="17"/>
      <c r="B139" s="17"/>
      <c r="C139" s="18"/>
      <c r="D139" s="18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</row>
    <row r="140" spans="1:16" x14ac:dyDescent="0.35">
      <c r="A140" s="17"/>
      <c r="B140" s="17"/>
      <c r="C140" s="18"/>
      <c r="D140" s="18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</row>
    <row r="141" spans="1:16" x14ac:dyDescent="0.35">
      <c r="A141" s="17"/>
      <c r="B141" s="17"/>
      <c r="C141" s="18"/>
      <c r="D141" s="18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</row>
    <row r="142" spans="1:16" x14ac:dyDescent="0.35">
      <c r="A142" s="17"/>
      <c r="B142" s="17"/>
      <c r="C142" s="18"/>
      <c r="D142" s="18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</row>
    <row r="143" spans="1:16" x14ac:dyDescent="0.35">
      <c r="A143" s="17"/>
      <c r="B143" s="17"/>
      <c r="C143" s="18"/>
      <c r="D143" s="18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</row>
    <row r="144" spans="1:16" x14ac:dyDescent="0.35">
      <c r="A144" s="17"/>
      <c r="B144" s="17"/>
      <c r="C144" s="18"/>
      <c r="D144" s="18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</row>
    <row r="145" spans="1:16" x14ac:dyDescent="0.35">
      <c r="A145" s="17"/>
      <c r="B145" s="17"/>
      <c r="C145" s="18"/>
      <c r="D145" s="18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</row>
    <row r="146" spans="1:16" x14ac:dyDescent="0.35">
      <c r="A146" s="17"/>
      <c r="B146" s="17"/>
      <c r="C146" s="18"/>
      <c r="D146" s="18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</row>
    <row r="147" spans="1:16" x14ac:dyDescent="0.35">
      <c r="A147" s="17"/>
      <c r="B147" s="17"/>
      <c r="C147" s="18"/>
      <c r="D147" s="18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</row>
    <row r="148" spans="1:16" x14ac:dyDescent="0.35">
      <c r="A148" s="17"/>
      <c r="B148" s="17"/>
      <c r="C148" s="18"/>
      <c r="D148" s="18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</row>
    <row r="149" spans="1:16" x14ac:dyDescent="0.35">
      <c r="A149" s="17"/>
      <c r="B149" s="17"/>
      <c r="C149" s="18"/>
      <c r="D149" s="18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</row>
    <row r="150" spans="1:16" x14ac:dyDescent="0.35">
      <c r="A150" s="17"/>
      <c r="B150" s="17"/>
      <c r="C150" s="18"/>
      <c r="D150" s="18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</row>
    <row r="151" spans="1:16" x14ac:dyDescent="0.35">
      <c r="A151" s="17"/>
      <c r="B151" s="17"/>
      <c r="C151" s="18"/>
      <c r="D151" s="18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</row>
    <row r="152" spans="1:16" x14ac:dyDescent="0.35">
      <c r="A152" s="17"/>
      <c r="B152" s="17"/>
      <c r="C152" s="18"/>
      <c r="D152" s="18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</row>
    <row r="153" spans="1:16" x14ac:dyDescent="0.35">
      <c r="A153" s="17"/>
      <c r="B153" s="17"/>
      <c r="C153" s="18"/>
      <c r="D153" s="18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</row>
    <row r="154" spans="1:16" x14ac:dyDescent="0.35">
      <c r="A154" s="17"/>
      <c r="B154" s="17"/>
      <c r="C154" s="18"/>
      <c r="D154" s="18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</row>
    <row r="155" spans="1:16" x14ac:dyDescent="0.35">
      <c r="A155" s="17"/>
      <c r="B155" s="17"/>
      <c r="C155" s="18"/>
      <c r="D155" s="18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</row>
    <row r="156" spans="1:16" x14ac:dyDescent="0.35">
      <c r="A156" s="17"/>
      <c r="B156" s="17"/>
      <c r="C156" s="18"/>
      <c r="D156" s="18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</row>
    <row r="157" spans="1:16" x14ac:dyDescent="0.35">
      <c r="A157" s="17"/>
      <c r="B157" s="17"/>
      <c r="C157" s="18"/>
      <c r="D157" s="18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</row>
    <row r="158" spans="1:16" x14ac:dyDescent="0.35">
      <c r="A158" s="17"/>
      <c r="B158" s="17"/>
      <c r="C158" s="18"/>
      <c r="D158" s="18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</row>
    <row r="159" spans="1:16" x14ac:dyDescent="0.35">
      <c r="A159" s="17"/>
      <c r="B159" s="17"/>
      <c r="C159" s="18"/>
      <c r="D159" s="18"/>
      <c r="E159" s="17"/>
      <c r="F159" s="17"/>
      <c r="G159" s="17"/>
      <c r="H159" s="17"/>
      <c r="I159" s="17"/>
      <c r="J159" s="17"/>
    </row>
    <row r="160" spans="1:16" x14ac:dyDescent="0.35">
      <c r="A160" s="17"/>
      <c r="B160" s="17"/>
      <c r="C160" s="18"/>
      <c r="D160" s="18"/>
      <c r="E160" s="17"/>
      <c r="F160" s="17"/>
      <c r="G160" s="17"/>
      <c r="H160" s="17"/>
      <c r="I160" s="17"/>
      <c r="J160" s="17"/>
    </row>
    <row r="161" spans="1:10" x14ac:dyDescent="0.35">
      <c r="A161" s="17"/>
      <c r="B161" s="17"/>
      <c r="C161" s="18"/>
      <c r="D161" s="18"/>
      <c r="E161" s="17"/>
      <c r="F161" s="17"/>
      <c r="G161" s="17"/>
      <c r="H161" s="17"/>
      <c r="I161" s="17"/>
      <c r="J161" s="17"/>
    </row>
    <row r="162" spans="1:10" x14ac:dyDescent="0.35">
      <c r="A162" s="17"/>
      <c r="B162" s="17"/>
      <c r="C162" s="18"/>
      <c r="D162" s="18"/>
      <c r="E162" s="17"/>
      <c r="F162" s="17"/>
      <c r="G162" s="17"/>
      <c r="H162" s="17"/>
      <c r="I162" s="17"/>
      <c r="J162" s="17"/>
    </row>
    <row r="163" spans="1:10" x14ac:dyDescent="0.35">
      <c r="A163" s="17"/>
      <c r="B163" s="17"/>
      <c r="C163" s="18"/>
      <c r="D163" s="18"/>
      <c r="E163" s="17"/>
      <c r="F163" s="17"/>
      <c r="G163" s="17"/>
      <c r="H163" s="17"/>
      <c r="I163" s="17"/>
      <c r="J163" s="17"/>
    </row>
    <row r="164" spans="1:10" x14ac:dyDescent="0.35">
      <c r="A164" s="17"/>
      <c r="B164" s="17"/>
      <c r="C164" s="18"/>
      <c r="D164" s="18"/>
      <c r="E164" s="17"/>
      <c r="F164" s="17"/>
      <c r="G164" s="17"/>
      <c r="H164" s="17"/>
      <c r="I164" s="17"/>
      <c r="J164" s="17"/>
    </row>
    <row r="165" spans="1:10" x14ac:dyDescent="0.35">
      <c r="A165" s="17"/>
      <c r="B165" s="17"/>
      <c r="C165" s="18"/>
      <c r="D165" s="18"/>
      <c r="E165" s="17"/>
      <c r="F165" s="17"/>
      <c r="G165" s="17"/>
      <c r="H165" s="17"/>
      <c r="I165" s="17"/>
      <c r="J165" s="17"/>
    </row>
    <row r="166" spans="1:10" x14ac:dyDescent="0.35">
      <c r="A166" s="17"/>
      <c r="B166" s="17"/>
      <c r="C166" s="18"/>
      <c r="D166" s="18"/>
      <c r="E166" s="17"/>
      <c r="F166" s="17"/>
      <c r="G166" s="17"/>
      <c r="H166" s="17"/>
      <c r="I166" s="17"/>
      <c r="J166" s="17"/>
    </row>
  </sheetData>
  <mergeCells count="3">
    <mergeCell ref="B1:J1"/>
    <mergeCell ref="A2:J2"/>
    <mergeCell ref="A3:J3"/>
  </mergeCells>
  <phoneticPr fontId="9" type="noConversion"/>
  <pageMargins left="0.7" right="1.93" top="0.75" bottom="0.75" header="0.3" footer="0.3"/>
  <pageSetup paperSize="9" scale="33" orientation="portrait" r:id="rId1"/>
  <headerFooter>
    <oddHeader xml:space="preserve">&amp;L&amp;"-,Gras"Affaire n° 2025026AOF&amp;C&amp;"-,Gras"Produits organiques
Lot 01 : DQE (non contractuel)
</oddHeader>
    <oddFooter>&amp;C&amp;"-,Gras"Page &amp;P de 1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2025-04-11T08:28:15Z</dcterms:modified>
</cp:coreProperties>
</file>