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UET\Dossiers transversaux\DCE et MARCHES\accords cadres\AC_MOE\AC MOE 2025 2028 - projet\2501_AC MOE_Construction neuve\Annexe_Pcie_MTI\"/>
    </mc:Choice>
  </mc:AlternateContent>
  <bookViews>
    <workbookView xWindow="28680" yWindow="-120" windowWidth="29040" windowHeight="15840"/>
  </bookViews>
  <sheets>
    <sheet name="Estimation opération" sheetId="1" r:id="rId1"/>
  </sheets>
  <definedNames>
    <definedName name="_xlnm.Print_Area" localSheetId="0">'Estimation opération'!$A$1:$J$55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F46" i="1" s="1"/>
  <c r="F49" i="1" s="1"/>
  <c r="G49" i="1" s="1"/>
  <c r="G27" i="1"/>
  <c r="G36" i="1"/>
  <c r="G35" i="1" l="1"/>
  <c r="F39" i="1" l="1"/>
  <c r="G34" i="1"/>
  <c r="G46" i="1" l="1"/>
  <c r="F48" i="1" l="1"/>
  <c r="G48" i="1" s="1"/>
  <c r="G43" i="1"/>
  <c r="G39" i="1" l="1"/>
  <c r="G52" i="1" l="1"/>
  <c r="G54" i="1" s="1"/>
</calcChain>
</file>

<file path=xl/sharedStrings.xml><?xml version="1.0" encoding="utf-8"?>
<sst xmlns="http://schemas.openxmlformats.org/spreadsheetml/2006/main" count="79" uniqueCount="58">
  <si>
    <t xml:space="preserve">T.T.C valeur fin de travaux </t>
  </si>
  <si>
    <r>
      <t xml:space="preserve">BATIMENT :       </t>
    </r>
    <r>
      <rPr>
        <u/>
        <sz val="16"/>
        <color theme="1"/>
        <rFont val="Arial"/>
        <family val="2"/>
      </rPr>
      <t xml:space="preserve">                       </t>
    </r>
  </si>
  <si>
    <t>Date :</t>
  </si>
  <si>
    <t>Montant prévisionnel des dépenses</t>
  </si>
  <si>
    <t>Nom de société</t>
  </si>
  <si>
    <t>Montant Marché HT</t>
  </si>
  <si>
    <t>Montant Marché TTC</t>
  </si>
  <si>
    <t>Conduite d'opération</t>
  </si>
  <si>
    <t>interne</t>
  </si>
  <si>
    <t>Simulation Thermique dynamique</t>
  </si>
  <si>
    <t xml:space="preserve">A.M.O. </t>
  </si>
  <si>
    <t>E</t>
  </si>
  <si>
    <t>sans objet</t>
  </si>
  <si>
    <t>T</t>
  </si>
  <si>
    <t>U</t>
  </si>
  <si>
    <t xml:space="preserve">CSSI </t>
  </si>
  <si>
    <t>D</t>
  </si>
  <si>
    <t>C</t>
  </si>
  <si>
    <t>O</t>
  </si>
  <si>
    <t xml:space="preserve">Coordination SPS </t>
  </si>
  <si>
    <t xml:space="preserve">interne </t>
  </si>
  <si>
    <t>N</t>
  </si>
  <si>
    <t>Assurance D.O.</t>
  </si>
  <si>
    <t>Permis de construire - Taxes</t>
  </si>
  <si>
    <t>EDI - Traitement des situations de Travaux</t>
  </si>
  <si>
    <t>P</t>
  </si>
  <si>
    <t>Reprographie</t>
  </si>
  <si>
    <t>Publicité</t>
  </si>
  <si>
    <t>I</t>
  </si>
  <si>
    <t>Concours, A.O.</t>
  </si>
  <si>
    <t>SOUS-TOTAL (1) en € :</t>
  </si>
  <si>
    <t>Aléas</t>
  </si>
  <si>
    <t xml:space="preserve">Durée des travaux en mois </t>
  </si>
  <si>
    <t>SOUS-TOTAL (2) en € :</t>
  </si>
  <si>
    <t>Direction Constructions - Patrimoine et Transition Ecologique</t>
  </si>
  <si>
    <t>Bureau de contrôle</t>
  </si>
  <si>
    <t>TABLEAU DE BORD FINANCIER GENERAL ESTIMATION</t>
  </si>
  <si>
    <t>Révision des travaux</t>
  </si>
  <si>
    <t>hypothèse</t>
  </si>
  <si>
    <t>TOTAL GENERAL  T.D.C.</t>
  </si>
  <si>
    <t>MTI</t>
  </si>
  <si>
    <t>BIOSPHARM</t>
  </si>
  <si>
    <t xml:space="preserve">  Travaux de création d'un batiment MTI</t>
  </si>
  <si>
    <r>
      <rPr>
        <b/>
        <sz val="14"/>
        <rFont val="Arial"/>
        <family val="2"/>
      </rPr>
      <t xml:space="preserve">Mise à jour par </t>
    </r>
    <r>
      <rPr>
        <sz val="14"/>
        <rFont val="Arial"/>
        <family val="2"/>
      </rPr>
      <t>: E.IMBERT - pour AC MOE</t>
    </r>
  </si>
  <si>
    <t xml:space="preserve">CREDITS INSCRITS </t>
  </si>
  <si>
    <t>N° d'imputation</t>
  </si>
  <si>
    <t>XXXXXXX</t>
  </si>
  <si>
    <t>Montant TTC inscrit</t>
  </si>
  <si>
    <t>xxxxxxxx</t>
  </si>
  <si>
    <t>Maitre d'œuvre</t>
  </si>
  <si>
    <t>A désigner</t>
  </si>
  <si>
    <t>Pole :</t>
  </si>
  <si>
    <t>A designer</t>
  </si>
  <si>
    <t>Bureau structure préalable</t>
  </si>
  <si>
    <t>Etude géotechnique complément</t>
  </si>
  <si>
    <t xml:space="preserve">Montant Travaux </t>
  </si>
  <si>
    <t xml:space="preserve">MAPA - laboratoire MTI </t>
  </si>
  <si>
    <t>Surface : 190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</si>
</sst>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[$€-40C]_-;\-* #,##0.00\ [$€-40C]_-;_-* &quot;-&quot;??\ [$€-40C]_-;_-@_-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color rgb="FF000000"/>
      <name val="MS Sans Serif"/>
      <family val="2"/>
    </font>
    <font>
      <b/>
      <u/>
      <sz val="16"/>
      <color theme="1"/>
      <name val="Arial"/>
      <family val="2"/>
    </font>
    <font>
      <u/>
      <sz val="16"/>
      <color theme="1"/>
      <name val="Arial"/>
      <family val="2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sz val="24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26"/>
      <name val="Arial"/>
      <family val="2"/>
    </font>
    <font>
      <sz val="16"/>
      <name val="Arial"/>
      <family val="2"/>
    </font>
    <font>
      <b/>
      <sz val="16"/>
      <color rgb="FFFF000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22"/>
      <color rgb="FFFF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4"/>
      <name val="Arial"/>
      <family val="2"/>
    </font>
    <font>
      <b/>
      <sz val="20"/>
      <name val="Arial"/>
      <family val="2"/>
    </font>
    <font>
      <b/>
      <i/>
      <sz val="22"/>
      <name val="Arial"/>
      <family val="2"/>
    </font>
    <font>
      <b/>
      <i/>
      <sz val="20"/>
      <name val="Arial"/>
      <family val="2"/>
    </font>
    <font>
      <i/>
      <sz val="20"/>
      <name val="Arial"/>
      <family val="2"/>
    </font>
    <font>
      <b/>
      <sz val="18"/>
      <color rgb="FFFF0000"/>
      <name val="Arial"/>
      <family val="2"/>
    </font>
    <font>
      <b/>
      <u/>
      <sz val="14"/>
      <name val="Arial"/>
      <family val="2"/>
    </font>
    <font>
      <b/>
      <sz val="20"/>
      <color rgb="FFFF0000"/>
      <name val="Arial"/>
      <family val="2"/>
    </font>
    <font>
      <b/>
      <i/>
      <sz val="20"/>
      <color rgb="FF7030A0"/>
      <name val="Arial"/>
      <family val="2"/>
    </font>
    <font>
      <b/>
      <sz val="36"/>
      <name val="Arial"/>
      <family val="2"/>
    </font>
    <font>
      <b/>
      <i/>
      <u/>
      <sz val="16"/>
      <color rgb="FF7030A0"/>
      <name val="Arial"/>
      <family val="2"/>
    </font>
    <font>
      <b/>
      <i/>
      <sz val="22"/>
      <color rgb="FFC00000"/>
      <name val="Arial"/>
      <family val="2"/>
    </font>
    <font>
      <b/>
      <sz val="18"/>
      <color rgb="FF000000"/>
      <name val="Arial"/>
      <family val="2"/>
    </font>
    <font>
      <sz val="28"/>
      <color rgb="FF06516E"/>
      <name val="AccordAlt-Bold"/>
      <family val="3"/>
    </font>
    <font>
      <sz val="36"/>
      <color rgb="FF06516E"/>
      <name val="AccordAlt-Bold"/>
      <family val="3"/>
    </font>
    <font>
      <b/>
      <sz val="28"/>
      <color rgb="FF000000"/>
      <name val="Arial"/>
      <family val="2"/>
    </font>
    <font>
      <b/>
      <sz val="48"/>
      <color theme="1"/>
      <name val="Calibri"/>
      <family val="2"/>
      <scheme val="minor"/>
    </font>
    <font>
      <b/>
      <u/>
      <sz val="22"/>
      <name val="Arial"/>
      <family val="2"/>
    </font>
    <font>
      <b/>
      <i/>
      <sz val="16"/>
      <name val="Arial"/>
      <family val="2"/>
    </font>
    <font>
      <b/>
      <sz val="28"/>
      <color rgb="FFC00000"/>
      <name val="Arial"/>
      <family val="2"/>
    </font>
    <font>
      <sz val="11"/>
      <color theme="1"/>
      <name val="Calibri"/>
      <family val="2"/>
      <scheme val="minor"/>
    </font>
    <font>
      <i/>
      <sz val="1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42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 applyFont="1"/>
    <xf numFmtId="4" fontId="1" fillId="0" borderId="0" xfId="1" applyNumberFormat="1" applyFont="1"/>
    <xf numFmtId="0" fontId="1" fillId="0" borderId="0" xfId="1" applyFont="1" applyBorder="1"/>
    <xf numFmtId="0" fontId="1" fillId="0" borderId="1" xfId="1" applyFont="1" applyBorder="1"/>
    <xf numFmtId="0" fontId="1" fillId="0" borderId="2" xfId="1" applyFont="1" applyBorder="1"/>
    <xf numFmtId="0" fontId="1" fillId="0" borderId="3" xfId="1" applyFont="1" applyBorder="1"/>
    <xf numFmtId="0" fontId="3" fillId="0" borderId="4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5" xfId="0" applyFont="1" applyBorder="1" applyAlignment="1">
      <alignment horizontal="center" vertical="center" readingOrder="1"/>
    </xf>
    <xf numFmtId="0" fontId="1" fillId="0" borderId="4" xfId="1" applyFont="1" applyBorder="1"/>
    <xf numFmtId="0" fontId="1" fillId="0" borderId="5" xfId="1" applyFont="1" applyBorder="1"/>
    <xf numFmtId="0" fontId="2" fillId="0" borderId="0" xfId="1" applyFont="1" applyBorder="1" applyAlignment="1">
      <alignment horizontal="center"/>
    </xf>
    <xf numFmtId="0" fontId="4" fillId="0" borderId="0" xfId="0" applyFont="1" applyBorder="1" applyAlignment="1">
      <alignment horizontal="right" wrapText="1"/>
    </xf>
    <xf numFmtId="0" fontId="7" fillId="0" borderId="0" xfId="0" applyFont="1" applyAlignment="1">
      <alignment horizontal="left"/>
    </xf>
    <xf numFmtId="0" fontId="1" fillId="0" borderId="6" xfId="1" applyFont="1" applyBorder="1"/>
    <xf numFmtId="0" fontId="1" fillId="0" borderId="7" xfId="1" applyFont="1" applyBorder="1"/>
    <xf numFmtId="0" fontId="1" fillId="0" borderId="8" xfId="1" applyFont="1" applyBorder="1"/>
    <xf numFmtId="0" fontId="9" fillId="0" borderId="0" xfId="1" applyFont="1"/>
    <xf numFmtId="15" fontId="1" fillId="0" borderId="0" xfId="1" applyNumberFormat="1" applyFont="1" applyAlignment="1">
      <alignment horizontal="left"/>
    </xf>
    <xf numFmtId="0" fontId="10" fillId="0" borderId="0" xfId="1" applyFont="1" applyAlignment="1">
      <alignment horizontal="right"/>
    </xf>
    <xf numFmtId="0" fontId="1" fillId="0" borderId="9" xfId="1" applyFont="1" applyBorder="1"/>
    <xf numFmtId="0" fontId="11" fillId="0" borderId="0" xfId="1" applyFont="1"/>
    <xf numFmtId="0" fontId="10" fillId="0" borderId="10" xfId="1" applyFont="1" applyBorder="1" applyAlignment="1">
      <alignment horizontal="left" vertical="center"/>
    </xf>
    <xf numFmtId="0" fontId="10" fillId="0" borderId="12" xfId="1" applyFont="1" applyBorder="1" applyAlignment="1">
      <alignment vertical="center"/>
    </xf>
    <xf numFmtId="0" fontId="10" fillId="0" borderId="13" xfId="1" applyFont="1" applyBorder="1" applyAlignment="1">
      <alignment vertical="center"/>
    </xf>
    <xf numFmtId="0" fontId="10" fillId="0" borderId="14" xfId="1" applyFont="1" applyBorder="1" applyAlignment="1">
      <alignment vertical="center"/>
    </xf>
    <xf numFmtId="0" fontId="16" fillId="0" borderId="20" xfId="1" applyFont="1" applyFill="1" applyBorder="1" applyAlignment="1">
      <alignment horizontal="center" vertical="center"/>
    </xf>
    <xf numFmtId="0" fontId="11" fillId="0" borderId="15" xfId="1" applyFont="1" applyBorder="1" applyAlignment="1"/>
    <xf numFmtId="0" fontId="11" fillId="0" borderId="16" xfId="1" applyFont="1" applyBorder="1" applyAlignment="1"/>
    <xf numFmtId="0" fontId="11" fillId="0" borderId="0" xfId="1" applyFont="1" applyBorder="1" applyAlignment="1"/>
    <xf numFmtId="0" fontId="9" fillId="0" borderId="15" xfId="1" applyFont="1" applyBorder="1" applyAlignment="1"/>
    <xf numFmtId="0" fontId="9" fillId="0" borderId="0" xfId="1" applyFont="1" applyBorder="1" applyAlignment="1"/>
    <xf numFmtId="166" fontId="11" fillId="0" borderId="18" xfId="2" applyNumberFormat="1" applyFont="1" applyBorder="1"/>
    <xf numFmtId="10" fontId="9" fillId="0" borderId="0" xfId="3" applyNumberFormat="1" applyFont="1" applyFill="1" applyBorder="1" applyAlignment="1"/>
    <xf numFmtId="0" fontId="10" fillId="3" borderId="12" xfId="1" applyFont="1" applyFill="1" applyBorder="1" applyAlignment="1">
      <alignment horizontal="center"/>
    </xf>
    <xf numFmtId="166" fontId="13" fillId="3" borderId="20" xfId="2" applyNumberFormat="1" applyFont="1" applyFill="1" applyBorder="1" applyAlignment="1"/>
    <xf numFmtId="0" fontId="20" fillId="0" borderId="11" xfId="1" applyFont="1" applyFill="1" applyBorder="1" applyAlignment="1">
      <alignment horizontal="center"/>
    </xf>
    <xf numFmtId="0" fontId="21" fillId="0" borderId="0" xfId="1" applyFont="1" applyAlignment="1">
      <alignment horizontal="center"/>
    </xf>
    <xf numFmtId="0" fontId="20" fillId="0" borderId="0" xfId="1" applyFont="1" applyFill="1" applyBorder="1" applyAlignment="1"/>
    <xf numFmtId="0" fontId="20" fillId="0" borderId="0" xfId="1" applyFont="1"/>
    <xf numFmtId="166" fontId="21" fillId="0" borderId="0" xfId="1" applyNumberFormat="1" applyFont="1" applyAlignment="1">
      <alignment horizontal="left"/>
    </xf>
    <xf numFmtId="0" fontId="9" fillId="0" borderId="11" xfId="1" applyFont="1" applyFill="1" applyBorder="1" applyAlignment="1">
      <alignment horizontal="left"/>
    </xf>
    <xf numFmtId="0" fontId="9" fillId="0" borderId="18" xfId="1" applyFont="1" applyFill="1" applyBorder="1" applyAlignment="1">
      <alignment horizontal="left"/>
    </xf>
    <xf numFmtId="0" fontId="11" fillId="0" borderId="18" xfId="1" applyFont="1" applyFill="1" applyBorder="1" applyAlignment="1">
      <alignment horizontal="left"/>
    </xf>
    <xf numFmtId="166" fontId="11" fillId="0" borderId="11" xfId="2" applyNumberFormat="1" applyFont="1" applyFill="1" applyBorder="1" applyAlignment="1">
      <alignment horizontal="center"/>
    </xf>
    <xf numFmtId="0" fontId="20" fillId="0" borderId="11" xfId="1" applyFont="1" applyFill="1" applyBorder="1" applyAlignment="1"/>
    <xf numFmtId="0" fontId="9" fillId="0" borderId="0" xfId="1" applyFont="1" applyFill="1" applyBorder="1" applyAlignment="1">
      <alignment horizontal="left"/>
    </xf>
    <xf numFmtId="0" fontId="9" fillId="0" borderId="15" xfId="1" applyFont="1" applyFill="1" applyBorder="1" applyAlignment="1"/>
    <xf numFmtId="0" fontId="9" fillId="0" borderId="0" xfId="1" applyFont="1" applyFill="1" applyBorder="1" applyAlignment="1"/>
    <xf numFmtId="166" fontId="22" fillId="6" borderId="0" xfId="1" applyNumberFormat="1" applyFont="1" applyFill="1" applyBorder="1" applyAlignment="1">
      <alignment horizontal="center"/>
    </xf>
    <xf numFmtId="0" fontId="9" fillId="0" borderId="10" xfId="1" applyFont="1" applyFill="1" applyBorder="1" applyAlignment="1">
      <alignment horizontal="left"/>
    </xf>
    <xf numFmtId="0" fontId="9" fillId="0" borderId="9" xfId="1" applyFont="1" applyFill="1" applyBorder="1" applyAlignment="1">
      <alignment horizontal="left"/>
    </xf>
    <xf numFmtId="0" fontId="9" fillId="0" borderId="19" xfId="1" applyFont="1" applyFill="1" applyBorder="1" applyAlignment="1">
      <alignment horizontal="left"/>
    </xf>
    <xf numFmtId="0" fontId="9" fillId="0" borderId="21" xfId="1" applyFont="1" applyFill="1" applyBorder="1" applyAlignment="1">
      <alignment horizontal="left"/>
    </xf>
    <xf numFmtId="0" fontId="10" fillId="3" borderId="20" xfId="1" applyFont="1" applyFill="1" applyBorder="1" applyAlignment="1">
      <alignment horizontal="center"/>
    </xf>
    <xf numFmtId="166" fontId="10" fillId="3" borderId="13" xfId="1" applyNumberFormat="1" applyFont="1" applyFill="1" applyBorder="1" applyAlignment="1">
      <alignment horizontal="center"/>
    </xf>
    <xf numFmtId="166" fontId="13" fillId="0" borderId="20" xfId="2" applyNumberFormat="1" applyFont="1" applyBorder="1" applyAlignment="1"/>
    <xf numFmtId="0" fontId="10" fillId="3" borderId="10" xfId="1" applyFont="1" applyFill="1" applyBorder="1" applyAlignment="1">
      <alignment horizontal="center"/>
    </xf>
    <xf numFmtId="166" fontId="18" fillId="3" borderId="20" xfId="2" applyNumberFormat="1" applyFont="1" applyFill="1" applyBorder="1" applyAlignment="1">
      <alignment vertical="center"/>
    </xf>
    <xf numFmtId="166" fontId="13" fillId="3" borderId="0" xfId="2" applyNumberFormat="1" applyFont="1" applyFill="1" applyBorder="1" applyAlignment="1"/>
    <xf numFmtId="0" fontId="1" fillId="0" borderId="0" xfId="1" applyFont="1" applyAlignment="1">
      <alignment vertical="center"/>
    </xf>
    <xf numFmtId="166" fontId="13" fillId="3" borderId="0" xfId="2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left"/>
    </xf>
    <xf numFmtId="0" fontId="10" fillId="0" borderId="0" xfId="1" applyFont="1"/>
    <xf numFmtId="166" fontId="23" fillId="3" borderId="12" xfId="1" applyNumberFormat="1" applyFont="1" applyFill="1" applyBorder="1" applyAlignment="1">
      <alignment horizontal="center" vertical="center"/>
    </xf>
    <xf numFmtId="166" fontId="23" fillId="3" borderId="20" xfId="2" applyNumberFormat="1" applyFont="1" applyFill="1" applyBorder="1" applyAlignment="1">
      <alignment vertical="center"/>
    </xf>
    <xf numFmtId="166" fontId="24" fillId="5" borderId="18" xfId="1" applyNumberFormat="1" applyFont="1" applyFill="1" applyBorder="1" applyAlignment="1">
      <alignment horizontal="left" vertical="center"/>
    </xf>
    <xf numFmtId="0" fontId="20" fillId="0" borderId="12" xfId="1" applyFont="1" applyFill="1" applyBorder="1" applyAlignment="1"/>
    <xf numFmtId="0" fontId="20" fillId="0" borderId="13" xfId="1" applyFont="1" applyFill="1" applyBorder="1" applyAlignment="1"/>
    <xf numFmtId="0" fontId="20" fillId="0" borderId="14" xfId="1" applyFont="1" applyFill="1" applyBorder="1" applyAlignment="1"/>
    <xf numFmtId="0" fontId="20" fillId="0" borderId="20" xfId="1" applyFont="1" applyFill="1" applyBorder="1" applyAlignment="1">
      <alignment horizontal="left"/>
    </xf>
    <xf numFmtId="166" fontId="17" fillId="7" borderId="18" xfId="1" applyNumberFormat="1" applyFont="1" applyFill="1" applyBorder="1" applyAlignment="1">
      <alignment horizontal="center"/>
    </xf>
    <xf numFmtId="166" fontId="18" fillId="7" borderId="18" xfId="2" applyNumberFormat="1" applyFont="1" applyFill="1" applyBorder="1"/>
    <xf numFmtId="166" fontId="13" fillId="7" borderId="18" xfId="1" applyNumberFormat="1" applyFont="1" applyFill="1" applyBorder="1" applyAlignment="1"/>
    <xf numFmtId="166" fontId="19" fillId="7" borderId="18" xfId="1" applyNumberFormat="1" applyFont="1" applyFill="1" applyBorder="1" applyAlignment="1">
      <alignment horizontal="center"/>
    </xf>
    <xf numFmtId="0" fontId="13" fillId="0" borderId="0" xfId="1" applyFont="1" applyFill="1" applyBorder="1" applyAlignment="1"/>
    <xf numFmtId="166" fontId="11" fillId="7" borderId="18" xfId="1" applyNumberFormat="1" applyFont="1" applyFill="1" applyBorder="1" applyAlignment="1"/>
    <xf numFmtId="0" fontId="25" fillId="6" borderId="15" xfId="1" applyFont="1" applyFill="1" applyBorder="1" applyAlignment="1"/>
    <xf numFmtId="0" fontId="26" fillId="6" borderId="0" xfId="1" applyFont="1" applyFill="1" applyBorder="1" applyAlignment="1"/>
    <xf numFmtId="9" fontId="26" fillId="6" borderId="11" xfId="1" applyNumberFormat="1" applyFont="1" applyFill="1" applyBorder="1" applyAlignment="1">
      <alignment horizontal="center"/>
    </xf>
    <xf numFmtId="166" fontId="26" fillId="6" borderId="18" xfId="1" applyNumberFormat="1" applyFont="1" applyFill="1" applyBorder="1" applyAlignment="1">
      <alignment horizontal="center"/>
    </xf>
    <xf numFmtId="4" fontId="27" fillId="7" borderId="0" xfId="1" applyNumberFormat="1" applyFont="1" applyFill="1"/>
    <xf numFmtId="166" fontId="29" fillId="7" borderId="18" xfId="1" applyNumberFormat="1" applyFont="1" applyFill="1" applyBorder="1" applyAlignment="1">
      <alignment horizontal="center"/>
    </xf>
    <xf numFmtId="0" fontId="28" fillId="0" borderId="15" xfId="1" applyFont="1" applyFill="1" applyBorder="1" applyAlignment="1"/>
    <xf numFmtId="166" fontId="23" fillId="2" borderId="12" xfId="2" applyNumberFormat="1" applyFont="1" applyFill="1" applyBorder="1" applyAlignment="1">
      <alignment vertical="center"/>
    </xf>
    <xf numFmtId="166" fontId="23" fillId="2" borderId="13" xfId="2" applyNumberFormat="1" applyFont="1" applyFill="1" applyBorder="1" applyAlignment="1">
      <alignment vertical="center"/>
    </xf>
    <xf numFmtId="165" fontId="14" fillId="2" borderId="13" xfId="1" applyNumberFormat="1" applyFont="1" applyFill="1" applyBorder="1" applyAlignment="1">
      <alignment vertical="center"/>
    </xf>
    <xf numFmtId="165" fontId="14" fillId="2" borderId="14" xfId="1" applyNumberFormat="1" applyFont="1" applyFill="1" applyBorder="1" applyAlignment="1">
      <alignment vertical="center"/>
    </xf>
    <xf numFmtId="166" fontId="29" fillId="3" borderId="20" xfId="2" applyNumberFormat="1" applyFont="1" applyFill="1" applyBorder="1" applyAlignment="1">
      <alignment vertical="center"/>
    </xf>
    <xf numFmtId="166" fontId="29" fillId="3" borderId="17" xfId="2" applyNumberFormat="1" applyFont="1" applyFill="1" applyBorder="1" applyAlignment="1">
      <alignment horizontal="center" vertical="center"/>
    </xf>
    <xf numFmtId="14" fontId="15" fillId="0" borderId="0" xfId="1" applyNumberFormat="1" applyFont="1" applyFill="1" applyAlignment="1">
      <alignment horizontal="center"/>
    </xf>
    <xf numFmtId="0" fontId="32" fillId="0" borderId="15" xfId="1" applyFont="1" applyFill="1" applyBorder="1" applyAlignment="1"/>
    <xf numFmtId="0" fontId="6" fillId="0" borderId="0" xfId="0" applyFont="1" applyBorder="1" applyAlignment="1">
      <alignment horizontal="left"/>
    </xf>
    <xf numFmtId="166" fontId="30" fillId="7" borderId="18" xfId="2" applyNumberFormat="1" applyFont="1" applyFill="1" applyBorder="1" applyAlignment="1"/>
    <xf numFmtId="166" fontId="33" fillId="7" borderId="18" xfId="2" applyNumberFormat="1" applyFont="1" applyFill="1" applyBorder="1"/>
    <xf numFmtId="0" fontId="35" fillId="0" borderId="0" xfId="0" applyFont="1" applyAlignment="1"/>
    <xf numFmtId="0" fontId="36" fillId="0" borderId="0" xfId="0" applyFont="1"/>
    <xf numFmtId="0" fontId="18" fillId="0" borderId="15" xfId="1" applyFont="1" applyFill="1" applyBorder="1" applyAlignment="1"/>
    <xf numFmtId="0" fontId="39" fillId="0" borderId="15" xfId="1" applyFont="1" applyFill="1" applyBorder="1" applyAlignment="1"/>
    <xf numFmtId="0" fontId="23" fillId="0" borderId="15" xfId="1" applyFont="1" applyFill="1" applyBorder="1" applyAlignment="1"/>
    <xf numFmtId="0" fontId="9" fillId="5" borderId="0" xfId="1" applyFont="1" applyFill="1" applyBorder="1" applyAlignment="1">
      <alignment horizontal="left"/>
    </xf>
    <xf numFmtId="0" fontId="9" fillId="5" borderId="11" xfId="1" applyFont="1" applyFill="1" applyBorder="1" applyAlignment="1">
      <alignment horizontal="left"/>
    </xf>
    <xf numFmtId="0" fontId="9" fillId="5" borderId="18" xfId="1" applyFont="1" applyFill="1" applyBorder="1" applyAlignment="1">
      <alignment horizontal="left"/>
    </xf>
    <xf numFmtId="166" fontId="40" fillId="5" borderId="15" xfId="1" applyNumberFormat="1" applyFont="1" applyFill="1" applyBorder="1" applyAlignment="1">
      <alignment horizontal="left" vertical="center"/>
    </xf>
    <xf numFmtId="0" fontId="12" fillId="4" borderId="20" xfId="1" applyFont="1" applyFill="1" applyBorder="1" applyAlignment="1">
      <alignment horizontal="center" vertical="center"/>
    </xf>
    <xf numFmtId="0" fontId="12" fillId="4" borderId="20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/>
    <xf numFmtId="166" fontId="18" fillId="0" borderId="20" xfId="2" applyNumberFormat="1" applyFont="1" applyBorder="1" applyAlignment="1">
      <alignment horizontal="center" vertical="center"/>
    </xf>
    <xf numFmtId="166" fontId="41" fillId="2" borderId="22" xfId="2" applyNumberFormat="1" applyFont="1" applyFill="1" applyBorder="1" applyAlignment="1">
      <alignment horizontal="center" vertical="center" wrapText="1"/>
    </xf>
    <xf numFmtId="44" fontId="17" fillId="7" borderId="0" xfId="4" applyFont="1" applyFill="1"/>
    <xf numFmtId="0" fontId="15" fillId="6" borderId="11" xfId="1" applyFont="1" applyFill="1" applyBorder="1" applyAlignment="1">
      <alignment horizontal="center"/>
    </xf>
    <xf numFmtId="166" fontId="43" fillId="6" borderId="18" xfId="1" applyNumberFormat="1" applyFont="1" applyFill="1" applyBorder="1" applyAlignment="1">
      <alignment horizontal="left"/>
    </xf>
    <xf numFmtId="0" fontId="17" fillId="0" borderId="15" xfId="1" applyFont="1" applyFill="1" applyBorder="1" applyAlignment="1">
      <alignment horizontal="left"/>
    </xf>
    <xf numFmtId="165" fontId="31" fillId="2" borderId="12" xfId="1" applyNumberFormat="1" applyFont="1" applyFill="1" applyBorder="1" applyAlignment="1">
      <alignment horizontal="center" vertical="center" wrapText="1"/>
    </xf>
    <xf numFmtId="165" fontId="31" fillId="2" borderId="14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 wrapText="1"/>
    </xf>
    <xf numFmtId="0" fontId="18" fillId="3" borderId="12" xfId="1" applyFont="1" applyFill="1" applyBorder="1" applyAlignment="1">
      <alignment horizontal="center" vertical="center"/>
    </xf>
    <xf numFmtId="0" fontId="18" fillId="3" borderId="13" xfId="1" applyFont="1" applyFill="1" applyBorder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0" fontId="13" fillId="3" borderId="12" xfId="1" applyFont="1" applyFill="1" applyBorder="1" applyAlignment="1">
      <alignment horizontal="center" vertical="center"/>
    </xf>
    <xf numFmtId="0" fontId="13" fillId="3" borderId="13" xfId="1" applyFont="1" applyFill="1" applyBorder="1" applyAlignment="1">
      <alignment horizontal="center" vertical="center"/>
    </xf>
    <xf numFmtId="0" fontId="13" fillId="3" borderId="14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11" fillId="0" borderId="11" xfId="1" applyFont="1" applyFill="1" applyBorder="1" applyAlignment="1">
      <alignment horizontal="center"/>
    </xf>
    <xf numFmtId="0" fontId="35" fillId="0" borderId="0" xfId="0" applyFont="1" applyAlignment="1">
      <alignment horizontal="left"/>
    </xf>
    <xf numFmtId="0" fontId="37" fillId="0" borderId="4" xfId="0" applyFont="1" applyBorder="1" applyAlignment="1">
      <alignment horizontal="center" vertical="center" readingOrder="1"/>
    </xf>
    <xf numFmtId="0" fontId="37" fillId="0" borderId="0" xfId="0" applyFont="1" applyBorder="1" applyAlignment="1">
      <alignment horizontal="center" vertical="center" readingOrder="1"/>
    </xf>
    <xf numFmtId="0" fontId="37" fillId="0" borderId="5" xfId="0" applyFont="1" applyBorder="1" applyAlignment="1">
      <alignment horizontal="center" vertical="center" readingOrder="1"/>
    </xf>
    <xf numFmtId="0" fontId="34" fillId="0" borderId="4" xfId="0" applyFont="1" applyBorder="1" applyAlignment="1">
      <alignment horizontal="center" vertical="center" readingOrder="1"/>
    </xf>
    <xf numFmtId="0" fontId="34" fillId="0" borderId="0" xfId="0" applyFont="1" applyBorder="1" applyAlignment="1">
      <alignment horizontal="center" vertical="center" readingOrder="1"/>
    </xf>
    <xf numFmtId="0" fontId="34" fillId="0" borderId="5" xfId="0" applyFont="1" applyBorder="1" applyAlignment="1">
      <alignment horizontal="center" vertical="center" readingOrder="1"/>
    </xf>
    <xf numFmtId="0" fontId="6" fillId="0" borderId="0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0" fillId="0" borderId="15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11" xfId="0" applyFont="1" applyBorder="1" applyAlignment="1">
      <alignment horizontal="left" vertical="center"/>
    </xf>
    <xf numFmtId="164" fontId="15" fillId="8" borderId="23" xfId="2" applyFont="1" applyFill="1" applyBorder="1" applyAlignment="1">
      <alignment horizontal="center" vertical="center"/>
    </xf>
    <xf numFmtId="164" fontId="15" fillId="8" borderId="16" xfId="2" applyFont="1" applyFill="1" applyBorder="1" applyAlignment="1">
      <alignment horizontal="center" vertical="center"/>
    </xf>
    <xf numFmtId="0" fontId="1" fillId="0" borderId="0" xfId="0" applyFont="1"/>
    <xf numFmtId="164" fontId="15" fillId="8" borderId="15" xfId="2" applyFont="1" applyFill="1" applyBorder="1" applyAlignment="1">
      <alignment horizontal="center" vertical="center"/>
    </xf>
    <xf numFmtId="164" fontId="15" fillId="8" borderId="0" xfId="2" applyFont="1" applyFill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19" xfId="0" applyFont="1" applyBorder="1" applyAlignment="1">
      <alignment horizontal="left" vertical="center"/>
    </xf>
    <xf numFmtId="164" fontId="15" fillId="8" borderId="17" xfId="2" applyFont="1" applyFill="1" applyBorder="1" applyAlignment="1">
      <alignment horizontal="center" vertical="center"/>
    </xf>
    <xf numFmtId="164" fontId="15" fillId="8" borderId="11" xfId="2" applyFont="1" applyFill="1" applyBorder="1" applyAlignment="1">
      <alignment horizontal="center" vertical="center"/>
    </xf>
    <xf numFmtId="164" fontId="15" fillId="0" borderId="10" xfId="2" applyFont="1" applyFill="1" applyBorder="1" applyAlignment="1">
      <alignment horizontal="center" vertical="center"/>
    </xf>
    <xf numFmtId="164" fontId="15" fillId="0" borderId="9" xfId="2" applyFont="1" applyFill="1" applyBorder="1" applyAlignment="1">
      <alignment horizontal="center" vertical="center"/>
    </xf>
    <xf numFmtId="164" fontId="15" fillId="0" borderId="19" xfId="2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10" fillId="0" borderId="15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/>
    </xf>
    <xf numFmtId="0" fontId="1" fillId="0" borderId="9" xfId="1" applyFont="1" applyFill="1" applyBorder="1"/>
    <xf numFmtId="165" fontId="38" fillId="0" borderId="9" xfId="0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4" fontId="1" fillId="0" borderId="0" xfId="1" applyNumberFormat="1" applyFont="1" applyFill="1"/>
    <xf numFmtId="0" fontId="10" fillId="0" borderId="9" xfId="1" applyFont="1" applyFill="1" applyBorder="1" applyAlignment="1">
      <alignment horizontal="left" vertical="center"/>
    </xf>
    <xf numFmtId="0" fontId="1" fillId="0" borderId="0" xfId="1" applyFont="1" applyFill="1" applyBorder="1"/>
    <xf numFmtId="166" fontId="11" fillId="9" borderId="18" xfId="1" applyNumberFormat="1" applyFont="1" applyFill="1" applyBorder="1" applyAlignment="1"/>
    <xf numFmtId="166" fontId="17" fillId="9" borderId="18" xfId="1" applyNumberFormat="1" applyFont="1" applyFill="1" applyBorder="1" applyAlignment="1">
      <alignment horizontal="center"/>
    </xf>
    <xf numFmtId="166" fontId="18" fillId="9" borderId="18" xfId="2" applyNumberFormat="1" applyFont="1" applyFill="1" applyBorder="1"/>
    <xf numFmtId="0" fontId="8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5">
    <cellStyle name="Milliers 2" xfId="2"/>
    <cellStyle name="Monétaire" xfId="4" builtinId="4"/>
    <cellStyle name="Normal" xfId="0" builtinId="0"/>
    <cellStyle name="Normal 2" xfId="1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332509</xdr:colOff>
      <xdr:row>0</xdr:row>
      <xdr:rowOff>0</xdr:rowOff>
    </xdr:from>
    <xdr:to>
      <xdr:col>2</xdr:col>
      <xdr:colOff>360217</xdr:colOff>
      <xdr:row>6</xdr:row>
      <xdr:rowOff>152399</xdr:rowOff>
    </xdr:to>
    <xdr:pic>
      <xdr:nvPicPr>
        <xdr:cNvPr id="5" name="Image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509" y="0"/>
          <a:ext cx="2632363" cy="15932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4"/>
  <sheetViews>
    <sheetView tabSelected="1" view="pageBreakPreview" topLeftCell="A22" zoomScale="55" zoomScaleNormal="70" zoomScaleSheetLayoutView="55" workbookViewId="0">
      <selection activeCell="H23" sqref="H23"/>
    </sheetView>
  </sheetViews>
  <sheetFormatPr baseColWidth="10" defaultColWidth="11.44140625" defaultRowHeight="13.2" x14ac:dyDescent="0.25"/>
  <cols>
    <col min="1" max="1" width="5.109375" style="1" customWidth="1"/>
    <col min="2" max="2" width="32.88671875" style="2" customWidth="1"/>
    <col min="3" max="3" width="28.88671875" style="2" customWidth="1"/>
    <col min="4" max="4" width="34.5546875" style="2" customWidth="1"/>
    <col min="5" max="5" width="33.5546875" style="2" customWidth="1"/>
    <col min="6" max="6" width="35.109375" style="2" customWidth="1"/>
    <col min="7" max="7" width="38.109375" style="2" customWidth="1"/>
    <col min="8" max="8" width="31" style="2" customWidth="1"/>
    <col min="9" max="9" width="2.33203125" style="2" customWidth="1"/>
    <col min="10" max="10" width="2.6640625" style="2" customWidth="1"/>
    <col min="11" max="11" width="12" style="3" hidden="1" customWidth="1"/>
    <col min="12" max="12" width="26.88671875" style="2" customWidth="1"/>
    <col min="13" max="13" width="28.5546875" style="2" customWidth="1"/>
    <col min="14" max="14" width="15.5546875" style="2" customWidth="1"/>
    <col min="15" max="15" width="12.88671875" style="2" customWidth="1"/>
    <col min="16" max="16" width="17.88671875" style="2" customWidth="1"/>
    <col min="17" max="17" width="18.5546875" style="2" customWidth="1"/>
    <col min="18" max="18" width="6.33203125" style="2" customWidth="1"/>
    <col min="19" max="19" width="27.5546875" style="2" customWidth="1"/>
    <col min="20" max="16384" width="11.44140625" style="2"/>
  </cols>
  <sheetData>
    <row r="2" spans="1:10" ht="24" customHeight="1" x14ac:dyDescent="0.8">
      <c r="D2" s="98"/>
      <c r="I2"/>
    </row>
    <row r="3" spans="1:10" ht="36" x14ac:dyDescent="0.65">
      <c r="D3" s="126" t="s">
        <v>34</v>
      </c>
      <c r="E3" s="126"/>
      <c r="F3" s="126"/>
      <c r="G3" s="126"/>
      <c r="H3" s="126"/>
      <c r="I3" s="126"/>
      <c r="J3" s="97"/>
    </row>
    <row r="6" spans="1:10" ht="13.8" thickBot="1" x14ac:dyDescent="0.3">
      <c r="B6" s="4"/>
      <c r="C6" s="4"/>
      <c r="D6" s="4"/>
      <c r="E6" s="4"/>
      <c r="F6" s="4"/>
      <c r="G6" s="4"/>
      <c r="H6" s="4"/>
      <c r="I6" s="4"/>
    </row>
    <row r="7" spans="1:10" ht="13.8" thickTop="1" x14ac:dyDescent="0.25">
      <c r="B7" s="5"/>
      <c r="C7" s="6"/>
      <c r="D7" s="6"/>
      <c r="E7" s="6"/>
      <c r="F7" s="6"/>
      <c r="G7" s="6"/>
      <c r="H7" s="6"/>
      <c r="I7" s="7"/>
    </row>
    <row r="8" spans="1:10" ht="35.4" x14ac:dyDescent="0.25">
      <c r="B8" s="127" t="s">
        <v>36</v>
      </c>
      <c r="C8" s="128"/>
      <c r="D8" s="128"/>
      <c r="E8" s="128"/>
      <c r="F8" s="128"/>
      <c r="G8" s="128"/>
      <c r="H8" s="128"/>
      <c r="I8" s="129"/>
    </row>
    <row r="9" spans="1:10" ht="10.95" customHeight="1" x14ac:dyDescent="0.25">
      <c r="B9" s="8"/>
      <c r="C9" s="9"/>
      <c r="D9" s="9"/>
      <c r="E9" s="9"/>
      <c r="F9" s="9"/>
      <c r="G9" s="9"/>
      <c r="H9" s="9"/>
      <c r="I9" s="10"/>
    </row>
    <row r="10" spans="1:10" ht="30" customHeight="1" x14ac:dyDescent="0.25">
      <c r="B10" s="130" t="s">
        <v>0</v>
      </c>
      <c r="C10" s="131"/>
      <c r="D10" s="131"/>
      <c r="E10" s="131"/>
      <c r="F10" s="131"/>
      <c r="G10" s="131"/>
      <c r="H10" s="131"/>
      <c r="I10" s="132"/>
    </row>
    <row r="11" spans="1:10" ht="30" customHeight="1" x14ac:dyDescent="0.5">
      <c r="A11" s="13"/>
      <c r="B11" s="11"/>
      <c r="C11" s="14" t="s">
        <v>1</v>
      </c>
      <c r="D11" s="133" t="s">
        <v>40</v>
      </c>
      <c r="E11" s="133"/>
      <c r="F11" s="14"/>
      <c r="G11" s="94" t="s">
        <v>51</v>
      </c>
      <c r="H11" s="133" t="s">
        <v>41</v>
      </c>
      <c r="I11" s="134"/>
      <c r="J11" s="15"/>
    </row>
    <row r="12" spans="1:10" ht="30.75" customHeight="1" x14ac:dyDescent="0.5">
      <c r="B12" s="165" t="s">
        <v>42</v>
      </c>
      <c r="C12" s="164"/>
      <c r="D12" s="164"/>
      <c r="E12" s="164"/>
      <c r="F12" s="164"/>
      <c r="G12" s="164"/>
      <c r="H12" s="164"/>
      <c r="I12" s="12"/>
    </row>
    <row r="13" spans="1:10" ht="13.95" customHeight="1" thickBot="1" x14ac:dyDescent="0.3">
      <c r="B13" s="16"/>
      <c r="C13" s="17"/>
      <c r="D13" s="17"/>
      <c r="E13" s="17"/>
      <c r="F13" s="17"/>
      <c r="G13" s="17"/>
      <c r="H13" s="17"/>
      <c r="I13" s="18"/>
    </row>
    <row r="14" spans="1:10" ht="15.6" thickTop="1" x14ac:dyDescent="0.25">
      <c r="B14" s="19"/>
      <c r="C14" s="19"/>
      <c r="D14" s="20"/>
    </row>
    <row r="15" spans="1:10" ht="20.399999999999999" customHeight="1" x14ac:dyDescent="0.4">
      <c r="B15" s="23" t="s">
        <v>43</v>
      </c>
      <c r="C15" s="21"/>
      <c r="D15" s="21" t="s">
        <v>2</v>
      </c>
      <c r="E15" s="92">
        <v>45658</v>
      </c>
      <c r="F15" s="117"/>
      <c r="G15" s="117"/>
    </row>
    <row r="16" spans="1:10" ht="13.8" thickBot="1" x14ac:dyDescent="0.3">
      <c r="B16" s="22"/>
      <c r="C16" s="22"/>
      <c r="D16" s="22"/>
      <c r="E16" s="22"/>
      <c r="F16" s="4"/>
      <c r="G16" s="4"/>
      <c r="H16" s="4"/>
    </row>
    <row r="17" spans="1:11" s="141" customFormat="1" ht="21" thickTop="1" x14ac:dyDescent="0.25">
      <c r="A17" s="135"/>
      <c r="B17" s="136" t="s">
        <v>44</v>
      </c>
      <c r="C17" s="137"/>
      <c r="D17" s="138" t="s">
        <v>45</v>
      </c>
      <c r="E17" s="139" t="s">
        <v>46</v>
      </c>
      <c r="F17" s="140"/>
      <c r="G17" s="140"/>
      <c r="H17" s="140"/>
      <c r="I17" s="147"/>
    </row>
    <row r="18" spans="1:11" s="141" customFormat="1" ht="20.399999999999999" x14ac:dyDescent="0.25">
      <c r="A18" s="135"/>
      <c r="B18" s="136"/>
      <c r="C18" s="137"/>
      <c r="D18" s="138" t="s">
        <v>47</v>
      </c>
      <c r="E18" s="142" t="s">
        <v>48</v>
      </c>
      <c r="F18" s="143"/>
      <c r="G18" s="143"/>
      <c r="H18" s="143"/>
      <c r="I18" s="148"/>
    </row>
    <row r="19" spans="1:11" s="141" customFormat="1" ht="15" customHeight="1" thickBot="1" x14ac:dyDescent="0.3">
      <c r="A19" s="135"/>
      <c r="B19" s="144"/>
      <c r="C19" s="145"/>
      <c r="D19" s="146"/>
      <c r="E19" s="149"/>
      <c r="F19" s="150"/>
      <c r="G19" s="150"/>
      <c r="H19" s="150"/>
      <c r="I19" s="151"/>
    </row>
    <row r="20" spans="1:11" s="157" customFormat="1" ht="30" customHeight="1" thickTop="1" thickBot="1" x14ac:dyDescent="0.3">
      <c r="A20" s="152"/>
      <c r="B20" s="153"/>
      <c r="C20" s="154"/>
      <c r="D20" s="154"/>
      <c r="E20" s="159"/>
      <c r="F20" s="155"/>
      <c r="G20" s="155"/>
      <c r="H20" s="156"/>
      <c r="I20" s="156"/>
      <c r="J20" s="160"/>
      <c r="K20" s="158"/>
    </row>
    <row r="21" spans="1:11" ht="25.5" customHeight="1" thickTop="1" thickBot="1" x14ac:dyDescent="0.3">
      <c r="B21" s="25" t="s">
        <v>3</v>
      </c>
      <c r="C21" s="26"/>
      <c r="D21" s="27"/>
      <c r="E21" s="24" t="s">
        <v>4</v>
      </c>
      <c r="F21" s="106" t="s">
        <v>5</v>
      </c>
      <c r="G21" s="107" t="s">
        <v>6</v>
      </c>
      <c r="H21" s="107"/>
      <c r="I21" s="28"/>
    </row>
    <row r="22" spans="1:11" ht="21" customHeight="1" thickTop="1" x14ac:dyDescent="0.5">
      <c r="A22" s="1" t="s">
        <v>11</v>
      </c>
      <c r="B22" s="29" t="s">
        <v>7</v>
      </c>
      <c r="C22" s="30"/>
      <c r="D22" s="31"/>
      <c r="E22" s="78" t="s">
        <v>8</v>
      </c>
      <c r="F22" s="73"/>
      <c r="G22" s="74"/>
      <c r="H22" s="74"/>
      <c r="I22" s="76"/>
    </row>
    <row r="23" spans="1:11" ht="21" customHeight="1" x14ac:dyDescent="0.5">
      <c r="A23" s="1" t="s">
        <v>13</v>
      </c>
      <c r="B23" s="29" t="s">
        <v>9</v>
      </c>
      <c r="C23" s="31"/>
      <c r="D23" s="31"/>
      <c r="E23" s="78" t="s">
        <v>8</v>
      </c>
      <c r="F23" s="73"/>
      <c r="G23" s="74"/>
      <c r="H23" s="74"/>
      <c r="I23" s="76"/>
    </row>
    <row r="24" spans="1:11" ht="21" customHeight="1" x14ac:dyDescent="0.5">
      <c r="A24" s="1" t="s">
        <v>14</v>
      </c>
      <c r="B24" s="29" t="s">
        <v>10</v>
      </c>
      <c r="C24" s="31"/>
      <c r="D24" s="31"/>
      <c r="E24" s="78" t="s">
        <v>8</v>
      </c>
      <c r="F24" s="73"/>
      <c r="G24" s="74"/>
      <c r="H24" s="74"/>
      <c r="I24" s="76"/>
    </row>
    <row r="25" spans="1:11" ht="21" customHeight="1" x14ac:dyDescent="0.5">
      <c r="A25" s="1" t="s">
        <v>16</v>
      </c>
      <c r="B25" s="29" t="s">
        <v>15</v>
      </c>
      <c r="C25" s="31"/>
      <c r="D25" s="31"/>
      <c r="E25" s="78" t="s">
        <v>8</v>
      </c>
      <c r="F25" s="73"/>
      <c r="G25" s="74"/>
      <c r="H25" s="74"/>
      <c r="I25" s="76"/>
    </row>
    <row r="26" spans="1:11" ht="21" customHeight="1" x14ac:dyDescent="0.5">
      <c r="A26" s="1" t="s">
        <v>11</v>
      </c>
      <c r="B26" s="29" t="s">
        <v>19</v>
      </c>
      <c r="C26" s="31"/>
      <c r="D26" s="31"/>
      <c r="E26" s="78" t="s">
        <v>20</v>
      </c>
      <c r="F26" s="73"/>
      <c r="G26" s="74"/>
      <c r="H26" s="74"/>
      <c r="I26" s="76"/>
    </row>
    <row r="27" spans="1:11" ht="21" customHeight="1" x14ac:dyDescent="0.5">
      <c r="B27" s="29" t="s">
        <v>49</v>
      </c>
      <c r="C27" s="31"/>
      <c r="D27" s="31"/>
      <c r="E27" s="161" t="s">
        <v>50</v>
      </c>
      <c r="F27" s="162"/>
      <c r="G27" s="163">
        <f>F27*1.2</f>
        <v>0</v>
      </c>
      <c r="H27" s="74"/>
      <c r="I27" s="76"/>
    </row>
    <row r="28" spans="1:11" ht="21" customHeight="1" x14ac:dyDescent="0.4">
      <c r="A28" s="1" t="s">
        <v>17</v>
      </c>
      <c r="B28" s="29" t="s">
        <v>22</v>
      </c>
      <c r="C28" s="31"/>
      <c r="D28" s="31"/>
      <c r="E28" s="78" t="s">
        <v>12</v>
      </c>
      <c r="F28" s="73"/>
      <c r="G28" s="74"/>
      <c r="H28" s="74"/>
      <c r="I28" s="84"/>
    </row>
    <row r="29" spans="1:11" ht="21" customHeight="1" x14ac:dyDescent="0.5">
      <c r="A29" s="1" t="s">
        <v>18</v>
      </c>
      <c r="B29" s="29" t="s">
        <v>23</v>
      </c>
      <c r="C29" s="31"/>
      <c r="D29" s="31"/>
      <c r="E29" s="78" t="s">
        <v>12</v>
      </c>
      <c r="F29" s="73"/>
      <c r="G29" s="74"/>
      <c r="H29" s="74"/>
      <c r="I29" s="76"/>
    </row>
    <row r="30" spans="1:11" ht="21" customHeight="1" x14ac:dyDescent="0.5">
      <c r="A30" s="1" t="s">
        <v>21</v>
      </c>
      <c r="B30" s="29" t="s">
        <v>24</v>
      </c>
      <c r="C30" s="31"/>
      <c r="D30" s="31"/>
      <c r="E30" s="78" t="s">
        <v>12</v>
      </c>
      <c r="F30" s="73"/>
      <c r="G30" s="74"/>
      <c r="H30" s="74"/>
      <c r="I30" s="76"/>
    </row>
    <row r="31" spans="1:11" ht="25.5" customHeight="1" x14ac:dyDescent="0.5">
      <c r="A31" s="1" t="s">
        <v>17</v>
      </c>
      <c r="B31" s="29" t="s">
        <v>26</v>
      </c>
      <c r="C31" s="31"/>
      <c r="D31" s="31"/>
      <c r="E31" s="78" t="s">
        <v>8</v>
      </c>
      <c r="F31" s="73"/>
      <c r="G31" s="74"/>
      <c r="H31" s="74"/>
      <c r="I31" s="76"/>
    </row>
    <row r="32" spans="1:11" ht="21" customHeight="1" x14ac:dyDescent="0.5">
      <c r="A32" s="1" t="s">
        <v>11</v>
      </c>
      <c r="B32" s="29" t="s">
        <v>27</v>
      </c>
      <c r="C32" s="31"/>
      <c r="D32" s="31"/>
      <c r="E32" s="78" t="s">
        <v>12</v>
      </c>
      <c r="F32" s="73"/>
      <c r="G32" s="74"/>
      <c r="H32" s="74"/>
      <c r="I32" s="76"/>
    </row>
    <row r="33" spans="1:11" ht="21" customHeight="1" x14ac:dyDescent="0.5">
      <c r="A33" s="1" t="s">
        <v>25</v>
      </c>
      <c r="B33" s="29" t="s">
        <v>29</v>
      </c>
      <c r="C33" s="31"/>
      <c r="D33" s="31"/>
      <c r="E33" s="78" t="s">
        <v>12</v>
      </c>
      <c r="F33" s="73"/>
      <c r="G33" s="74"/>
      <c r="H33" s="74"/>
      <c r="I33" s="76"/>
    </row>
    <row r="34" spans="1:11" ht="21" customHeight="1" x14ac:dyDescent="0.5">
      <c r="A34" s="1" t="s">
        <v>13</v>
      </c>
      <c r="B34" s="108" t="s">
        <v>35</v>
      </c>
      <c r="C34" s="124"/>
      <c r="D34" s="125"/>
      <c r="E34" s="78" t="s">
        <v>52</v>
      </c>
      <c r="F34" s="73">
        <v>8000</v>
      </c>
      <c r="G34" s="74">
        <f>F34*1.2</f>
        <v>9600</v>
      </c>
      <c r="H34" s="74"/>
      <c r="I34" s="76"/>
    </row>
    <row r="35" spans="1:11" ht="21" customHeight="1" x14ac:dyDescent="0.4">
      <c r="A35" s="1" t="s">
        <v>28</v>
      </c>
      <c r="B35" s="29" t="s">
        <v>53</v>
      </c>
      <c r="C35" s="31"/>
      <c r="D35" s="31"/>
      <c r="E35" s="78" t="s">
        <v>52</v>
      </c>
      <c r="F35" s="111">
        <v>500</v>
      </c>
      <c r="G35" s="74">
        <f>F35*1.2</f>
        <v>600</v>
      </c>
      <c r="H35" s="74"/>
      <c r="I35" s="84"/>
    </row>
    <row r="36" spans="1:11" ht="24" customHeight="1" x14ac:dyDescent="0.4">
      <c r="A36" s="1" t="s">
        <v>18</v>
      </c>
      <c r="B36" s="29" t="s">
        <v>54</v>
      </c>
      <c r="C36" s="31"/>
      <c r="D36" s="31"/>
      <c r="E36" s="78" t="s">
        <v>52</v>
      </c>
      <c r="F36" s="73">
        <v>6000</v>
      </c>
      <c r="G36" s="74">
        <f>F36*1.2</f>
        <v>7200</v>
      </c>
      <c r="H36" s="74"/>
      <c r="I36" s="84"/>
    </row>
    <row r="37" spans="1:11" ht="21" customHeight="1" x14ac:dyDescent="0.4">
      <c r="A37" s="1" t="s">
        <v>21</v>
      </c>
      <c r="B37" s="29"/>
      <c r="C37" s="31"/>
      <c r="D37" s="31"/>
      <c r="E37" s="78"/>
      <c r="F37" s="73"/>
      <c r="G37" s="74"/>
      <c r="H37" s="74"/>
      <c r="I37" s="84"/>
      <c r="K37" s="83"/>
    </row>
    <row r="38" spans="1:11" ht="28.5" customHeight="1" thickBot="1" x14ac:dyDescent="0.35">
      <c r="B38" s="32"/>
      <c r="C38" s="33"/>
      <c r="D38" s="35"/>
      <c r="E38" s="32"/>
      <c r="F38" s="29"/>
      <c r="G38" s="34"/>
      <c r="H38" s="34"/>
      <c r="I38" s="34"/>
    </row>
    <row r="39" spans="1:11" ht="30.75" customHeight="1" thickTop="1" thickBot="1" x14ac:dyDescent="0.35">
      <c r="B39" s="118" t="s">
        <v>30</v>
      </c>
      <c r="C39" s="119"/>
      <c r="D39" s="120"/>
      <c r="E39" s="36"/>
      <c r="F39" s="66">
        <f>SUM(F22:F34)</f>
        <v>8000</v>
      </c>
      <c r="G39" s="67">
        <f>SUM(G22:G34)</f>
        <v>9600</v>
      </c>
      <c r="H39" s="37"/>
      <c r="I39" s="90"/>
    </row>
    <row r="40" spans="1:11" ht="26.25" customHeight="1" thickTop="1" thickBot="1" x14ac:dyDescent="0.3">
      <c r="B40" s="69"/>
      <c r="C40" s="70"/>
      <c r="D40" s="71"/>
      <c r="E40" s="72"/>
      <c r="F40" s="106" t="s">
        <v>5</v>
      </c>
      <c r="G40" s="107" t="s">
        <v>6</v>
      </c>
      <c r="H40" s="107"/>
      <c r="I40" s="28"/>
    </row>
    <row r="41" spans="1:11" ht="26.25" customHeight="1" thickTop="1" x14ac:dyDescent="0.4">
      <c r="B41" s="85"/>
      <c r="C41" s="77"/>
      <c r="D41" s="38"/>
      <c r="E41" s="75"/>
      <c r="F41" s="73"/>
      <c r="G41" s="74"/>
      <c r="H41" s="74"/>
      <c r="I41" s="84"/>
    </row>
    <row r="42" spans="1:11" ht="26.25" customHeight="1" x14ac:dyDescent="0.5">
      <c r="B42" s="100" t="s">
        <v>56</v>
      </c>
      <c r="C42" s="77"/>
      <c r="D42" s="38"/>
      <c r="E42" s="75"/>
      <c r="F42" s="73"/>
      <c r="G42" s="74"/>
      <c r="H42" s="74"/>
      <c r="I42" s="84"/>
    </row>
    <row r="43" spans="1:11" s="41" customFormat="1" ht="24.6" x14ac:dyDescent="0.4">
      <c r="A43" s="39"/>
      <c r="B43" s="101" t="s">
        <v>57</v>
      </c>
      <c r="C43" s="77"/>
      <c r="D43" s="38"/>
      <c r="E43" s="75" t="s">
        <v>50</v>
      </c>
      <c r="F43" s="73">
        <f xml:space="preserve"> 190*2800</f>
        <v>532000</v>
      </c>
      <c r="G43" s="74">
        <f>F43*1.2</f>
        <v>638400</v>
      </c>
      <c r="H43" s="74"/>
      <c r="I43" s="84"/>
      <c r="K43" s="83"/>
    </row>
    <row r="44" spans="1:11" s="41" customFormat="1" ht="28.2" customHeight="1" x14ac:dyDescent="0.4">
      <c r="A44" s="39"/>
      <c r="B44" s="99"/>
      <c r="C44" s="40"/>
      <c r="D44" s="47"/>
      <c r="E44" s="75"/>
      <c r="F44" s="73"/>
      <c r="G44" s="74"/>
      <c r="H44" s="74"/>
      <c r="I44" s="84"/>
      <c r="K44" s="42"/>
    </row>
    <row r="45" spans="1:11" ht="27" customHeight="1" x14ac:dyDescent="0.45">
      <c r="B45" s="93"/>
      <c r="C45" s="77"/>
      <c r="D45" s="38"/>
      <c r="E45" s="75"/>
      <c r="F45" s="95"/>
      <c r="G45" s="95"/>
      <c r="H45" s="74"/>
      <c r="I45" s="96"/>
    </row>
    <row r="46" spans="1:11" ht="36.6" customHeight="1" x14ac:dyDescent="0.45">
      <c r="B46" s="105" t="s">
        <v>55</v>
      </c>
      <c r="C46" s="102"/>
      <c r="D46" s="103"/>
      <c r="E46" s="104"/>
      <c r="F46" s="68">
        <f>F43</f>
        <v>532000</v>
      </c>
      <c r="G46" s="68">
        <f>F46*1.2</f>
        <v>638400</v>
      </c>
      <c r="H46" s="68"/>
      <c r="I46" s="96"/>
    </row>
    <row r="47" spans="1:11" ht="19.5" customHeight="1" x14ac:dyDescent="0.45">
      <c r="B47" s="49"/>
      <c r="C47" s="50"/>
      <c r="D47" s="43"/>
      <c r="E47" s="44"/>
      <c r="F47" s="45"/>
      <c r="G47" s="45"/>
      <c r="H47" s="46"/>
      <c r="I47" s="96"/>
    </row>
    <row r="48" spans="1:11" ht="34.5" customHeight="1" x14ac:dyDescent="0.45">
      <c r="B48" s="79" t="s">
        <v>31</v>
      </c>
      <c r="C48" s="80"/>
      <c r="D48" s="81">
        <v>0.1</v>
      </c>
      <c r="E48" s="113" t="s">
        <v>38</v>
      </c>
      <c r="F48" s="82">
        <f>D48*G46</f>
        <v>63840</v>
      </c>
      <c r="G48" s="82">
        <f>F48*1.2</f>
        <v>76608</v>
      </c>
      <c r="H48" s="51"/>
      <c r="I48" s="96"/>
    </row>
    <row r="49" spans="2:9" ht="27.6" x14ac:dyDescent="0.45">
      <c r="B49" s="114" t="s">
        <v>37</v>
      </c>
      <c r="C49" s="48"/>
      <c r="D49" s="81">
        <v>0.03</v>
      </c>
      <c r="E49" s="113" t="s">
        <v>38</v>
      </c>
      <c r="F49" s="82">
        <f>F46*D49*(D50/12)</f>
        <v>11970</v>
      </c>
      <c r="G49" s="82">
        <f>F49*1.2</f>
        <v>14364</v>
      </c>
      <c r="H49" s="46"/>
      <c r="I49" s="96"/>
    </row>
    <row r="50" spans="2:9" ht="27.6" x14ac:dyDescent="0.45">
      <c r="B50" s="114" t="s">
        <v>32</v>
      </c>
      <c r="C50" s="48"/>
      <c r="D50" s="112">
        <v>9</v>
      </c>
      <c r="E50" s="113" t="s">
        <v>38</v>
      </c>
      <c r="F50" s="45"/>
      <c r="G50" s="45"/>
      <c r="H50" s="46"/>
      <c r="I50" s="96"/>
    </row>
    <row r="51" spans="2:9" ht="28.2" thickBot="1" x14ac:dyDescent="0.5">
      <c r="B51" s="52"/>
      <c r="C51" s="53"/>
      <c r="D51" s="54"/>
      <c r="E51" s="55"/>
      <c r="F51" s="55"/>
      <c r="G51" s="55"/>
      <c r="H51" s="55"/>
      <c r="I51" s="96"/>
    </row>
    <row r="52" spans="2:9" ht="33" customHeight="1" thickTop="1" thickBot="1" x14ac:dyDescent="0.35">
      <c r="B52" s="118" t="s">
        <v>33</v>
      </c>
      <c r="C52" s="119"/>
      <c r="D52" s="120"/>
      <c r="E52" s="56"/>
      <c r="F52" s="57"/>
      <c r="G52" s="109">
        <f>G46+G39+G48+G49</f>
        <v>738972</v>
      </c>
      <c r="H52" s="109"/>
      <c r="I52" s="58"/>
    </row>
    <row r="53" spans="2:9" ht="25.8" thickTop="1" thickBot="1" x14ac:dyDescent="0.35">
      <c r="B53" s="121"/>
      <c r="C53" s="122"/>
      <c r="D53" s="123"/>
      <c r="E53" s="59"/>
      <c r="F53" s="59"/>
      <c r="G53" s="60"/>
      <c r="H53" s="60"/>
      <c r="I53" s="91"/>
    </row>
    <row r="54" spans="2:9" ht="46.2" thickTop="1" thickBot="1" x14ac:dyDescent="0.3">
      <c r="B54" s="86" t="s">
        <v>39</v>
      </c>
      <c r="C54" s="87"/>
      <c r="D54" s="87"/>
      <c r="E54" s="88"/>
      <c r="F54" s="89"/>
      <c r="G54" s="115">
        <f>G52+H52</f>
        <v>738972</v>
      </c>
      <c r="H54" s="116"/>
      <c r="I54" s="110"/>
    </row>
    <row r="55" spans="2:9" ht="18" thickTop="1" x14ac:dyDescent="0.3">
      <c r="I55" s="61"/>
    </row>
    <row r="56" spans="2:9" ht="17.399999999999999" x14ac:dyDescent="0.25">
      <c r="B56" s="62"/>
      <c r="C56" s="62"/>
      <c r="I56" s="63"/>
    </row>
    <row r="58" spans="2:9" ht="15" x14ac:dyDescent="0.25">
      <c r="B58" s="33"/>
      <c r="C58" s="33"/>
      <c r="D58" s="33"/>
      <c r="E58" s="33"/>
      <c r="F58" s="33"/>
    </row>
    <row r="60" spans="2:9" ht="15" x14ac:dyDescent="0.25">
      <c r="B60" s="19"/>
      <c r="C60" s="19"/>
      <c r="D60" s="19"/>
      <c r="E60" s="19"/>
      <c r="F60" s="19"/>
    </row>
    <row r="61" spans="2:9" ht="15" x14ac:dyDescent="0.25">
      <c r="B61" s="64"/>
      <c r="C61" s="64"/>
      <c r="D61" s="64"/>
      <c r="E61" s="64"/>
      <c r="F61" s="64"/>
    </row>
    <row r="62" spans="2:9" ht="15" x14ac:dyDescent="0.25">
      <c r="B62" s="64"/>
      <c r="C62" s="64"/>
      <c r="D62" s="64"/>
      <c r="E62" s="64"/>
      <c r="F62" s="64"/>
    </row>
    <row r="63" spans="2:9" ht="15" x14ac:dyDescent="0.25">
      <c r="B63" s="19"/>
      <c r="C63" s="19"/>
      <c r="D63" s="19"/>
      <c r="E63" s="19"/>
      <c r="F63" s="19"/>
    </row>
    <row r="64" spans="2:9" ht="15.6" x14ac:dyDescent="0.3">
      <c r="B64" s="65"/>
      <c r="C64" s="65"/>
      <c r="D64" s="65"/>
      <c r="E64" s="65"/>
      <c r="F64" s="65"/>
    </row>
  </sheetData>
  <mergeCells count="15">
    <mergeCell ref="D3:I3"/>
    <mergeCell ref="B8:I8"/>
    <mergeCell ref="B10:I10"/>
    <mergeCell ref="D11:E11"/>
    <mergeCell ref="H11:I11"/>
    <mergeCell ref="E17:H17"/>
    <mergeCell ref="E18:H18"/>
    <mergeCell ref="B12:H12"/>
    <mergeCell ref="G54:H54"/>
    <mergeCell ref="F15:G15"/>
    <mergeCell ref="B52:D52"/>
    <mergeCell ref="B53:D53"/>
    <mergeCell ref="B39:D39"/>
    <mergeCell ref="H20:I20"/>
    <mergeCell ref="C34:D34"/>
  </mergeCells>
  <printOptions horizontalCentered="1"/>
  <pageMargins left="3.937007874015748E-2" right="3.937007874015748E-2" top="0" bottom="0" header="0" footer="0"/>
  <pageSetup paperSize="9" scale="4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Estimation opération</vt:lpstr>
      <vt:lpstr>'Estimation opération'!Zone_d_impression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 Frédéric</dc:creator>
  <cp:lastModifiedBy>IMBERT Eric</cp:lastModifiedBy>
  <cp:lastPrinted>2024-09-27T09:51:09Z</cp:lastPrinted>
  <dcterms:created xsi:type="dcterms:W3CDTF">2021-01-21T13:26:38Z</dcterms:created>
  <dcterms:modified xsi:type="dcterms:W3CDTF">2025-01-10T13:07:02Z</dcterms:modified>
</cp:coreProperties>
</file>