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Consultations-MAPA-AO\consultation en préparation\Maintenance des installations de chauffage\DCE 2025\DCE PDF\"/>
    </mc:Choice>
  </mc:AlternateContent>
  <bookViews>
    <workbookView xWindow="-108" yWindow="-108" windowWidth="19428" windowHeight="10308" tabRatio="500" activeTab="2"/>
  </bookViews>
  <sheets>
    <sheet name="DPGF" sheetId="3" r:id="rId1"/>
    <sheet name="BPU" sheetId="8" r:id="rId2"/>
    <sheet name="DQE" sheetId="9" r:id="rId3"/>
  </sheets>
  <definedNames>
    <definedName name="_xlnm.Print_Area" localSheetId="2">DQE!$A$1:$E$25</definedName>
  </definedNames>
  <calcPr calcId="162913"/>
</workbook>
</file>

<file path=xl/calcChain.xml><?xml version="1.0" encoding="utf-8"?>
<calcChain xmlns="http://schemas.openxmlformats.org/spreadsheetml/2006/main">
  <c r="B5" i="9" l="1"/>
  <c r="B4" i="9"/>
  <c r="B5" i="8"/>
  <c r="B4" i="8"/>
  <c r="D1" i="9" l="1"/>
  <c r="F3" i="8" l="1"/>
  <c r="F10" i="3" l="1"/>
  <c r="B16" i="9" l="1"/>
  <c r="F20" i="8"/>
  <c r="F21" i="8"/>
  <c r="B22" i="9" l="1"/>
  <c r="B21" i="9"/>
  <c r="F13" i="3" l="1"/>
  <c r="F12" i="3"/>
  <c r="A20" i="9"/>
  <c r="A18" i="9"/>
  <c r="A17" i="9"/>
  <c r="C10" i="9" l="1"/>
  <c r="E10" i="9" s="1"/>
  <c r="C12" i="9"/>
  <c r="E12" i="9" s="1"/>
  <c r="C13" i="9"/>
  <c r="E13" i="9" s="1"/>
  <c r="F26" i="8"/>
  <c r="C22" i="9" s="1"/>
  <c r="E22" i="9" s="1"/>
  <c r="F25" i="8"/>
  <c r="C21" i="9" s="1"/>
  <c r="E21" i="9" s="1"/>
  <c r="F18" i="8"/>
  <c r="F17" i="8"/>
  <c r="C19" i="9" s="1"/>
  <c r="E19" i="9" s="1"/>
  <c r="F15" i="8"/>
  <c r="C18" i="9" s="1"/>
  <c r="E18" i="9" s="1"/>
  <c r="F14" i="8"/>
  <c r="C17" i="9" s="1"/>
  <c r="E17" i="9" s="1"/>
  <c r="F11" i="8"/>
  <c r="C16" i="9" s="1"/>
  <c r="E16" i="9" s="1"/>
  <c r="A23" i="3" l="1"/>
  <c r="A14" i="3"/>
  <c r="F11" i="3" l="1"/>
  <c r="F14" i="3" l="1"/>
  <c r="C11" i="9"/>
  <c r="E11" i="9" s="1"/>
  <c r="F22" i="3"/>
  <c r="F21" i="3"/>
  <c r="F20" i="3"/>
  <c r="F19" i="3"/>
  <c r="F18" i="3"/>
  <c r="F23" i="3" s="1"/>
  <c r="F25" i="3" s="1"/>
  <c r="C14" i="9" l="1"/>
  <c r="E14" i="9" s="1"/>
  <c r="E23" i="9" s="1"/>
  <c r="E25" i="9" l="1"/>
  <c r="E24" i="9"/>
</calcChain>
</file>

<file path=xl/sharedStrings.xml><?xml version="1.0" encoding="utf-8"?>
<sst xmlns="http://schemas.openxmlformats.org/spreadsheetml/2006/main" count="122" uniqueCount="78">
  <si>
    <t>Ref.</t>
  </si>
  <si>
    <t>Désignation</t>
  </si>
  <si>
    <t>Qté</t>
  </si>
  <si>
    <t>ens</t>
  </si>
  <si>
    <t>u</t>
  </si>
  <si>
    <t>Prix Unitaire HT</t>
  </si>
  <si>
    <t>N°article CCTP</t>
  </si>
  <si>
    <t>Montant total HT</t>
  </si>
  <si>
    <t>Unité ou Ensemble</t>
  </si>
  <si>
    <t>Déplacement sur site et main d'œuvre dans le cadre des dépannages</t>
  </si>
  <si>
    <t>Quantités estimées sur la durée maximale du marché</t>
  </si>
  <si>
    <t>LOCAUX ARCHIVES - 56880 PLOEREN</t>
  </si>
  <si>
    <t>CPAM - 56800 PLOËRMEL</t>
  </si>
  <si>
    <t>CPAM - 56400 AURAY</t>
  </si>
  <si>
    <t>CPAM - 56100 LORIENT</t>
  </si>
  <si>
    <t>SIEGE de la CPAM - 56000 VANNES</t>
  </si>
  <si>
    <t xml:space="preserve">Main d'œuvre </t>
  </si>
  <si>
    <t>Du lundi au vendredi</t>
  </si>
  <si>
    <t>Coût horaire de main d'œuvre (7h-19h)</t>
  </si>
  <si>
    <t>Coût horaire de main d'œuvre (travaux de nuit au-delà de 19h)</t>
  </si>
  <si>
    <t>Le samedi</t>
  </si>
  <si>
    <t>Le dimanche et jours fériés</t>
  </si>
  <si>
    <t>Acheteur :</t>
  </si>
  <si>
    <t>Fournisseur :</t>
  </si>
  <si>
    <t>Numéro de consultation :</t>
  </si>
  <si>
    <t>Objet de la consultation :</t>
  </si>
  <si>
    <t>Caisse Primaire d'Assurance Maladie du Morbihan</t>
  </si>
  <si>
    <t xml:space="preserve">Le présent DQE reprend les prix unitaires du BPU complété par le candidat.
Le candidat devra toutefois s'assurer de la cohérence du DQE.
Ce DQE a pour objectif de permettre l'évaluation du critère prix et n'est pas contractuel. </t>
  </si>
  <si>
    <t>Maintenance préventive annuelle tous sites</t>
  </si>
  <si>
    <t>Heure de main d'œuvre pour une intervention sur site - entre 7h et 19h du lundi au vendredi</t>
  </si>
  <si>
    <t>Heure de main d'œuvre pour une intervention sur site - entre 7h et 19h le samedi</t>
  </si>
  <si>
    <t>MONTANT TOTAL HT DU DQE sur la durée maximale du marché</t>
  </si>
  <si>
    <t>TOTAL TVA 20%</t>
  </si>
  <si>
    <t>MONTANT TOTAL TTC DU DQE sur la durée maximale du marché</t>
  </si>
  <si>
    <t>Maintenance corrective sur installations CVC - Plomberie-sanitaire</t>
  </si>
  <si>
    <t>CO1</t>
  </si>
  <si>
    <t>CO2</t>
  </si>
  <si>
    <t>CO3</t>
  </si>
  <si>
    <t>CO4</t>
  </si>
  <si>
    <t>CO5</t>
  </si>
  <si>
    <t>CO6</t>
  </si>
  <si>
    <t>PS1</t>
  </si>
  <si>
    <t>PS2</t>
  </si>
  <si>
    <t>Forfait de prise en charge des installations</t>
  </si>
  <si>
    <t>Missions particulières en phase de réversibilité</t>
  </si>
  <si>
    <t>III 8.3</t>
  </si>
  <si>
    <t>III 10</t>
  </si>
  <si>
    <t>III 9</t>
  </si>
  <si>
    <t>Forfait annuel de mise à disposition de l’outil global de sollicitation client ainsi que le reporting y compris formations des utilisateurs</t>
  </si>
  <si>
    <t>Forfait annuel de mise à disposition de l’outil global de sollicitation client ainsi que le reporting y compris formations des utilisateurs (licences, administration, hébergement, mises à jour, sauvegardes…)</t>
  </si>
  <si>
    <t>Traitement des réseaux d'eau de chauffage/rafraîchissement - SIEGE de la CPAM Vannes</t>
  </si>
  <si>
    <t>Devis établis tous frais inclus : sur la base d'un forfait de prise en charge selon le type d'intervention déplacements inclus, d'un coût horaire de main d'œuvre, du prix des pièces détachées,  du taux de remise sur les prix publics des fournisseurs, gruttage, installation, traitement des déchets, nettoyage...)</t>
  </si>
  <si>
    <t>Frais Généraux</t>
  </si>
  <si>
    <t>Heure de main d'œuvre pour une intervention sur site - entre 19h et 7h du lundi au vendredi</t>
  </si>
  <si>
    <t>FPCI</t>
  </si>
  <si>
    <t>FGMAO</t>
  </si>
  <si>
    <t>MPPR</t>
  </si>
  <si>
    <t>RA</t>
  </si>
  <si>
    <t>MPA</t>
  </si>
  <si>
    <t>FPC</t>
  </si>
  <si>
    <t>Forfait de prise en charge d'une intervention (frais de déplacement A/R inclus)</t>
  </si>
  <si>
    <t>V 14</t>
  </si>
  <si>
    <t>Tous les cellules surlignées en jaune doivent être complétées par le candidat. 
Toute autre modification pourra entrainer l'irrégularité de l'offre.
Le BPU du candidat retenu est contractuel. Il concerne les prestations de maintenance corrective et travaux supplémentaires à la demande.</t>
  </si>
  <si>
    <t>III 8.1 - 8.2 - 8.4 - 8.7 - 8.8</t>
  </si>
  <si>
    <t>Montant annuel HT de la maintenance préventive la 1ère année</t>
  </si>
  <si>
    <t>Vidange, rinçage de l'installation complète du plancher chauffant de l'accueil de Vannes (environ 600 m²)</t>
  </si>
  <si>
    <t>Opération complète de désembouage chimique du réseau de chauffage du Siège de Vannes suivi d'une vidange intégrale du réseau et remise en eau y compris analyse d'eau avant et après intervention (site de 10 850 m² de SUB)</t>
  </si>
  <si>
    <t>Prix Total HT</t>
  </si>
  <si>
    <t>DETAIL QUANTITATIF ESTIMATIF (DQE)</t>
  </si>
  <si>
    <t>BORDEREAU DES PRIX UNITAIRES (BPU)</t>
  </si>
  <si>
    <t>DECOMPOSITION DU PRIX GLOBAL ET FORFAITAIRE (DPGF)</t>
  </si>
  <si>
    <t>Maintenance préventive des installations techniques de chauffage, ventilation, climatisation (CVC), plomberie-sanitaire de tous les sites</t>
  </si>
  <si>
    <t>Forfait annuel, quel que soit le nombre d'interventions, comprenant la maintenance préventive, frais de déplacement et de main d'œuvre inclus, les consommables, l'assistance aux contrôles réglementaires...</t>
  </si>
  <si>
    <t>Forfait prise en charge de l'intervention (déplacements inclus quelque soit le site)</t>
  </si>
  <si>
    <t>Forfait annuel de suivi du marché, y compris réunions annuelles de suivi, plans annuels d'actions de performance énergétique, rapport d'activité annuel…</t>
  </si>
  <si>
    <t>Maintenance préventive des installations techniques de chauffage, ventilation, climatisation (CVC), plomberie-sanitaire &amp; pilotage des chaufferies de Vannes et Lorient</t>
  </si>
  <si>
    <t>Tous les cellules surlignées en jaune doivent être complétées par le candidat. 
Toute autre modification pourra entrainer l'irrégularité de l'offre.
Le DPGF du candidat retenu est contractuel, il concerne les prestations de maintenance préventive et le pilotage des chaufferies de Vannes &amp; Lorient</t>
  </si>
  <si>
    <t>Maintenance préventive annuelle tous sites &amp; pilotage des chaufferies de Vannes et Lorient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</si>
</sst>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44" formatCode="_-* #,##0.00\ &quot;€&quot;_-;\-* #,##0.00\ &quot;€&quot;_-;_-* &quot;-&quot;??\ &quot;€&quot;_-;_-@_-"/>
  </numFmts>
  <fonts count="26" x14ac:knownFonts="1">
    <font>
      <sz val="8.25"/>
      <name val="Tahoma"/>
      <charset val="1"/>
    </font>
    <font>
      <sz val="11"/>
      <color theme="1"/>
      <name val="Calibri"/>
      <family val="2"/>
      <scheme val="minor"/>
    </font>
    <font>
      <sz val="11"/>
      <color indexed="8"/>
      <name val="Calibri"/>
      <family val="2"/>
    </font>
    <font>
      <b/>
      <sz val="10"/>
      <color indexed="8"/>
      <name val="Century Gothic"/>
      <family val="1"/>
    </font>
    <font>
      <sz val="10"/>
      <name val="Calibri"/>
      <family val="2"/>
    </font>
    <font>
      <sz val="10"/>
      <color indexed="8"/>
      <name val="Calibri"/>
      <family val="2"/>
    </font>
    <font>
      <b/>
      <sz val="9"/>
      <color indexed="8"/>
      <name val="Calibri"/>
      <family val="2"/>
    </font>
    <font>
      <b/>
      <sz val="9"/>
      <name val="Calibri"/>
      <family val="2"/>
    </font>
    <font>
      <b/>
      <sz val="10"/>
      <name val="Calibri"/>
      <family val="2"/>
    </font>
    <font>
      <b/>
      <sz val="14"/>
      <name val="Calibri"/>
      <family val="2"/>
    </font>
    <font>
      <sz val="8"/>
      <name val="Tahoma"/>
      <family val="2"/>
    </font>
    <font>
      <sz val="11"/>
      <color theme="1"/>
      <name val="Calibri"/>
      <family val="2"/>
      <scheme val="minor"/>
    </font>
    <font>
      <i/>
      <sz val="10"/>
      <name val="Calibri"/>
      <family val="2"/>
    </font>
    <font>
      <i/>
      <sz val="11"/>
      <name val="Century Gothic"/>
      <family val="2"/>
    </font>
    <font>
      <sz val="11"/>
      <name val="Calibri"/>
      <family val="2"/>
    </font>
    <font>
      <b/>
      <sz val="11"/>
      <name val="Calibri"/>
      <family val="2"/>
    </font>
    <font>
      <sz val="10"/>
      <name val="Arial"/>
      <family val="2"/>
    </font>
    <font>
      <sz val="11"/>
      <color indexed="8"/>
      <name val="Arial"/>
      <family val="2"/>
    </font>
    <font>
      <sz val="10"/>
      <color indexed="8"/>
      <name val="Arial"/>
      <family val="2"/>
    </font>
    <font>
      <b/>
      <sz val="18"/>
      <color indexed="8"/>
      <name val="Arial"/>
      <family val="2"/>
    </font>
    <font>
      <b/>
      <sz val="10"/>
      <color indexed="8"/>
      <name val="Arial"/>
      <family val="2"/>
    </font>
    <font>
      <sz val="8.25"/>
      <name val="Tahoma"/>
      <charset val="1"/>
    </font>
    <font>
      <b/>
      <i/>
      <sz val="11"/>
      <name val="Century Gothic"/>
      <family val="2"/>
    </font>
    <font>
      <b/>
      <i/>
      <sz val="14"/>
      <name val="Century Gothic"/>
      <family val="2"/>
    </font>
    <font>
      <b/>
      <sz val="10"/>
      <color indexed="8"/>
      <name val="Calibri"/>
      <family val="2"/>
    </font>
    <font>
      <sz val="14"/>
      <name val="Arial Black"/>
      <family val="2"/>
    </font>
  </fonts>
  <fills count="7">
    <fill>
      <patternFill patternType="none"/>
    </fill>
    <fill>
      <patternFill patternType="gray125"/>
    </fill>
    <fill>
      <patternFill patternType="solid">
        <fgColor indexed="9"/>
        <bgColor indexed="64"/>
      </patternFill>
    </fill>
    <fill>
      <patternFill patternType="solid">
        <fgColor indexed="34"/>
        <bgColor indexed="64"/>
      </patternFill>
    </fill>
    <fill>
      <patternFill patternType="solid">
        <fgColor rgb="FF00B0F0"/>
        <bgColor indexed="64"/>
      </patternFill>
    </fill>
    <fill>
      <patternFill patternType="solid">
        <fgColor rgb="FFFFFF00"/>
        <bgColor indexed="64"/>
      </patternFill>
    </fill>
    <fill>
      <patternFill patternType="solid">
        <fgColor theme="4"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32"/>
      </left>
      <right style="thin">
        <color indexed="22"/>
      </right>
      <top style="medium">
        <color indexed="32"/>
      </top>
      <bottom/>
      <diagonal/>
    </border>
    <border>
      <left style="thin">
        <color indexed="22"/>
      </left>
      <right style="thin">
        <color indexed="22"/>
      </right>
      <top style="medium">
        <color indexed="32"/>
      </top>
      <bottom/>
      <diagonal/>
    </border>
    <border>
      <left/>
      <right style="thin">
        <color indexed="22"/>
      </right>
      <top style="medium">
        <color indexed="32"/>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protection locked="0"/>
    </xf>
    <xf numFmtId="44" fontId="11" fillId="0" borderId="0" applyFont="0" applyFill="0" applyBorder="0" applyAlignment="0" applyProtection="0"/>
    <xf numFmtId="0" fontId="11" fillId="0" borderId="0"/>
    <xf numFmtId="9" fontId="11" fillId="0" borderId="0" applyFont="0" applyFill="0" applyBorder="0" applyAlignment="0" applyProtection="0"/>
    <xf numFmtId="0" fontId="1" fillId="0" borderId="0"/>
    <xf numFmtId="44" fontId="2" fillId="0" borderId="0" applyFont="0" applyFill="0" applyBorder="0" applyAlignment="0" applyProtection="0"/>
    <xf numFmtId="44" fontId="21" fillId="0" borderId="0" applyFont="0" applyFill="0" applyBorder="0" applyAlignment="0" applyProtection="0"/>
  </cellStyleXfs>
  <cellXfs count="93">
    <xf numFmtId="0" fontId="0" fillId="0" borderId="0" xfId="0" applyFont="1" applyAlignment="1">
      <alignment vertical="top"/>
      <protection locked="0"/>
    </xf>
    <xf numFmtId="0" fontId="0" fillId="0" borderId="0" xfId="0" applyFont="1" applyAlignment="1" applyProtection="1">
      <alignment vertical="top"/>
    </xf>
    <xf numFmtId="0" fontId="4" fillId="0" borderId="1" xfId="0" applyFont="1" applyBorder="1" applyAlignment="1" applyProtection="1">
      <alignment horizontal="left" vertical="center" wrapText="1" indent="1"/>
    </xf>
    <xf numFmtId="49" fontId="4" fillId="0" borderId="1" xfId="0" applyNumberFormat="1" applyFont="1" applyBorder="1" applyAlignment="1" applyProtection="1">
      <alignment horizontal="center" vertical="center" wrapText="1"/>
    </xf>
    <xf numFmtId="7" fontId="4" fillId="0" borderId="1" xfId="0" applyNumberFormat="1" applyFont="1" applyBorder="1" applyAlignment="1" applyProtection="1">
      <alignment horizontal="right" vertical="center"/>
    </xf>
    <xf numFmtId="1" fontId="4" fillId="0" borderId="1" xfId="0" applyNumberFormat="1" applyFont="1" applyBorder="1" applyAlignment="1" applyProtection="1">
      <alignment horizontal="center" vertical="center"/>
    </xf>
    <xf numFmtId="0" fontId="9" fillId="4" borderId="7" xfId="0" applyFont="1" applyFill="1" applyBorder="1" applyAlignment="1" applyProtection="1">
      <alignment horizontal="centerContinuous" vertical="center" wrapText="1"/>
    </xf>
    <xf numFmtId="0" fontId="9" fillId="4" borderId="5" xfId="0" applyFont="1" applyFill="1" applyBorder="1" applyAlignment="1" applyProtection="1">
      <alignment horizontal="centerContinuous" vertical="center" wrapText="1"/>
    </xf>
    <xf numFmtId="0" fontId="9" fillId="4" borderId="6" xfId="0" applyFont="1" applyFill="1" applyBorder="1" applyAlignment="1" applyProtection="1">
      <alignment horizontal="centerContinuous" vertical="center" wrapText="1"/>
    </xf>
    <xf numFmtId="0" fontId="3" fillId="3" borderId="1" xfId="0" applyFont="1" applyFill="1" applyBorder="1" applyAlignment="1" applyProtection="1">
      <alignment horizontal="center" vertical="center"/>
    </xf>
    <xf numFmtId="7" fontId="4" fillId="5" borderId="1" xfId="0" applyNumberFormat="1" applyFont="1" applyFill="1" applyBorder="1" applyAlignment="1" applyProtection="1">
      <alignment horizontal="right" vertical="center"/>
      <protection locked="0"/>
    </xf>
    <xf numFmtId="0" fontId="3" fillId="3" borderId="4" xfId="0" applyFont="1" applyFill="1" applyBorder="1" applyAlignment="1" applyProtection="1">
      <alignment horizontal="center" vertical="center"/>
    </xf>
    <xf numFmtId="0" fontId="3" fillId="3" borderId="2"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7" fontId="4" fillId="6" borderId="1" xfId="0" applyNumberFormat="1" applyFont="1" applyFill="1" applyBorder="1" applyAlignment="1" applyProtection="1">
      <alignment horizontal="right" vertical="center"/>
    </xf>
    <xf numFmtId="7" fontId="4" fillId="0" borderId="1" xfId="0" applyNumberFormat="1" applyFont="1" applyFill="1" applyBorder="1" applyAlignment="1" applyProtection="1">
      <alignment horizontal="right" vertical="center"/>
      <protection locked="0"/>
    </xf>
    <xf numFmtId="0" fontId="3" fillId="3"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protection locked="0"/>
    </xf>
    <xf numFmtId="0" fontId="1" fillId="0" borderId="0" xfId="4"/>
    <xf numFmtId="0" fontId="17" fillId="2" borderId="0" xfId="4" applyFont="1" applyFill="1" applyBorder="1"/>
    <xf numFmtId="0" fontId="17" fillId="2" borderId="0" xfId="4" applyFont="1" applyFill="1"/>
    <xf numFmtId="0" fontId="19" fillId="2" borderId="0" xfId="4" applyFont="1" applyFill="1" applyBorder="1"/>
    <xf numFmtId="0" fontId="18" fillId="2" borderId="0" xfId="4" applyFont="1" applyFill="1" applyBorder="1"/>
    <xf numFmtId="0" fontId="18" fillId="2" borderId="0" xfId="4" applyFont="1" applyFill="1"/>
    <xf numFmtId="0" fontId="16" fillId="2" borderId="0" xfId="4" applyFont="1" applyFill="1" applyBorder="1"/>
    <xf numFmtId="0" fontId="20" fillId="2" borderId="0" xfId="4" applyFont="1" applyFill="1" applyAlignment="1">
      <alignment horizontal="right" vertical="center"/>
    </xf>
    <xf numFmtId="0" fontId="18" fillId="2" borderId="0" xfId="4" applyFont="1" applyFill="1" applyBorder="1" applyAlignment="1">
      <alignment vertical="center" wrapText="1"/>
    </xf>
    <xf numFmtId="0" fontId="20" fillId="2" borderId="8" xfId="4" applyFont="1" applyFill="1" applyBorder="1" applyAlignment="1">
      <alignment vertical="center"/>
    </xf>
    <xf numFmtId="0" fontId="20" fillId="2" borderId="9" xfId="4" applyFont="1" applyFill="1" applyBorder="1" applyAlignment="1">
      <alignment vertical="center"/>
    </xf>
    <xf numFmtId="0" fontId="20" fillId="2" borderId="10" xfId="4" applyFont="1" applyFill="1" applyBorder="1" applyAlignment="1">
      <alignment vertical="center"/>
    </xf>
    <xf numFmtId="0" fontId="18" fillId="2" borderId="0" xfId="4" applyFont="1" applyFill="1" applyBorder="1" applyAlignment="1">
      <alignment horizontal="left" vertical="center" wrapText="1"/>
    </xf>
    <xf numFmtId="0" fontId="5" fillId="6" borderId="7" xfId="0" applyNumberFormat="1" applyFont="1" applyFill="1" applyBorder="1" applyAlignment="1" applyProtection="1">
      <alignment horizontal="left" vertical="center" wrapText="1"/>
    </xf>
    <xf numFmtId="0" fontId="5" fillId="6" borderId="5" xfId="0" applyNumberFormat="1" applyFont="1" applyFill="1" applyBorder="1" applyAlignment="1" applyProtection="1">
      <alignment horizontal="left" vertical="center" wrapText="1"/>
    </xf>
    <xf numFmtId="0" fontId="5" fillId="6" borderId="6" xfId="0" applyNumberFormat="1" applyFont="1" applyFill="1" applyBorder="1" applyAlignment="1" applyProtection="1">
      <alignment horizontal="left" vertical="center" wrapText="1"/>
    </xf>
    <xf numFmtId="44" fontId="8" fillId="6" borderId="1" xfId="6" applyFont="1" applyFill="1" applyBorder="1" applyAlignment="1" applyProtection="1">
      <alignment horizontal="right" vertical="center"/>
    </xf>
    <xf numFmtId="44" fontId="12" fillId="6" borderId="1" xfId="6" applyFont="1" applyFill="1" applyBorder="1" applyAlignment="1" applyProtection="1">
      <alignment horizontal="right" vertical="center"/>
    </xf>
    <xf numFmtId="44" fontId="4" fillId="0" borderId="1" xfId="6" applyFont="1" applyFill="1" applyBorder="1" applyAlignment="1" applyProtection="1">
      <alignment horizontal="right" vertical="center"/>
      <protection locked="0"/>
    </xf>
    <xf numFmtId="0" fontId="18" fillId="2" borderId="0" xfId="4" applyFont="1" applyFill="1" applyBorder="1" applyAlignment="1">
      <alignment horizontal="left" vertical="center" wrapText="1"/>
    </xf>
    <xf numFmtId="49" fontId="4" fillId="0" borderId="1" xfId="0" applyNumberFormat="1" applyFont="1" applyBorder="1" applyAlignment="1" applyProtection="1">
      <alignment horizontal="left" vertical="center" wrapText="1" indent="2"/>
    </xf>
    <xf numFmtId="0" fontId="4" fillId="0" borderId="1" xfId="0" applyFont="1" applyBorder="1" applyAlignment="1" applyProtection="1">
      <alignment horizontal="center" vertical="center"/>
    </xf>
    <xf numFmtId="49" fontId="4" fillId="0" borderId="1" xfId="0" applyNumberFormat="1" applyFont="1" applyBorder="1" applyAlignment="1" applyProtection="1">
      <alignment horizontal="center" vertical="center"/>
    </xf>
    <xf numFmtId="0" fontId="4" fillId="0" borderId="1" xfId="0" applyFont="1" applyFill="1" applyBorder="1" applyAlignment="1" applyProtection="1">
      <alignment horizontal="left" vertical="center" wrapText="1" indent="1"/>
    </xf>
    <xf numFmtId="44" fontId="4" fillId="0" borderId="1" xfId="6" applyFont="1" applyBorder="1" applyAlignment="1" applyProtection="1">
      <alignment horizontal="right" vertical="center"/>
    </xf>
    <xf numFmtId="44" fontId="4" fillId="6" borderId="1" xfId="6" applyFont="1" applyFill="1" applyBorder="1" applyAlignment="1" applyProtection="1">
      <alignment horizontal="right" vertical="center"/>
    </xf>
    <xf numFmtId="44" fontId="25" fillId="0" borderId="0" xfId="6" applyFont="1" applyAlignment="1" applyProtection="1">
      <alignment vertical="top"/>
    </xf>
    <xf numFmtId="0" fontId="16" fillId="2" borderId="0" xfId="4" applyFont="1" applyFill="1" applyBorder="1" applyAlignment="1">
      <alignment wrapText="1"/>
    </xf>
    <xf numFmtId="0" fontId="25" fillId="0" borderId="0" xfId="0" applyFont="1" applyAlignment="1" applyProtection="1">
      <alignment horizontal="center" vertical="center"/>
    </xf>
    <xf numFmtId="0" fontId="9" fillId="4" borderId="7" xfId="0" applyFont="1" applyFill="1" applyBorder="1" applyAlignment="1" applyProtection="1">
      <alignment horizontal="left" vertical="center" wrapText="1"/>
    </xf>
    <xf numFmtId="0" fontId="9" fillId="4" borderId="5" xfId="0" applyFont="1" applyFill="1" applyBorder="1" applyAlignment="1" applyProtection="1">
      <alignment horizontal="left" vertical="center" wrapText="1"/>
    </xf>
    <xf numFmtId="0" fontId="9" fillId="4" borderId="6" xfId="0" applyFont="1" applyFill="1" applyBorder="1" applyAlignment="1" applyProtection="1">
      <alignment horizontal="left" vertical="center" wrapText="1"/>
    </xf>
    <xf numFmtId="0" fontId="14" fillId="4" borderId="7" xfId="0" applyFont="1" applyFill="1" applyBorder="1" applyAlignment="1" applyProtection="1">
      <alignment horizontal="left" vertical="center" wrapText="1"/>
    </xf>
    <xf numFmtId="0" fontId="15" fillId="4" borderId="5" xfId="0" applyFont="1" applyFill="1" applyBorder="1" applyAlignment="1" applyProtection="1">
      <alignment horizontal="left" vertical="center" wrapText="1"/>
    </xf>
    <xf numFmtId="0" fontId="15" fillId="4" borderId="6" xfId="0" applyFont="1" applyFill="1" applyBorder="1" applyAlignment="1" applyProtection="1">
      <alignment horizontal="left" vertical="center" wrapText="1"/>
    </xf>
    <xf numFmtId="0" fontId="5" fillId="6" borderId="7" xfId="0" applyNumberFormat="1" applyFont="1" applyFill="1" applyBorder="1" applyAlignment="1" applyProtection="1">
      <alignment vertical="center" wrapText="1"/>
    </xf>
    <xf numFmtId="0" fontId="5" fillId="6" borderId="5" xfId="0" applyNumberFormat="1" applyFont="1" applyFill="1" applyBorder="1" applyAlignment="1" applyProtection="1">
      <alignment vertical="center" wrapText="1"/>
    </xf>
    <xf numFmtId="0" fontId="5" fillId="6" borderId="6" xfId="0" applyNumberFormat="1" applyFont="1" applyFill="1" applyBorder="1" applyAlignment="1" applyProtection="1">
      <alignment vertical="center" wrapText="1"/>
    </xf>
    <xf numFmtId="0" fontId="18" fillId="2" borderId="14" xfId="4" applyFont="1" applyFill="1" applyBorder="1" applyAlignment="1">
      <alignment horizontal="left" vertical="center" wrapText="1"/>
    </xf>
    <xf numFmtId="0" fontId="18" fillId="2" borderId="15" xfId="4" applyFont="1" applyFill="1" applyBorder="1" applyAlignment="1">
      <alignment horizontal="left" vertical="center" wrapText="1"/>
    </xf>
    <xf numFmtId="1" fontId="18" fillId="2" borderId="0" xfId="4" applyNumberFormat="1" applyFont="1" applyFill="1" applyBorder="1" applyAlignment="1">
      <alignment horizontal="left" vertical="center" wrapText="1"/>
    </xf>
    <xf numFmtId="1" fontId="18" fillId="2" borderId="16" xfId="4" applyNumberFormat="1" applyFont="1" applyFill="1" applyBorder="1" applyAlignment="1">
      <alignment horizontal="left" vertical="center" wrapText="1"/>
    </xf>
    <xf numFmtId="0" fontId="18" fillId="2" borderId="17" xfId="4" applyFont="1" applyFill="1" applyBorder="1" applyAlignment="1">
      <alignment horizontal="left" vertical="center" wrapText="1"/>
    </xf>
    <xf numFmtId="0" fontId="18" fillId="2" borderId="18" xfId="4" applyFont="1" applyFill="1" applyBorder="1" applyAlignment="1">
      <alignment horizontal="left" vertical="center" wrapText="1"/>
    </xf>
    <xf numFmtId="0" fontId="5" fillId="6" borderId="7" xfId="0" applyNumberFormat="1" applyFont="1" applyFill="1" applyBorder="1" applyAlignment="1" applyProtection="1">
      <alignment horizontal="right" vertical="center" wrapText="1" indent="11"/>
    </xf>
    <xf numFmtId="0" fontId="6" fillId="6" borderId="5" xfId="0" applyNumberFormat="1" applyFont="1" applyFill="1" applyBorder="1" applyAlignment="1" applyProtection="1">
      <alignment horizontal="right" vertical="center" indent="11"/>
    </xf>
    <xf numFmtId="0" fontId="7" fillId="6" borderId="6" xfId="0" applyNumberFormat="1" applyFont="1" applyFill="1" applyBorder="1" applyAlignment="1" applyProtection="1">
      <alignment horizontal="right" vertical="center" indent="11"/>
    </xf>
    <xf numFmtId="0" fontId="16" fillId="2" borderId="0" xfId="4" applyFont="1" applyFill="1" applyBorder="1" applyAlignment="1">
      <alignment horizontal="left" wrapText="1"/>
    </xf>
    <xf numFmtId="49" fontId="4" fillId="0" borderId="11" xfId="0" applyNumberFormat="1" applyFont="1" applyBorder="1" applyAlignment="1" applyProtection="1">
      <alignment horizontal="center" vertical="center" wrapText="1"/>
    </xf>
    <xf numFmtId="49" fontId="4" fillId="0" borderId="12" xfId="0" applyNumberFormat="1" applyFont="1" applyBorder="1" applyAlignment="1" applyProtection="1">
      <alignment horizontal="center" vertical="center" wrapText="1"/>
    </xf>
    <xf numFmtId="49" fontId="4" fillId="0" borderId="13" xfId="0" applyNumberFormat="1" applyFont="1" applyBorder="1" applyAlignment="1" applyProtection="1">
      <alignment horizontal="center" vertical="center" wrapText="1"/>
    </xf>
    <xf numFmtId="0" fontId="14" fillId="4" borderId="5" xfId="0" applyFont="1" applyFill="1" applyBorder="1" applyAlignment="1" applyProtection="1">
      <alignment horizontal="left" vertical="center" wrapText="1"/>
    </xf>
    <xf numFmtId="0" fontId="14" fillId="4" borderId="6" xfId="0" applyFont="1" applyFill="1" applyBorder="1" applyAlignment="1" applyProtection="1">
      <alignment horizontal="left" vertical="center" wrapText="1"/>
    </xf>
    <xf numFmtId="0" fontId="24" fillId="6" borderId="7" xfId="0" applyNumberFormat="1" applyFont="1" applyFill="1" applyBorder="1" applyAlignment="1" applyProtection="1">
      <alignment horizontal="left" vertical="center" wrapText="1"/>
    </xf>
    <xf numFmtId="0" fontId="24" fillId="6" borderId="5" xfId="0" applyNumberFormat="1" applyFont="1" applyFill="1" applyBorder="1" applyAlignment="1" applyProtection="1">
      <alignment horizontal="left" vertical="center" wrapText="1"/>
    </xf>
    <xf numFmtId="0" fontId="24" fillId="6" borderId="6" xfId="0" applyNumberFormat="1" applyFont="1" applyFill="1" applyBorder="1" applyAlignment="1" applyProtection="1">
      <alignment horizontal="left" vertical="center" wrapText="1"/>
    </xf>
    <xf numFmtId="0" fontId="5" fillId="6" borderId="7" xfId="0" applyNumberFormat="1" applyFont="1" applyFill="1" applyBorder="1" applyAlignment="1" applyProtection="1">
      <alignment horizontal="left" vertical="center" wrapText="1"/>
    </xf>
    <xf numFmtId="0" fontId="5" fillId="6" borderId="5" xfId="0" applyNumberFormat="1" applyFont="1" applyFill="1" applyBorder="1" applyAlignment="1" applyProtection="1">
      <alignment horizontal="left" vertical="center" wrapText="1"/>
    </xf>
    <xf numFmtId="0" fontId="5" fillId="6" borderId="6" xfId="0" applyNumberFormat="1" applyFont="1" applyFill="1" applyBorder="1" applyAlignment="1" applyProtection="1">
      <alignment horizontal="left" vertical="center" wrapText="1"/>
    </xf>
    <xf numFmtId="0" fontId="23" fillId="6" borderId="7" xfId="0" applyFont="1" applyFill="1" applyBorder="1" applyAlignment="1" applyProtection="1">
      <alignment horizontal="right" vertical="top"/>
    </xf>
    <xf numFmtId="0" fontId="13" fillId="6" borderId="5" xfId="0" applyFont="1" applyFill="1" applyBorder="1" applyAlignment="1" applyProtection="1">
      <alignment horizontal="right" vertical="top"/>
    </xf>
    <xf numFmtId="0" fontId="13" fillId="6" borderId="6" xfId="0" applyFont="1" applyFill="1" applyBorder="1" applyAlignment="1" applyProtection="1">
      <alignment horizontal="right" vertical="top"/>
    </xf>
    <xf numFmtId="0" fontId="9" fillId="4" borderId="5"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22" fillId="6" borderId="7" xfId="0" applyFont="1" applyFill="1" applyBorder="1" applyAlignment="1" applyProtection="1">
      <alignment horizontal="right" vertical="center"/>
    </xf>
    <xf numFmtId="0" fontId="22" fillId="6" borderId="5" xfId="0" applyFont="1" applyFill="1" applyBorder="1" applyAlignment="1" applyProtection="1">
      <alignment horizontal="right" vertical="center"/>
    </xf>
    <xf numFmtId="0" fontId="22" fillId="6" borderId="6" xfId="0" applyFont="1" applyFill="1" applyBorder="1" applyAlignment="1" applyProtection="1">
      <alignment horizontal="right" vertical="center"/>
    </xf>
    <xf numFmtId="0" fontId="16" fillId="2" borderId="14" xfId="4" applyFont="1" applyFill="1" applyBorder="1" applyAlignment="1">
      <alignment horizontal="left" wrapText="1"/>
    </xf>
    <xf numFmtId="0" fontId="20" fillId="0" borderId="19" xfId="4" applyFont="1" applyFill="1" applyBorder="1" applyAlignment="1">
      <alignment horizontal="center" vertical="center"/>
    </xf>
    <xf numFmtId="0" fontId="20" fillId="0" borderId="20" xfId="4" applyFont="1" applyFill="1" applyBorder="1" applyAlignment="1">
      <alignment horizontal="center" vertical="center"/>
    </xf>
    <xf numFmtId="0" fontId="0" fillId="0" borderId="9" xfId="0" applyFont="1" applyBorder="1" applyAlignment="1" applyProtection="1">
      <alignment horizontal="center" vertical="top"/>
    </xf>
    <xf numFmtId="0" fontId="20" fillId="5" borderId="21" xfId="4" applyFont="1" applyFill="1" applyBorder="1" applyAlignment="1">
      <alignment horizontal="center" vertical="center"/>
    </xf>
    <xf numFmtId="0" fontId="20" fillId="5" borderId="22" xfId="4" applyFont="1" applyFill="1" applyBorder="1" applyAlignment="1">
      <alignment horizontal="center" vertical="center"/>
    </xf>
    <xf numFmtId="0" fontId="20" fillId="0" borderId="21" xfId="4" applyFont="1" applyFill="1" applyBorder="1" applyAlignment="1">
      <alignment horizontal="center" vertical="center"/>
    </xf>
    <xf numFmtId="0" fontId="20" fillId="0" borderId="22" xfId="4" applyFont="1" applyFill="1" applyBorder="1" applyAlignment="1">
      <alignment horizontal="center" vertical="center"/>
    </xf>
  </cellXfs>
  <cellStyles count="7">
    <cellStyle name="Monétaire" xfId="6" builtinId="4"/>
    <cellStyle name="Monétaire 2" xfId="1"/>
    <cellStyle name="Monétaire 2 2" xfId="5"/>
    <cellStyle name="Normal" xfId="0" builtinId="0"/>
    <cellStyle name="Normal 2" xfId="2"/>
    <cellStyle name="Normal 3" xfId="4"/>
    <cellStyle name="Pourcentag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727272"/>
      <rgbColor rgb="00FFFFCC"/>
      <rgbColor rgb="003E3C3A"/>
      <rgbColor rgb="00660066"/>
      <rgbColor rgb="00FF8080"/>
      <rgbColor rgb="000066CC"/>
      <rgbColor rgb="00CCCCFF"/>
      <rgbColor rgb="00646464"/>
      <rgbColor rgb="00B0C4DE"/>
      <rgbColor rgb="00D8D8D8"/>
      <rgbColor rgb="0087CEEB"/>
      <rgbColor rgb="00F5F5F5"/>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showZeros="0" view="pageLayout" zoomScaleNormal="100" workbookViewId="0">
      <selection activeCell="I12" sqref="I12"/>
    </sheetView>
  </sheetViews>
  <sheetFormatPr baseColWidth="10" defaultColWidth="10" defaultRowHeight="15" customHeight="1" x14ac:dyDescent="0.2"/>
  <cols>
    <col min="1" max="1" width="26.875" style="1" customWidth="1"/>
    <col min="2" max="2" width="71.625" style="1" customWidth="1"/>
    <col min="3" max="4" width="14.125" style="1" customWidth="1"/>
    <col min="5" max="5" width="41.375" style="1" customWidth="1"/>
    <col min="6" max="6" width="30.125" style="1" customWidth="1"/>
    <col min="7" max="16384" width="10" style="1"/>
  </cols>
  <sheetData>
    <row r="1" spans="1:8" ht="28.5" customHeight="1" x14ac:dyDescent="0.4">
      <c r="A1" s="21" t="s">
        <v>70</v>
      </c>
      <c r="B1" s="18"/>
      <c r="C1" s="21"/>
      <c r="D1" s="19"/>
      <c r="E1" s="20"/>
      <c r="F1" s="20"/>
      <c r="G1" s="20"/>
      <c r="H1" s="20"/>
    </row>
    <row r="2" spans="1:8" ht="10.95" customHeight="1" thickBot="1" x14ac:dyDescent="0.3">
      <c r="A2" s="23"/>
      <c r="B2" s="22"/>
      <c r="C2" s="22"/>
      <c r="D2" s="22"/>
      <c r="E2" s="23"/>
      <c r="F2" s="23"/>
      <c r="G2" s="20"/>
      <c r="H2" s="23"/>
    </row>
    <row r="3" spans="1:8" ht="13.8" x14ac:dyDescent="0.25">
      <c r="A3" s="27" t="s">
        <v>22</v>
      </c>
      <c r="B3" s="56" t="s">
        <v>26</v>
      </c>
      <c r="C3" s="56"/>
      <c r="D3" s="57"/>
      <c r="E3" s="25" t="s">
        <v>23</v>
      </c>
      <c r="F3" s="89"/>
      <c r="G3" s="20"/>
    </row>
    <row r="4" spans="1:8" ht="14.4" thickBot="1" x14ac:dyDescent="0.3">
      <c r="A4" s="28" t="s">
        <v>24</v>
      </c>
      <c r="B4" s="58">
        <v>202503261045</v>
      </c>
      <c r="C4" s="58"/>
      <c r="D4" s="59"/>
      <c r="E4" s="30"/>
      <c r="F4" s="90"/>
      <c r="G4" s="20"/>
      <c r="H4" s="23"/>
    </row>
    <row r="5" spans="1:8" ht="33.6" customHeight="1" thickBot="1" x14ac:dyDescent="0.3">
      <c r="A5" s="29" t="s">
        <v>25</v>
      </c>
      <c r="B5" s="60" t="s">
        <v>71</v>
      </c>
      <c r="C5" s="60"/>
      <c r="D5" s="61"/>
      <c r="E5" s="26"/>
      <c r="F5" s="26"/>
      <c r="G5" s="23"/>
      <c r="H5" s="23"/>
    </row>
    <row r="6" spans="1:8" ht="44.4" customHeight="1" x14ac:dyDescent="0.25">
      <c r="A6" s="65" t="s">
        <v>76</v>
      </c>
      <c r="B6" s="65"/>
      <c r="C6" s="65"/>
      <c r="D6" s="65"/>
      <c r="E6" s="65"/>
      <c r="F6" s="65"/>
      <c r="G6" s="24"/>
      <c r="H6" s="24"/>
    </row>
    <row r="7" spans="1:8" ht="11.25" customHeight="1" thickBot="1" x14ac:dyDescent="0.3">
      <c r="A7" s="24"/>
      <c r="B7" s="24"/>
      <c r="C7" s="24"/>
      <c r="D7" s="24"/>
      <c r="E7" s="24"/>
      <c r="F7" s="24"/>
      <c r="G7" s="24"/>
      <c r="H7" s="24"/>
    </row>
    <row r="8" spans="1:8" ht="37.5" customHeight="1" x14ac:dyDescent="0.2">
      <c r="A8" s="12" t="s">
        <v>6</v>
      </c>
      <c r="B8" s="11" t="s">
        <v>1</v>
      </c>
      <c r="C8" s="13" t="s">
        <v>8</v>
      </c>
      <c r="D8" s="11" t="s">
        <v>2</v>
      </c>
      <c r="E8" s="11" t="s">
        <v>5</v>
      </c>
      <c r="F8" s="11" t="s">
        <v>7</v>
      </c>
    </row>
    <row r="9" spans="1:8" ht="26.25" customHeight="1" x14ac:dyDescent="0.2">
      <c r="A9" s="6" t="s">
        <v>52</v>
      </c>
      <c r="B9" s="6"/>
      <c r="C9" s="7"/>
      <c r="D9" s="7"/>
      <c r="E9" s="7"/>
      <c r="F9" s="8"/>
    </row>
    <row r="10" spans="1:8" ht="24.6" customHeight="1" x14ac:dyDescent="0.2">
      <c r="A10" s="3" t="s">
        <v>63</v>
      </c>
      <c r="B10" s="2" t="s">
        <v>43</v>
      </c>
      <c r="C10" s="3" t="s">
        <v>3</v>
      </c>
      <c r="D10" s="5">
        <v>1</v>
      </c>
      <c r="E10" s="10"/>
      <c r="F10" s="42">
        <f>E10*D10</f>
        <v>0</v>
      </c>
    </row>
    <row r="11" spans="1:8" ht="27.6" x14ac:dyDescent="0.2">
      <c r="A11" s="3" t="s">
        <v>45</v>
      </c>
      <c r="B11" s="2" t="s">
        <v>48</v>
      </c>
      <c r="C11" s="3" t="s">
        <v>3</v>
      </c>
      <c r="D11" s="5">
        <v>1</v>
      </c>
      <c r="E11" s="10"/>
      <c r="F11" s="42">
        <f>E11*D11</f>
        <v>0</v>
      </c>
    </row>
    <row r="12" spans="1:8" ht="25.2" customHeight="1" x14ac:dyDescent="0.2">
      <c r="A12" s="3" t="s">
        <v>46</v>
      </c>
      <c r="B12" s="2" t="s">
        <v>44</v>
      </c>
      <c r="C12" s="3" t="s">
        <v>3</v>
      </c>
      <c r="D12" s="5">
        <v>1</v>
      </c>
      <c r="E12" s="10"/>
      <c r="F12" s="42">
        <f>E12*D12</f>
        <v>0</v>
      </c>
    </row>
    <row r="13" spans="1:8" ht="41.4" x14ac:dyDescent="0.2">
      <c r="A13" s="3" t="s">
        <v>61</v>
      </c>
      <c r="B13" s="2" t="s">
        <v>74</v>
      </c>
      <c r="C13" s="3" t="s">
        <v>3</v>
      </c>
      <c r="D13" s="5">
        <v>1</v>
      </c>
      <c r="E13" s="10"/>
      <c r="F13" s="42">
        <f>E13*D13</f>
        <v>0</v>
      </c>
    </row>
    <row r="14" spans="1:8" ht="26.1" customHeight="1" x14ac:dyDescent="0.2">
      <c r="A14" s="62" t="str">
        <f>CONCATENATE("Sous-Total HT  - ",A9)</f>
        <v>Sous-Total HT  - Frais Généraux</v>
      </c>
      <c r="B14" s="63"/>
      <c r="C14" s="63"/>
      <c r="D14" s="63"/>
      <c r="E14" s="64"/>
      <c r="F14" s="43">
        <f>SUM(F10:F13)</f>
        <v>0</v>
      </c>
    </row>
    <row r="16" spans="1:8" ht="36.6" customHeight="1" x14ac:dyDescent="0.2">
      <c r="A16" s="47" t="s">
        <v>75</v>
      </c>
      <c r="B16" s="48"/>
      <c r="C16" s="48"/>
      <c r="D16" s="48"/>
      <c r="E16" s="48"/>
      <c r="F16" s="49"/>
    </row>
    <row r="17" spans="1:6" ht="48.75" customHeight="1" x14ac:dyDescent="0.2">
      <c r="A17" s="50" t="s">
        <v>72</v>
      </c>
      <c r="B17" s="51"/>
      <c r="C17" s="51"/>
      <c r="D17" s="51"/>
      <c r="E17" s="51"/>
      <c r="F17" s="52"/>
    </row>
    <row r="18" spans="1:6" ht="26.1" customHeight="1" x14ac:dyDescent="0.2">
      <c r="A18" s="66" t="s">
        <v>47</v>
      </c>
      <c r="B18" s="2" t="s">
        <v>15</v>
      </c>
      <c r="C18" s="3" t="s">
        <v>3</v>
      </c>
      <c r="D18" s="5">
        <v>1</v>
      </c>
      <c r="E18" s="10"/>
      <c r="F18" s="42">
        <f>E18*D18</f>
        <v>0</v>
      </c>
    </row>
    <row r="19" spans="1:6" ht="26.1" customHeight="1" x14ac:dyDescent="0.2">
      <c r="A19" s="67"/>
      <c r="B19" s="2" t="s">
        <v>14</v>
      </c>
      <c r="C19" s="3" t="s">
        <v>3</v>
      </c>
      <c r="D19" s="5">
        <v>1</v>
      </c>
      <c r="E19" s="10"/>
      <c r="F19" s="42">
        <f>E19*D19</f>
        <v>0</v>
      </c>
    </row>
    <row r="20" spans="1:6" ht="26.1" customHeight="1" x14ac:dyDescent="0.2">
      <c r="A20" s="67"/>
      <c r="B20" s="2" t="s">
        <v>13</v>
      </c>
      <c r="C20" s="3" t="s">
        <v>3</v>
      </c>
      <c r="D20" s="5">
        <v>1</v>
      </c>
      <c r="E20" s="10"/>
      <c r="F20" s="42">
        <f>E20*D20</f>
        <v>0</v>
      </c>
    </row>
    <row r="21" spans="1:6" ht="26.1" customHeight="1" x14ac:dyDescent="0.2">
      <c r="A21" s="67"/>
      <c r="B21" s="2" t="s">
        <v>12</v>
      </c>
      <c r="C21" s="3" t="s">
        <v>3</v>
      </c>
      <c r="D21" s="5">
        <v>1</v>
      </c>
      <c r="E21" s="10"/>
      <c r="F21" s="42">
        <f>E21*D21</f>
        <v>0</v>
      </c>
    </row>
    <row r="22" spans="1:6" ht="26.1" customHeight="1" x14ac:dyDescent="0.2">
      <c r="A22" s="68"/>
      <c r="B22" s="2" t="s">
        <v>11</v>
      </c>
      <c r="C22" s="3" t="s">
        <v>3</v>
      </c>
      <c r="D22" s="5">
        <v>1</v>
      </c>
      <c r="E22" s="10"/>
      <c r="F22" s="42">
        <f>E22*D22</f>
        <v>0</v>
      </c>
    </row>
    <row r="23" spans="1:6" ht="26.1" customHeight="1" x14ac:dyDescent="0.2">
      <c r="A23" s="53" t="str">
        <f>CONCATENATE("Total annuel HT tous sites - ",A16)</f>
        <v>Total annuel HT tous sites - Maintenance préventive des installations techniques de chauffage, ventilation, climatisation (CVC), plomberie-sanitaire &amp; pilotage des chaufferies de Vannes et Lorient</v>
      </c>
      <c r="B23" s="54"/>
      <c r="C23" s="54"/>
      <c r="D23" s="54"/>
      <c r="E23" s="55"/>
      <c r="F23" s="43">
        <f>SUM(F18:F22)</f>
        <v>0</v>
      </c>
    </row>
    <row r="24" spans="1:6" ht="10.8" x14ac:dyDescent="0.2"/>
    <row r="25" spans="1:6" ht="33.6" customHeight="1" x14ac:dyDescent="0.2">
      <c r="A25" s="46" t="s">
        <v>64</v>
      </c>
      <c r="B25" s="46"/>
      <c r="C25" s="46"/>
      <c r="D25" s="46"/>
      <c r="E25" s="46"/>
      <c r="F25" s="44">
        <f>F10+F11+F13+F23</f>
        <v>0</v>
      </c>
    </row>
  </sheetData>
  <mergeCells count="11">
    <mergeCell ref="A25:E25"/>
    <mergeCell ref="A16:F16"/>
    <mergeCell ref="A17:F17"/>
    <mergeCell ref="A23:E23"/>
    <mergeCell ref="B3:D3"/>
    <mergeCell ref="B4:D4"/>
    <mergeCell ref="B5:D5"/>
    <mergeCell ref="A14:E14"/>
    <mergeCell ref="A6:F6"/>
    <mergeCell ref="A18:A22"/>
    <mergeCell ref="F3:F4"/>
  </mergeCells>
  <phoneticPr fontId="10" type="noConversion"/>
  <printOptions horizontalCentered="1"/>
  <pageMargins left="0.23622047244094491" right="0.23622047244094491" top="0.74803149606299213" bottom="0.74803149606299213" header="0.31496062992125984" footer="0.31496062992125984"/>
  <pageSetup paperSize="9" scale="71" orientation="landscape" useFirstPageNumber="1" verticalDpi="300" r:id="rId1"/>
  <headerFooter alignWithMargins="0">
    <oddHeader>&amp;LCPAM DU MORBIHAN&amp;CAnnexes 1 à l'Acte d'Engagement DPGF-BPU-DQE&amp;RMarché 202503261045</oddHeader>
    <oddFooter>&amp;R&amp;P/&amp;N</oddFooter>
  </headerFooter>
  <rowBreaks count="1" manualBreakCount="1">
    <brk id="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activeCell="A7" sqref="A7"/>
    </sheetView>
  </sheetViews>
  <sheetFormatPr baseColWidth="10" defaultRowHeight="10.8" x14ac:dyDescent="0.2"/>
  <cols>
    <col min="1" max="1" width="26.875" customWidth="1"/>
    <col min="2" max="2" width="76.625" customWidth="1"/>
    <col min="3" max="4" width="14.125" customWidth="1"/>
    <col min="5" max="5" width="38.25" customWidth="1"/>
    <col min="6" max="6" width="26.625" customWidth="1"/>
  </cols>
  <sheetData>
    <row r="1" spans="1:8" s="1" customFormat="1" ht="28.5" customHeight="1" x14ac:dyDescent="0.4">
      <c r="A1" s="21" t="s">
        <v>69</v>
      </c>
      <c r="B1" s="18"/>
      <c r="C1" s="21"/>
      <c r="D1" s="19"/>
      <c r="E1" s="20"/>
      <c r="F1" s="20"/>
      <c r="G1" s="20"/>
      <c r="H1" s="20"/>
    </row>
    <row r="2" spans="1:8" s="1" customFormat="1" ht="10.95" customHeight="1" thickBot="1" x14ac:dyDescent="0.3">
      <c r="A2" s="23"/>
      <c r="B2" s="22"/>
      <c r="C2" s="22"/>
      <c r="D2" s="22"/>
      <c r="E2" s="23"/>
      <c r="F2" s="23"/>
      <c r="G2" s="20"/>
      <c r="H2" s="23"/>
    </row>
    <row r="3" spans="1:8" s="1" customFormat="1" ht="13.8" x14ac:dyDescent="0.25">
      <c r="A3" s="27" t="s">
        <v>22</v>
      </c>
      <c r="B3" s="56" t="s">
        <v>26</v>
      </c>
      <c r="C3" s="56"/>
      <c r="D3" s="57"/>
      <c r="E3" s="25" t="s">
        <v>23</v>
      </c>
      <c r="F3" s="91" t="str">
        <f>IF(DPGF!F3="","",DPGF!F3)</f>
        <v/>
      </c>
      <c r="G3" s="20"/>
    </row>
    <row r="4" spans="1:8" s="1" customFormat="1" ht="14.4" thickBot="1" x14ac:dyDescent="0.3">
      <c r="A4" s="28" t="s">
        <v>24</v>
      </c>
      <c r="B4" s="58">
        <f>DPGF!B4</f>
        <v>202503261045</v>
      </c>
      <c r="C4" s="58"/>
      <c r="D4" s="59"/>
      <c r="E4" s="37"/>
      <c r="F4" s="92"/>
      <c r="G4" s="20"/>
      <c r="H4" s="23"/>
    </row>
    <row r="5" spans="1:8" s="1" customFormat="1" ht="31.2" customHeight="1" thickBot="1" x14ac:dyDescent="0.3">
      <c r="A5" s="29" t="s">
        <v>25</v>
      </c>
      <c r="B5" s="60" t="str">
        <f>DPGF!B5</f>
        <v>Maintenance préventive des installations techniques de chauffage, ventilation, climatisation (CVC), plomberie-sanitaire de tous les sites</v>
      </c>
      <c r="C5" s="60"/>
      <c r="D5" s="61"/>
      <c r="E5" s="26"/>
      <c r="F5" s="26"/>
      <c r="G5" s="23"/>
      <c r="H5" s="23"/>
    </row>
    <row r="6" spans="1:8" s="1" customFormat="1" ht="44.4" customHeight="1" x14ac:dyDescent="0.25">
      <c r="A6" s="65" t="s">
        <v>62</v>
      </c>
      <c r="B6" s="65"/>
      <c r="C6" s="65"/>
      <c r="D6" s="65"/>
      <c r="E6" s="65"/>
      <c r="F6" s="65"/>
      <c r="G6" s="24"/>
      <c r="H6" s="24"/>
    </row>
    <row r="7" spans="1:8" s="1" customFormat="1" ht="12.6" customHeight="1" thickBot="1" x14ac:dyDescent="0.3">
      <c r="A7" s="24"/>
      <c r="B7" s="24"/>
      <c r="C7" s="24"/>
      <c r="D7" s="24"/>
      <c r="E7" s="24"/>
      <c r="F7" s="24"/>
    </row>
    <row r="8" spans="1:8" s="1" customFormat="1" ht="25.2" x14ac:dyDescent="0.2">
      <c r="A8" s="12"/>
      <c r="B8" s="11" t="s">
        <v>1</v>
      </c>
      <c r="C8" s="13" t="s">
        <v>8</v>
      </c>
      <c r="D8" s="11" t="s">
        <v>2</v>
      </c>
      <c r="E8" s="11" t="s">
        <v>5</v>
      </c>
      <c r="F8" s="11" t="s">
        <v>7</v>
      </c>
    </row>
    <row r="9" spans="1:8" s="1" customFormat="1" ht="15" customHeight="1" x14ac:dyDescent="0.2">
      <c r="A9" s="47" t="s">
        <v>34</v>
      </c>
      <c r="B9" s="48"/>
      <c r="C9" s="48"/>
      <c r="D9" s="48"/>
      <c r="E9" s="48"/>
      <c r="F9" s="49"/>
    </row>
    <row r="10" spans="1:8" s="1" customFormat="1" ht="27.6" customHeight="1" x14ac:dyDescent="0.2">
      <c r="A10" s="71" t="s">
        <v>73</v>
      </c>
      <c r="B10" s="72"/>
      <c r="C10" s="72"/>
      <c r="D10" s="72"/>
      <c r="E10" s="72"/>
      <c r="F10" s="73"/>
    </row>
    <row r="11" spans="1:8" s="1" customFormat="1" ht="27" customHeight="1" x14ac:dyDescent="0.2">
      <c r="A11" s="38" t="s">
        <v>59</v>
      </c>
      <c r="B11" s="41" t="s">
        <v>60</v>
      </c>
      <c r="C11" s="3" t="s">
        <v>4</v>
      </c>
      <c r="D11" s="5">
        <v>1</v>
      </c>
      <c r="E11" s="10"/>
      <c r="F11" s="4">
        <f>E11*D11</f>
        <v>0</v>
      </c>
    </row>
    <row r="12" spans="1:8" s="1" customFormat="1" ht="15" customHeight="1" x14ac:dyDescent="0.2">
      <c r="A12" s="71" t="s">
        <v>16</v>
      </c>
      <c r="B12" s="72"/>
      <c r="C12" s="72"/>
      <c r="D12" s="72"/>
      <c r="E12" s="72"/>
      <c r="F12" s="73"/>
    </row>
    <row r="13" spans="1:8" s="1" customFormat="1" ht="15" customHeight="1" x14ac:dyDescent="0.2">
      <c r="A13" s="31" t="s">
        <v>17</v>
      </c>
      <c r="B13" s="32"/>
      <c r="C13" s="32"/>
      <c r="D13" s="32"/>
      <c r="E13" s="32"/>
      <c r="F13" s="33"/>
    </row>
    <row r="14" spans="1:8" s="1" customFormat="1" ht="19.8" customHeight="1" x14ac:dyDescent="0.2">
      <c r="A14" s="38" t="s">
        <v>35</v>
      </c>
      <c r="B14" s="2" t="s">
        <v>18</v>
      </c>
      <c r="C14" s="3" t="s">
        <v>4</v>
      </c>
      <c r="D14" s="5">
        <v>1</v>
      </c>
      <c r="E14" s="10"/>
      <c r="F14" s="4">
        <f>E14*D14</f>
        <v>0</v>
      </c>
    </row>
    <row r="15" spans="1:8" s="1" customFormat="1" ht="19.8" customHeight="1" x14ac:dyDescent="0.2">
      <c r="A15" s="38" t="s">
        <v>36</v>
      </c>
      <c r="B15" s="2" t="s">
        <v>19</v>
      </c>
      <c r="C15" s="3" t="s">
        <v>4</v>
      </c>
      <c r="D15" s="5">
        <v>1</v>
      </c>
      <c r="E15" s="10"/>
      <c r="F15" s="4">
        <f>E15*D15</f>
        <v>0</v>
      </c>
    </row>
    <row r="16" spans="1:8" s="1" customFormat="1" ht="12" customHeight="1" x14ac:dyDescent="0.2">
      <c r="A16" s="74" t="s">
        <v>20</v>
      </c>
      <c r="B16" s="75"/>
      <c r="C16" s="75"/>
      <c r="D16" s="75"/>
      <c r="E16" s="75"/>
      <c r="F16" s="76"/>
    </row>
    <row r="17" spans="1:6" s="1" customFormat="1" ht="19.8" customHeight="1" x14ac:dyDescent="0.2">
      <c r="A17" s="38" t="s">
        <v>37</v>
      </c>
      <c r="B17" s="2" t="s">
        <v>18</v>
      </c>
      <c r="C17" s="3" t="s">
        <v>4</v>
      </c>
      <c r="D17" s="5">
        <v>1</v>
      </c>
      <c r="E17" s="10"/>
      <c r="F17" s="4">
        <f>E17*D17</f>
        <v>0</v>
      </c>
    </row>
    <row r="18" spans="1:6" s="1" customFormat="1" ht="19.8" customHeight="1" x14ac:dyDescent="0.2">
      <c r="A18" s="38" t="s">
        <v>38</v>
      </c>
      <c r="B18" s="2" t="s">
        <v>19</v>
      </c>
      <c r="C18" s="3" t="s">
        <v>4</v>
      </c>
      <c r="D18" s="5">
        <v>1</v>
      </c>
      <c r="E18" s="10"/>
      <c r="F18" s="4">
        <f>E18*D18</f>
        <v>0</v>
      </c>
    </row>
    <row r="19" spans="1:6" s="1" customFormat="1" ht="15" customHeight="1" x14ac:dyDescent="0.2">
      <c r="A19" s="31" t="s">
        <v>21</v>
      </c>
      <c r="B19" s="32"/>
      <c r="C19" s="32"/>
      <c r="D19" s="32"/>
      <c r="E19" s="32"/>
      <c r="F19" s="33"/>
    </row>
    <row r="20" spans="1:6" s="1" customFormat="1" ht="19.8" customHeight="1" x14ac:dyDescent="0.2">
      <c r="A20" s="38" t="s">
        <v>39</v>
      </c>
      <c r="B20" s="2" t="s">
        <v>18</v>
      </c>
      <c r="C20" s="3" t="s">
        <v>4</v>
      </c>
      <c r="D20" s="5">
        <v>1</v>
      </c>
      <c r="E20" s="10"/>
      <c r="F20" s="4">
        <f>E20*D20</f>
        <v>0</v>
      </c>
    </row>
    <row r="21" spans="1:6" s="1" customFormat="1" ht="19.8" customHeight="1" x14ac:dyDescent="0.2">
      <c r="A21" s="38" t="s">
        <v>40</v>
      </c>
      <c r="B21" s="2" t="s">
        <v>19</v>
      </c>
      <c r="C21" s="3" t="s">
        <v>4</v>
      </c>
      <c r="D21" s="5">
        <v>1</v>
      </c>
      <c r="E21" s="10"/>
      <c r="F21" s="4">
        <f>E21*D21</f>
        <v>0</v>
      </c>
    </row>
    <row r="22" spans="1:6" s="1" customFormat="1" ht="15" customHeight="1" x14ac:dyDescent="0.2"/>
    <row r="23" spans="1:6" s="1" customFormat="1" ht="15" customHeight="1" x14ac:dyDescent="0.2">
      <c r="A23" s="47" t="s">
        <v>50</v>
      </c>
      <c r="B23" s="48"/>
      <c r="C23" s="48"/>
      <c r="D23" s="48"/>
      <c r="E23" s="48"/>
      <c r="F23" s="49"/>
    </row>
    <row r="24" spans="1:6" s="1" customFormat="1" ht="34.200000000000003" customHeight="1" x14ac:dyDescent="0.2">
      <c r="A24" s="50" t="s">
        <v>51</v>
      </c>
      <c r="B24" s="69"/>
      <c r="C24" s="69"/>
      <c r="D24" s="69"/>
      <c r="E24" s="69"/>
      <c r="F24" s="70"/>
    </row>
    <row r="25" spans="1:6" ht="27.6" x14ac:dyDescent="0.2">
      <c r="A25" s="38" t="s">
        <v>41</v>
      </c>
      <c r="B25" s="2" t="s">
        <v>65</v>
      </c>
      <c r="C25" s="3" t="s">
        <v>3</v>
      </c>
      <c r="D25" s="5">
        <v>1</v>
      </c>
      <c r="E25" s="10"/>
      <c r="F25" s="4">
        <f>E25*D25</f>
        <v>0</v>
      </c>
    </row>
    <row r="26" spans="1:6" ht="54" customHeight="1" x14ac:dyDescent="0.2">
      <c r="A26" s="38" t="s">
        <v>42</v>
      </c>
      <c r="B26" s="2" t="s">
        <v>66</v>
      </c>
      <c r="C26" s="3" t="s">
        <v>3</v>
      </c>
      <c r="D26" s="5">
        <v>1</v>
      </c>
      <c r="E26" s="10"/>
      <c r="F26" s="4">
        <f>E26*D26</f>
        <v>0</v>
      </c>
    </row>
    <row r="27" spans="1:6" x14ac:dyDescent="0.2">
      <c r="A27" s="1"/>
      <c r="B27" s="1"/>
      <c r="C27" s="1"/>
      <c r="D27" s="1"/>
      <c r="E27" s="1"/>
      <c r="F27" s="1"/>
    </row>
  </sheetData>
  <mergeCells count="11">
    <mergeCell ref="A24:F24"/>
    <mergeCell ref="A23:F23"/>
    <mergeCell ref="A12:F12"/>
    <mergeCell ref="A10:F10"/>
    <mergeCell ref="B3:D3"/>
    <mergeCell ref="B4:D4"/>
    <mergeCell ref="B5:D5"/>
    <mergeCell ref="A6:F6"/>
    <mergeCell ref="A16:F16"/>
    <mergeCell ref="A9:F9"/>
    <mergeCell ref="F3:F4"/>
  </mergeCells>
  <pageMargins left="0.23622047244094491" right="0.23622047244094491" top="0.74803149606299213" bottom="0.74803149606299213" header="0.31496062992125984" footer="0.31496062992125984"/>
  <pageSetup paperSize="9" scale="73" orientation="landscape" r:id="rId1"/>
  <headerFooter alignWithMargins="0">
    <oddHeader>&amp;LCPAM DU MORBIHAN&amp;CAnnexes 1 à l'Acte d'Engagement DPGF-BPU-DQE&amp;RMarché 202503261045</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view="pageLayout" zoomScaleNormal="100" workbookViewId="0">
      <selection activeCell="A7" sqref="A7"/>
    </sheetView>
  </sheetViews>
  <sheetFormatPr baseColWidth="10" defaultRowHeight="10.8" x14ac:dyDescent="0.2"/>
  <cols>
    <col min="1" max="1" width="30.375" customWidth="1"/>
    <col min="2" max="2" width="104.75" customWidth="1"/>
    <col min="3" max="3" width="16.5" bestFit="1" customWidth="1"/>
    <col min="4" max="4" width="25.625" customWidth="1"/>
    <col min="5" max="5" width="38.25" customWidth="1"/>
    <col min="6" max="6" width="26.625" customWidth="1"/>
  </cols>
  <sheetData>
    <row r="1" spans="1:8" s="1" customFormat="1" ht="28.5" customHeight="1" thickBot="1" x14ac:dyDescent="0.45">
      <c r="A1" s="21" t="s">
        <v>68</v>
      </c>
      <c r="B1" s="18"/>
      <c r="C1" s="25" t="s">
        <v>23</v>
      </c>
      <c r="D1" s="86" t="str">
        <f>IF(DPGF!F3="","",DPGF!F3)</f>
        <v/>
      </c>
      <c r="E1" s="87"/>
      <c r="F1" s="20"/>
      <c r="G1" s="20"/>
      <c r="H1" s="20"/>
    </row>
    <row r="2" spans="1:8" s="1" customFormat="1" ht="10.95" customHeight="1" thickBot="1" x14ac:dyDescent="0.3">
      <c r="A2" s="23"/>
      <c r="B2" s="22"/>
      <c r="C2" s="22"/>
      <c r="F2" s="23"/>
      <c r="G2" s="20"/>
      <c r="H2" s="23"/>
    </row>
    <row r="3" spans="1:8" s="1" customFormat="1" ht="13.8" x14ac:dyDescent="0.25">
      <c r="A3" s="27" t="s">
        <v>22</v>
      </c>
      <c r="B3" s="56" t="s">
        <v>26</v>
      </c>
      <c r="C3" s="56"/>
      <c r="D3" s="56"/>
      <c r="E3" s="57"/>
      <c r="F3" s="88"/>
      <c r="G3" s="20"/>
    </row>
    <row r="4" spans="1:8" s="1" customFormat="1" ht="13.8" x14ac:dyDescent="0.25">
      <c r="A4" s="28" t="s">
        <v>24</v>
      </c>
      <c r="B4" s="58">
        <f>DPGF!B4</f>
        <v>202503261045</v>
      </c>
      <c r="C4" s="58"/>
      <c r="D4" s="58"/>
      <c r="E4" s="59"/>
      <c r="F4" s="88"/>
      <c r="G4" s="20"/>
      <c r="H4" s="23"/>
    </row>
    <row r="5" spans="1:8" s="1" customFormat="1" ht="28.8" customHeight="1" thickBot="1" x14ac:dyDescent="0.3">
      <c r="A5" s="28" t="s">
        <v>25</v>
      </c>
      <c r="B5" s="60" t="str">
        <f>DPGF!B5</f>
        <v>Maintenance préventive des installations techniques de chauffage, ventilation, climatisation (CVC), plomberie-sanitaire de tous les sites</v>
      </c>
      <c r="C5" s="60"/>
      <c r="D5" s="60"/>
      <c r="E5" s="61"/>
      <c r="F5" s="26"/>
      <c r="G5" s="23"/>
      <c r="H5" s="23"/>
    </row>
    <row r="6" spans="1:8" s="1" customFormat="1" ht="44.4" customHeight="1" x14ac:dyDescent="0.25">
      <c r="A6" s="85" t="s">
        <v>27</v>
      </c>
      <c r="B6" s="85"/>
      <c r="C6" s="85"/>
      <c r="D6" s="85"/>
      <c r="E6" s="85"/>
      <c r="F6" s="45"/>
      <c r="G6" s="24"/>
      <c r="H6" s="24"/>
    </row>
    <row r="7" spans="1:8" s="1" customFormat="1" ht="12.6" customHeight="1" x14ac:dyDescent="0.25">
      <c r="A7" s="24"/>
      <c r="B7" s="24"/>
      <c r="C7" s="24"/>
      <c r="D7" s="24"/>
      <c r="E7" s="24"/>
      <c r="F7" s="24"/>
    </row>
    <row r="8" spans="1:8" s="1" customFormat="1" ht="43.95" customHeight="1" x14ac:dyDescent="0.25">
      <c r="A8" s="9" t="s">
        <v>0</v>
      </c>
      <c r="B8" s="9" t="s">
        <v>1</v>
      </c>
      <c r="C8" s="9" t="s">
        <v>5</v>
      </c>
      <c r="D8" s="16" t="s">
        <v>10</v>
      </c>
      <c r="E8" s="9" t="s">
        <v>67</v>
      </c>
      <c r="F8" s="24"/>
    </row>
    <row r="9" spans="1:8" ht="18" x14ac:dyDescent="0.25">
      <c r="A9" s="80" t="s">
        <v>28</v>
      </c>
      <c r="B9" s="80"/>
      <c r="C9" s="80"/>
      <c r="D9" s="80"/>
      <c r="E9" s="81"/>
      <c r="F9" s="24"/>
    </row>
    <row r="10" spans="1:8" s="1" customFormat="1" ht="24.6" customHeight="1" x14ac:dyDescent="0.25">
      <c r="A10" s="3" t="s">
        <v>54</v>
      </c>
      <c r="B10" s="2" t="s">
        <v>43</v>
      </c>
      <c r="C10" s="15">
        <f>DPGF!F10</f>
        <v>0</v>
      </c>
      <c r="D10" s="5">
        <v>1</v>
      </c>
      <c r="E10" s="36">
        <f>C10*D10</f>
        <v>0</v>
      </c>
      <c r="F10" s="24"/>
    </row>
    <row r="11" spans="1:8" s="1" customFormat="1" ht="27.6" x14ac:dyDescent="0.25">
      <c r="A11" s="39" t="s">
        <v>55</v>
      </c>
      <c r="B11" s="2" t="s">
        <v>49</v>
      </c>
      <c r="C11" s="15">
        <f>DPGF!F11</f>
        <v>0</v>
      </c>
      <c r="D11" s="17">
        <v>4</v>
      </c>
      <c r="E11" s="36">
        <f t="shared" ref="E11:E13" si="0">C11*D11</f>
        <v>0</v>
      </c>
      <c r="F11" s="24"/>
    </row>
    <row r="12" spans="1:8" s="1" customFormat="1" ht="25.2" customHeight="1" x14ac:dyDescent="0.25">
      <c r="A12" s="3" t="s">
        <v>56</v>
      </c>
      <c r="B12" s="2" t="s">
        <v>44</v>
      </c>
      <c r="C12" s="15">
        <f>DPGF!F12</f>
        <v>0</v>
      </c>
      <c r="D12" s="5">
        <v>1</v>
      </c>
      <c r="E12" s="36">
        <f t="shared" si="0"/>
        <v>0</v>
      </c>
      <c r="F12" s="24"/>
    </row>
    <row r="13" spans="1:8" s="1" customFormat="1" ht="27.6" x14ac:dyDescent="0.25">
      <c r="A13" s="3" t="s">
        <v>57</v>
      </c>
      <c r="B13" s="2" t="s">
        <v>74</v>
      </c>
      <c r="C13" s="15">
        <f>DPGF!F13</f>
        <v>0</v>
      </c>
      <c r="D13" s="5">
        <v>4</v>
      </c>
      <c r="E13" s="36">
        <f t="shared" si="0"/>
        <v>0</v>
      </c>
      <c r="F13" s="24"/>
    </row>
    <row r="14" spans="1:8" ht="20.399999999999999" customHeight="1" x14ac:dyDescent="0.2">
      <c r="A14" s="39" t="s">
        <v>58</v>
      </c>
      <c r="B14" s="2" t="s">
        <v>77</v>
      </c>
      <c r="C14" s="15">
        <f>DPGF!F23</f>
        <v>0</v>
      </c>
      <c r="D14" s="17">
        <v>4</v>
      </c>
      <c r="E14" s="36">
        <f>C14*D14</f>
        <v>0</v>
      </c>
    </row>
    <row r="15" spans="1:8" ht="18" customHeight="1" x14ac:dyDescent="0.2">
      <c r="A15" s="80" t="s">
        <v>9</v>
      </c>
      <c r="B15" s="80"/>
      <c r="C15" s="80"/>
      <c r="D15" s="80"/>
      <c r="E15" s="81"/>
    </row>
    <row r="16" spans="1:8" ht="19.95" customHeight="1" x14ac:dyDescent="0.2">
      <c r="A16" s="40" t="s">
        <v>59</v>
      </c>
      <c r="B16" s="41" t="str">
        <f>BPU!B11</f>
        <v>Forfait de prise en charge d'une intervention (frais de déplacement A/R inclus)</v>
      </c>
      <c r="C16" s="15">
        <f>BPU!F11</f>
        <v>0</v>
      </c>
      <c r="D16" s="17">
        <v>30</v>
      </c>
      <c r="E16" s="36">
        <f t="shared" ref="E16:E19" si="1">C16*D16</f>
        <v>0</v>
      </c>
    </row>
    <row r="17" spans="1:5" ht="19.95" customHeight="1" x14ac:dyDescent="0.2">
      <c r="A17" s="40" t="str">
        <f>BPU!A14</f>
        <v>CO1</v>
      </c>
      <c r="B17" s="2" t="s">
        <v>29</v>
      </c>
      <c r="C17" s="15">
        <f>BPU!F14</f>
        <v>0</v>
      </c>
      <c r="D17" s="17">
        <v>50</v>
      </c>
      <c r="E17" s="36">
        <f t="shared" si="1"/>
        <v>0</v>
      </c>
    </row>
    <row r="18" spans="1:5" ht="19.95" customHeight="1" x14ac:dyDescent="0.2">
      <c r="A18" s="40" t="str">
        <f>BPU!A15</f>
        <v>CO2</v>
      </c>
      <c r="B18" s="2" t="s">
        <v>53</v>
      </c>
      <c r="C18" s="15">
        <f>BPU!F15</f>
        <v>0</v>
      </c>
      <c r="D18" s="17">
        <v>2</v>
      </c>
      <c r="E18" s="36">
        <f t="shared" si="1"/>
        <v>0</v>
      </c>
    </row>
    <row r="19" spans="1:5" ht="19.95" customHeight="1" x14ac:dyDescent="0.2">
      <c r="A19" s="39" t="s">
        <v>37</v>
      </c>
      <c r="B19" s="2" t="s">
        <v>30</v>
      </c>
      <c r="C19" s="15">
        <f>BPU!F17</f>
        <v>0</v>
      </c>
      <c r="D19" s="17">
        <v>4</v>
      </c>
      <c r="E19" s="36">
        <f t="shared" si="1"/>
        <v>0</v>
      </c>
    </row>
    <row r="20" spans="1:5" ht="18" customHeight="1" x14ac:dyDescent="0.2">
      <c r="A20" s="80" t="str">
        <f>BPU!A23</f>
        <v>Traitement des réseaux d'eau de chauffage/rafraîchissement - SIEGE de la CPAM Vannes</v>
      </c>
      <c r="B20" s="80"/>
      <c r="C20" s="80"/>
      <c r="D20" s="80"/>
      <c r="E20" s="81"/>
    </row>
    <row r="21" spans="1:5" ht="13.8" x14ac:dyDescent="0.2">
      <c r="A21" s="3" t="s">
        <v>41</v>
      </c>
      <c r="B21" s="2" t="str">
        <f>BPU!B25</f>
        <v>Vidange, rinçage de l'installation complète du plancher chauffant de l'accueil de Vannes (environ 600 m²)</v>
      </c>
      <c r="C21" s="15">
        <f>BPU!F25</f>
        <v>0</v>
      </c>
      <c r="D21" s="17">
        <v>1</v>
      </c>
      <c r="E21" s="36">
        <f>C21*D21</f>
        <v>0</v>
      </c>
    </row>
    <row r="22" spans="1:5" ht="41.4" x14ac:dyDescent="0.2">
      <c r="A22" s="3" t="s">
        <v>42</v>
      </c>
      <c r="B22" s="2" t="str">
        <f>BPU!B26</f>
        <v>Opération complète de désembouage chimique du réseau de chauffage du Siège de Vannes suivi d'une vidange intégrale du réseau et remise en eau y compris analyse d'eau avant et après intervention (site de 10 850 m² de SUB)</v>
      </c>
      <c r="C22" s="15">
        <f>BPU!F26</f>
        <v>0</v>
      </c>
      <c r="D22" s="17">
        <v>1</v>
      </c>
      <c r="E22" s="36">
        <f t="shared" ref="E22" si="2">C22*D22</f>
        <v>0</v>
      </c>
    </row>
    <row r="23" spans="1:5" ht="18.600000000000001" x14ac:dyDescent="0.2">
      <c r="A23" s="77" t="s">
        <v>31</v>
      </c>
      <c r="B23" s="78"/>
      <c r="C23" s="78"/>
      <c r="D23" s="79"/>
      <c r="E23" s="35">
        <f>SUM(E10:E14)+(SUM(E16:E19)+SUM(E21:E22))</f>
        <v>0</v>
      </c>
    </row>
    <row r="24" spans="1:5" ht="13.8" x14ac:dyDescent="0.2">
      <c r="A24" s="82" t="s">
        <v>32</v>
      </c>
      <c r="B24" s="83"/>
      <c r="C24" s="83"/>
      <c r="D24" s="84"/>
      <c r="E24" s="14">
        <f>E23*20%</f>
        <v>0</v>
      </c>
    </row>
    <row r="25" spans="1:5" ht="18.600000000000001" x14ac:dyDescent="0.2">
      <c r="A25" s="77" t="s">
        <v>33</v>
      </c>
      <c r="B25" s="78"/>
      <c r="C25" s="78"/>
      <c r="D25" s="79"/>
      <c r="E25" s="34">
        <f>E23*1.2</f>
        <v>0</v>
      </c>
    </row>
  </sheetData>
  <mergeCells count="12">
    <mergeCell ref="F3:F4"/>
    <mergeCell ref="D1:E1"/>
    <mergeCell ref="B3:E3"/>
    <mergeCell ref="B4:E4"/>
    <mergeCell ref="B5:E5"/>
    <mergeCell ref="A25:D25"/>
    <mergeCell ref="A9:E9"/>
    <mergeCell ref="A15:E15"/>
    <mergeCell ref="A20:E20"/>
    <mergeCell ref="A23:D23"/>
    <mergeCell ref="A24:D24"/>
    <mergeCell ref="A6:E6"/>
  </mergeCells>
  <pageMargins left="0.23622047244094491" right="0.23622047244094491" top="0.74803149606299213" bottom="0.74803149606299213" header="0.31496062992125984" footer="0.31496062992125984"/>
  <pageSetup paperSize="9" scale="73" orientation="landscape" r:id="rId1"/>
  <headerFooter alignWithMargins="0">
    <oddHeader>&amp;LCPAM DU MORBIHAN&amp;CAnnexes 1 à l'Acte d'Engagement DPGF-BPU-DQE&amp;RMarché 202503261045</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DPGF</vt:lpstr>
      <vt:lpstr>BPU</vt: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anthony.bougeard@assurance-maladie.fr</dc:creator>
  <cp:lastModifiedBy>PEDRONO YANN (CPAM MORBIHAN)</cp:lastModifiedBy>
  <cp:lastPrinted>2025-04-10T14:44:26Z</cp:lastPrinted>
  <dcterms:created xsi:type="dcterms:W3CDTF">2021-03-29T07:08:23Z</dcterms:created>
  <dcterms:modified xsi:type="dcterms:W3CDTF">2025-04-10T14:45:08Z</dcterms:modified>
</cp:coreProperties>
</file>