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TRAVAUX\2025 travaux sur marché d'entretien\04_SPR\00-PROJETS\Projet_Humanisation_Racine_Beausoleil_Proust\Cellule des marchés\RACINE\"/>
    </mc:Choice>
  </mc:AlternateContent>
  <xr:revisionPtr revIDLastSave="0" documentId="13_ncr:1_{16BB95E2-DA10-4CAE-9AE4-1224476D92B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ot6-Electricité" sheetId="1" r:id="rId1"/>
  </sheets>
  <definedNames>
    <definedName name="_xlnm.Print_Titles" localSheetId="0">'Lot6-Electricité'!$4:$4</definedName>
  </definedName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1" i="1" l="1"/>
  <c r="F11" i="1"/>
  <c r="F10" i="1"/>
  <c r="F140" i="1"/>
  <c r="F138" i="1"/>
  <c r="F136" i="1"/>
  <c r="F135" i="1"/>
  <c r="F134" i="1"/>
  <c r="F133" i="1"/>
  <c r="F132" i="1"/>
  <c r="F131" i="1"/>
  <c r="F129" i="1"/>
  <c r="F128" i="1"/>
  <c r="F127" i="1"/>
  <c r="F126" i="1"/>
  <c r="F125" i="1"/>
  <c r="F123" i="1"/>
  <c r="F122" i="1"/>
  <c r="F121" i="1"/>
  <c r="F120" i="1"/>
  <c r="F119" i="1"/>
  <c r="F118" i="1"/>
  <c r="F116" i="1"/>
  <c r="F115" i="1"/>
  <c r="F114" i="1"/>
  <c r="F113" i="1"/>
  <c r="F112" i="1"/>
  <c r="F111" i="1"/>
  <c r="F110" i="1"/>
  <c r="F109" i="1"/>
  <c r="F108" i="1"/>
  <c r="F107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A17" i="1"/>
  <c r="F15" i="1" l="1"/>
  <c r="F16" i="1"/>
  <c r="F14" i="1"/>
  <c r="F13" i="1"/>
  <c r="F12" i="1"/>
  <c r="F9" i="1"/>
  <c r="F8" i="1" l="1"/>
  <c r="F7" i="1"/>
  <c r="F6" i="1" l="1"/>
  <c r="A6" i="1"/>
  <c r="A7" i="1" l="1"/>
  <c r="A8" i="1" s="1"/>
  <c r="A9" i="1" s="1"/>
  <c r="A10" i="1" l="1"/>
  <c r="A11" i="1" s="1"/>
  <c r="F142" i="1"/>
  <c r="F143" i="1" s="1"/>
  <c r="A12" i="1" l="1"/>
  <c r="A13" i="1" s="1"/>
  <c r="A14" i="1" l="1"/>
  <c r="A15" i="1" s="1"/>
  <c r="A16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l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7" i="1" l="1"/>
  <c r="A106" i="1"/>
  <c r="A108" i="1" l="1"/>
  <c r="A109" i="1" s="1"/>
  <c r="A110" i="1" s="1"/>
  <c r="A111" i="1" s="1"/>
  <c r="A112" i="1" s="1"/>
  <c r="A113" i="1" s="1"/>
  <c r="A114" i="1" s="1"/>
  <c r="A115" i="1" s="1"/>
  <c r="A116" i="1" s="1"/>
  <c r="A118" i="1" l="1"/>
  <c r="A117" i="1"/>
  <c r="A119" i="1" l="1"/>
  <c r="A120" i="1" s="1"/>
  <c r="A121" i="1" s="1"/>
  <c r="A122" i="1" s="1"/>
  <c r="A123" i="1" s="1"/>
  <c r="A124" i="1" l="1"/>
  <c r="A125" i="1"/>
  <c r="A126" i="1" s="1"/>
  <c r="A127" i="1" l="1"/>
  <c r="A128" i="1" l="1"/>
  <c r="A129" i="1" l="1"/>
  <c r="A130" i="1" l="1"/>
  <c r="A131" i="1"/>
  <c r="A132" i="1" l="1"/>
  <c r="A133" i="1" s="1"/>
  <c r="A134" i="1" s="1"/>
  <c r="A135" i="1" l="1"/>
  <c r="A136" i="1" l="1"/>
  <c r="A138" i="1" l="1"/>
  <c r="A137" i="1"/>
  <c r="A139" i="1" l="1"/>
  <c r="A140" i="1"/>
</calcChain>
</file>

<file path=xl/sharedStrings.xml><?xml version="1.0" encoding="utf-8"?>
<sst xmlns="http://schemas.openxmlformats.org/spreadsheetml/2006/main" count="283" uniqueCount="153">
  <si>
    <t>N°</t>
  </si>
  <si>
    <t>Unité</t>
  </si>
  <si>
    <t>Prix unitaire HT</t>
  </si>
  <si>
    <t>TOTAL
HT</t>
  </si>
  <si>
    <t>ens</t>
  </si>
  <si>
    <t>u</t>
  </si>
  <si>
    <t>TVA 20 %</t>
  </si>
  <si>
    <t>01 - BASE DE VIE &amp; PROTECTION DE CHANTIER</t>
  </si>
  <si>
    <t>Qté</t>
  </si>
  <si>
    <t>DPGF</t>
  </si>
  <si>
    <t>LOT 06</t>
  </si>
  <si>
    <t>Electricité CFO-CFA
Sécurité Incendie</t>
  </si>
  <si>
    <t>Consignation et isolement des réseaux</t>
  </si>
  <si>
    <t>Mise en place d'un éclairage de chantier et d'un coffret de chantier</t>
  </si>
  <si>
    <t>Repérage de tous les réseaux et ouvrages dans les zones d’intervention</t>
  </si>
  <si>
    <t>Toutes les sujétions de reprise des alimentations, protection des équipements hors zone du projet qui sont impactés par la démolition</t>
  </si>
  <si>
    <t>Mise à la terre des masses métalliques</t>
  </si>
  <si>
    <t>Liaisons équipotentielles</t>
  </si>
  <si>
    <t>For</t>
  </si>
  <si>
    <t>Présence lors de la VRAT</t>
  </si>
  <si>
    <t>ml</t>
  </si>
  <si>
    <t>Recettage informatique</t>
  </si>
  <si>
    <t>Mise à jour des schémas électriques</t>
  </si>
  <si>
    <t>02 - UNITE RACINE</t>
  </si>
  <si>
    <t>Chambre 1 : Dépose et évacuation des têtes de lit existantes</t>
  </si>
  <si>
    <t>Chambre 1 : Fourniture, pose et raccordement d’un bandeau tête de lit comprenant, 1 éclairage indirect, 1 éclairage direct,1 appel malade, 6 PC 10/16, 2 RJ45 et (2 réservations) type TLV MEDIVA ou techniquement équivalent</t>
  </si>
  <si>
    <t>Chambre 1 : Remplacement des terminaux présents : veilleuses, interrupteurs, PC 10/16 A, prise appel-malade, etc.</t>
  </si>
  <si>
    <t>Chambre 2 : Dépose et évacuation des têtes de lit existantes</t>
  </si>
  <si>
    <t>Chambre 2 : Fourniture, pose et raccordement d’un bandeau tête de lit comprenant, 1 éclairage indirect, 1 éclairage direct,1 appel malade, 6 PC 10/16, 2 RJ45 et (2 réservations) type TLV MEDIVA ou techniquement équivalent</t>
  </si>
  <si>
    <t>Chambre 2 : Remplacement des terminaux présents : veilleuses, interrupteurs, PC 10/16 A, prise appel-malade, etc.</t>
  </si>
  <si>
    <t>Chambre 3 : Dépose et évacuation des têtes de lit existantes</t>
  </si>
  <si>
    <t>Chambre 3 : Fourniture, pose et raccordement d’un bandeau tête de lit comprenant, 1 éclairage indirect, 1 éclairage direct,1 appel malade, 6 PC 10/16, 2 RJ45 et (2 réservations) type TLV MEDIVA ou techniquement équivalent</t>
  </si>
  <si>
    <t>Chambre 3 : Remplacement des terminaux présents : veilleuses, interrupteurs, PC 10/16 A, prise appel-malade, etc.</t>
  </si>
  <si>
    <t>Chambre 4 : Dépose et évacuation des têtes de lit existantes</t>
  </si>
  <si>
    <t>Chambre 4 : Fourniture, pose et raccordement d’un bandeau tête de lit comprenant, 1 éclairage indirect, 1 éclairage direct,1 appel malade, 6 PC 10/16, 2 RJ45 et (2 réservations) type TLV MEDIVA ou techniquement équivalent</t>
  </si>
  <si>
    <t>Chambre 4 : Remplacement des terminaux présents : veilleuses, interrupteurs, PC 10/16 A, prise appel-malade, etc.</t>
  </si>
  <si>
    <t>Chambre 5 : Dépose et évacuation des têtes de lit existantes</t>
  </si>
  <si>
    <t>Chambre 5 : Fourniture, pose et raccordement d’un bandeau tête de lit comprenant, 1 éclairage indirect, 1 éclairage direct,1 appel malade, 6 PC 10/16, 2 RJ45 et (2 réservations) type TLV MEDIVA ou techniquement équivalent</t>
  </si>
  <si>
    <t>Chambre 5 : Remplacement des terminaux présents : veilleuses, interrupteurs, PC 10/16 A, prise appel-malade, etc.</t>
  </si>
  <si>
    <t>Chambre 6 : Dépose et évacuation des têtes de lit existantes</t>
  </si>
  <si>
    <t>Chambre 6 : Fourniture, pose et raccordement d’un bandeau tête de lit comprenant, 1 éclairage indirect, 1 éclairage direct,1 appel malade, 6 PC 10/16, 2 RJ45 et (2 réservations) type TLV MEDIVA ou techniquement équivalent</t>
  </si>
  <si>
    <t>Chambre 6 : Remplacement des terminaux présents : veilleuses, interrupteurs, PC 10/16 A, prise appel-malade, etc.</t>
  </si>
  <si>
    <t>Chambre 7 : Dépose et évacuation des têtes de lit existantes</t>
  </si>
  <si>
    <t>Chambre 7 : Fourniture, pose et raccordement d’un bandeau tête de lit comprenant, 1 éclairage indirect, 1 éclairage direct,1 appel malade, 6 PC 10/16, 2 RJ45 et (2 réservations) type TLV MEDIVA ou techniquement équivalent</t>
  </si>
  <si>
    <t>Chambre 7 : Remplacement des terminaux présents : veilleuses, interrupteurs, PC 10/16 A, prise appel-malade, etc.</t>
  </si>
  <si>
    <t>Chambre 8 : Dépose et évacuation des têtes de lit existantes</t>
  </si>
  <si>
    <t>Chambre 8 : Fourniture, pose et raccordement d’un bandeau tête de lit comprenant, 1 éclairage indirect, 1 éclairage direct,1 appel malade, 6 PC 10/16, 2 RJ45 et (2 réservations) type TLV MEDIVA ou techniquement équivalent</t>
  </si>
  <si>
    <t>Chambre 8 : Remplacement des terminaux présents : veilleuses, interrupteurs, PC 10/16 A, prise appel-malade, etc.</t>
  </si>
  <si>
    <t>Chambre 9/10 : Dépose et évacuation des têtes de lit existantes</t>
  </si>
  <si>
    <t>Chambre 9/10 : Fourniture, pose et raccordement d’un bandeau tête de lit comprenant, 1 éclairage indirect, 1 éclairage direct,1 appel malade, 6 PC 10/16, 2 RJ45 et (2 réservations) type TLV MEDIVA ou techniquement équivalent</t>
  </si>
  <si>
    <t>Chambre 9/10 : Remplacement des terminaux présents : veilleuses, interrupteurs, PC 10/16 A, prise appel-malade, etc.</t>
  </si>
  <si>
    <t>Chambre 11/12 : Dépose et évacuation des têtes de lit existantes</t>
  </si>
  <si>
    <t>Chambre 11/12 : Fourniture, pose et raccordement d’un bandeau tête de lit comprenant, 1 éclairage indirect, 1 éclairage direct,1 appel malade, 6 PC 10/16, 2 RJ45 et (2 réservations) type TLV MEDIVA ou techniquement équivalent</t>
  </si>
  <si>
    <t>Chambre 11/12 : Remplacement des terminaux présents : veilleuses, interrupteurs, PC 10/16 A, prise appel-malade, etc.</t>
  </si>
  <si>
    <t>Chambre 13/14 : Dépose et évacuation des têtes de lit existantes</t>
  </si>
  <si>
    <t>Chambre 13/14 : Fourniture, pose et raccordement d’un bandeau tête de lit comprenant, 1 éclairage indirect, 1 éclairage direct,1 appel malade, 6 PC 10/16, 2 RJ45 et (2 réservations) type TLV MEDIVA ou techniquement équivalent</t>
  </si>
  <si>
    <t>Chambre 13/14 : Remplacement des terminaux présents : veilleuses, interrupteurs, PC 10/16 A, prise appel-malade, etc.</t>
  </si>
  <si>
    <t>Chambre 15/16 : Dépose et évacuation des têtes de lit existantes</t>
  </si>
  <si>
    <t>Chambre 15/16 : Fourniture, pose et raccordement d’un bandeau tête de lit comprenant, 1 éclairage indirect, 1 éclairage direct,1 appel malade, 6 PC 10/16, 2 RJ45 et (2 réservations) type TLV MEDIVA ou techniquement équivalent</t>
  </si>
  <si>
    <t>Chambre 15/16 : Remplacement des terminaux présents : veilleuses, interrupteurs, PC 10/16 A, prise appel-malade, etc.</t>
  </si>
  <si>
    <t>Chambre 17 : Dépose et évacuation des têtes de lit existantes</t>
  </si>
  <si>
    <t>Chambre 17 : Fourniture, pose et raccordement d’un bandeau tête de lit comprenant, 1 éclairage indirect, 1 éclairage direct,1 appel malade, 6 PC 10/16, 2 RJ45 et (2 réservations) type TLV MEDIVA ou techniquement équivalent</t>
  </si>
  <si>
    <t>Chambre 17 : Remplacement des terminaux présents : veilleuses, interrupteurs, PC 10/16 A, prise appel-malade, etc.</t>
  </si>
  <si>
    <t>Chambre 18 : Dépose et évacuation des têtes de lit existantes</t>
  </si>
  <si>
    <t>Chambre 18 : Fourniture, pose et raccordement d’un bandeau tête de lit comprenant, 1 éclairage indirect, 1 éclairage direct,1 appel malade, 6 PC 10/16, 2 RJ45 et (2 réservations) type TLV MEDIVA ou techniquement équivalent</t>
  </si>
  <si>
    <t>Chambre 18 : Remplacement des terminaux présents : veilleuses, interrupteurs, PC 10/16 A, prise appel-malade, etc.</t>
  </si>
  <si>
    <t>Chambre 19 : Dépose et évacuation des têtes de lit existantes</t>
  </si>
  <si>
    <t>Chambre 19 : Fourniture, pose et raccordement d’un bandeau tête de lit comprenant, 1 éclairage indirect, 1 éclairage direct,1 appel malade, 6 PC 10/16, 2 RJ45 et (2 réservations) type TLV MEDIVA ou techniquement équivalent</t>
  </si>
  <si>
    <t>Chambre 19 : Remplacement des terminaux présents : veilleuses, interrupteurs, PC 10/16 A, prise appel-malade, etc.</t>
  </si>
  <si>
    <t>Chambre 20 : Dépose et évacuation des têtes de lit existantes</t>
  </si>
  <si>
    <t>Chambre 20 : Fourniture, pose et raccordement d’un bandeau tête de lit comprenant, 1 éclairage indirect, 1 éclairage direct,1 appel malade, 6 PC 10/16, 2 RJ45 et (2 réservations) type TLV MEDIVA ou techniquement équivalent</t>
  </si>
  <si>
    <t>Chambre 20 : Remplacement des terminaux présents : veilleuses, interrupteurs, PC 10/16 A, prise appel-malade, etc.</t>
  </si>
  <si>
    <t>Chambre 21 : Dépose et évacuation des têtes de lit existantes</t>
  </si>
  <si>
    <t>Chambre 21 : Fourniture, pose et raccordement d’un bandeau tête de lit comprenant, 1 éclairage indirect, 1 éclairage direct,1 appel malade, 6 PC 10/16, 2 RJ45 et (2 réservations) type TLV MEDIVA ou techniquement équivalent</t>
  </si>
  <si>
    <t>Chambre 21 : Remplacement des terminaux présents : veilleuses, interrupteurs, PC 10/16 A, prise appel-malade, etc.</t>
  </si>
  <si>
    <t>Chambre 22 : Dépose et évacuation des têtes de lit existantes</t>
  </si>
  <si>
    <t>Chambre 22 : Fourniture, pose et raccordement d’un bandeau tête de lit comprenant, 1 éclairage indirect, 1 éclairage direct,1 appel malade, 6 PC 10/16, 2 RJ45 et (2 réservations) type TLV MEDIVA ou techniquement équivalent</t>
  </si>
  <si>
    <t>Chambre 22 : Remplacement des terminaux présents : veilleuses, interrupteurs, PC 10/16 A, prise appel-malade, etc.</t>
  </si>
  <si>
    <t>Chambre 23/24 : Dépose et évacuation des têtes de lit existantes</t>
  </si>
  <si>
    <t>Chambre 23/24 : Fourniture, pose et raccordement d’un bandeau tête de lit comprenant, 1 éclairage indirect, 1 éclairage direct,1 appel malade, 6 PC 10/16, 2 RJ45 et (2 réservations) type TLV MEDIVA ou techniquement équivalent</t>
  </si>
  <si>
    <t>Chambre 23/24 : Remplacement des terminaux présents : veilleuses, interrupteurs, PC 10/16 A, prise appel-malade, etc.</t>
  </si>
  <si>
    <t>Chambre 25/26 : Dépose et évacuation des têtes de lit existantes</t>
  </si>
  <si>
    <t>Chambre 25/26 : Fourniture, pose et raccordement d’un bandeau tête de lit comprenant, 1 éclairage indirect, 1 éclairage direct,1 appel malade, 6 PC 10/16, 2 RJ45 et (2 réservations) type TLV MEDIVA ou techniquement équivalent</t>
  </si>
  <si>
    <t>Chambre 25/26 : Remplacement des terminaux présents : veilleuses, interrupteurs, PC 10/16 A, prise appel-malade, etc.</t>
  </si>
  <si>
    <t>Chambre 27/28 : Dépose et évacuation des têtes de lit existantes</t>
  </si>
  <si>
    <t>Chambre 27/28 : Fourniture, pose et raccordement d’un bandeau tête de lit comprenant, 1 éclairage indirect, 1 éclairage direct,1 appel malade, 6 PC 10/16, 2 RJ45 et (2 réservations) type TLV MEDIVA ou techniquement équivalent</t>
  </si>
  <si>
    <t>Chambre 27/28 : Remplacement des terminaux présents : veilleuses, interrupteurs, PC 10/16 A, prise appel-malade, etc.</t>
  </si>
  <si>
    <t>Sanitaire 1 : Dépose des équipements électriques existants</t>
  </si>
  <si>
    <t>Sanitaire 2 : Dépose des équipements électriques existants</t>
  </si>
  <si>
    <t>Sanitaire 3 : Dépose des équipements électriques existants</t>
  </si>
  <si>
    <t>Sanitaire 4 : Dépose des équipements électriques existants</t>
  </si>
  <si>
    <t>Sanitaire 5 : Dépose des équipements électriques existants</t>
  </si>
  <si>
    <t>Sanitaire 6 : Dépose des équipements électriques existants</t>
  </si>
  <si>
    <t>Sanitaire 25 : Dépose des équipements électriques existants</t>
  </si>
  <si>
    <t>Bureau (219_234) (5 postes) : Dépose et évacuation des équipements électriques existants</t>
  </si>
  <si>
    <t>Bureau (219_234) (5 postes) : Fourniture, pose et raccordement de 5 dalles LED dimmables - 4 000°K - 600x600 - 35W - 3350lm, y  compris BP, drivers et toutes sujétions</t>
  </si>
  <si>
    <t>Bureau (219_234) (5 postes) : Fourniture et pose de goulotte appareillable</t>
  </si>
  <si>
    <t>Bureau (219_234) (5 postes) : Fourniture, pose et raccordement de 5 PT comprenant 2 RJ45, 6 PC 10/16A (intégrées dans la goulotte appareillable)</t>
  </si>
  <si>
    <t>Bureau (219_234) (5 postes) : Câble informatique catégorie 6a mini de la baie jusqu'au bureau y compris cordons de brassage, noyau et réglette si nécessaire</t>
  </si>
  <si>
    <t>Bureau (219_234) (5 postes) : Fourniture, pose et raccordement de 1 PC 10/16 à l’entrée du local (PC ménage)</t>
  </si>
  <si>
    <t>Bureau (219_234) (5 postes) : Fourniture, pose et raccordement d’une tête de DI y compris IA et programmation + mise à jour du SSI</t>
  </si>
  <si>
    <t>Salle à manger (223_233) : Modification du circuit d'éclairage</t>
  </si>
  <si>
    <t>Salle à manger (223_233) : Répartition / repositionnement des luminaires existants</t>
  </si>
  <si>
    <t>Salle de détente (215_218) : Fourniture, pose et raccordement de 5 dalles LED dimmables - 4 000°K - 600x600 - 35W - 3350lm, y  compris BP, drivers et toutes sujétions</t>
  </si>
  <si>
    <t>Salle des familles (204_224) : Fourniture, pose et raccordement de 2 DALLES LED DALI DECORATIVES – 600x600 – 6500°K, 5000lm, type SKYDECO ou techniquement équivalent</t>
  </si>
  <si>
    <t xml:space="preserve">Bureau rééducateurs (220_192) : Dépose et évacuation des bandeaux tête de lit existants </t>
  </si>
  <si>
    <t>Bureau rééducateurs (220_192) : Fourniture, pose et raccordement de 6 dalles LED dimmables - 4 000°K - 600x600 - 35W - 3350lm, y  compris BP, drivers et toutes sujétions</t>
  </si>
  <si>
    <t>Bureau rééducateurs (220_192) : Fourniture et pose de goulotte appareillable</t>
  </si>
  <si>
    <t>Bureau rééducateurs (220_192) : Fourniture, pose et raccordement de 3 PT comprenant 2 RJ45, 6 PC 10/16A (intégrées dans la goulotte appareillable)</t>
  </si>
  <si>
    <t>Bureau rééducateurs (220_192) : Câble informatique catégorie 6a mini de la baie jusqu'au bureau y compris cordons de brassage, noyau et réglette si nécessaire</t>
  </si>
  <si>
    <t>Bureau rééducateurs (220_192) : Fourniture, pose et raccordement de 1 PC 10/16 à l’entrée du local (PC ménage)</t>
  </si>
  <si>
    <t>Bureau rééducateurs (220_192) : Déplacement et reprogramation de la tête de DI existante + Mise à jour de l'UAE</t>
  </si>
  <si>
    <t>Bureau Ergothérapie (216_192) : Fourniture, pose et raccordement de 6 dalles LED dimmables - 4 000°K - 600x600 - 35W - 3350lm, y  compris BP, drivers et toutes sujétions</t>
  </si>
  <si>
    <t>Bureau Ergothérapie (216_192) : Fourniture et pose de goulotte appareillable</t>
  </si>
  <si>
    <t>Bureau Ergothérapie (216_192) : Dépose et évacuation des bandeaux tête de lit existants</t>
  </si>
  <si>
    <t>Bureau Ergothérapie (216_192) : Fourniture, pose et raccordement de 3 PT comprenant 2 RJ45, 6 PC 10/16A (intégrées dans la goulotte appareillable)</t>
  </si>
  <si>
    <t>Bureau Ergothérapie (216_192) : Câble informatique catégorie 6a mini de la baie jusqu'au bureau y compris cordons de brassage, noyau et réglette si nécessaire</t>
  </si>
  <si>
    <t>Bureau Ergothérapie (216_192) : Fourniture, pose et raccordement de 1 PC 10/16 à l’entrée du local (PC ménage)</t>
  </si>
  <si>
    <t>Bureau Ergothérapie (216_192) : Déplacement et reprogramation de la tête de DI existante + Mise à jour de l'UAE</t>
  </si>
  <si>
    <t>Bureau 4 (182_220) : Fourniture, pose et raccordement de 6 dalles LED dimmables - 4 000°K - 600x600 - 35W - 3350lm, y  compris BP, drivers et toutes sujétions</t>
  </si>
  <si>
    <t>Bureau 4 (182_220) : Fourniture et pose de goulotte appareillable</t>
  </si>
  <si>
    <t>Bureau 4 (182_220) : Fourniture, pose et raccordement de 2 PT comprenant 2 RJ45, 6 PC 10/16A (intégrées dans la goulotte appareillable)</t>
  </si>
  <si>
    <t>Bureau 4 (182_220) : Câble informatique catégorie 6a mini de la baie jusqu'au bureau y compris cordons de brassage, noyau et réglette si nécessaire</t>
  </si>
  <si>
    <t>Bureau 4 (182_220) : Fourniture, pose et raccordement de 1 PC 10/16 à l’entrée du local (PC ménage)</t>
  </si>
  <si>
    <t>Bureau 4 (182_220) : Déplacement et reprogramation de la tête de DI existante + Mise à jour de l'UAE</t>
  </si>
  <si>
    <t>Circulation 1 (184_225) :Dépose et évacuation des luminaires existants</t>
  </si>
  <si>
    <t>Circulation 2 (213_229) : Dépose et évacuation des lumianires existants</t>
  </si>
  <si>
    <t>Circulation 3 (218_214) : Dépose et évacuation des luminaires existants</t>
  </si>
  <si>
    <t>Circulation 4 (209_210) : Dépose et évacuation des luminaires existants</t>
  </si>
  <si>
    <t>Circulation 1 (184_225) : Fourniture, pose et raccordement de DALLES LED 4 000°K, 600 x 600 (L’étude d’éclairement permettra de dimensionner le nombre de dalles LED à installer)</t>
  </si>
  <si>
    <t>Circulation 2 (213_229) : Fourniture, pose et raccordement de DALLES LED 4 000°K, 600 x 600 (L’étude d’éclairement permettra de dimensionner le nombre de dalles LED à installer)</t>
  </si>
  <si>
    <t>Circulation 3 (218_214) : Fourniture, pose et raccordement de DALLES LED 4 000°K, 600 x 600 (L’étude d’éclairement permettra de dimensionner le nombre de dalles LED à installer)</t>
  </si>
  <si>
    <t>Circulation 4 (209_210) : Fourniture, pose et raccordement de DALLES LED 4 000°K, 600 x 600 (L’étude d’éclairement permettra de dimensionner le nombre de dalles LED à installer)</t>
  </si>
  <si>
    <t>DESIGNATION DES POSTES</t>
  </si>
  <si>
    <t>Tous les câbles nécessaires aux raccordements des nouveaux équipements électriques</t>
  </si>
  <si>
    <t>Toutes les protections inhérentes aux nouveaux équipements électriques</t>
  </si>
  <si>
    <t>GROUPE HOSPITALIER SAINTE-PERINE - CHARDON LAGACHE - ROSSINI
HUMANISATION DES LOCAUX DES UNITES
RACINE</t>
  </si>
  <si>
    <t>SOUS-TOTAL RACINE EN € HT</t>
  </si>
  <si>
    <t>TOTAL RACINE EN €TTC</t>
  </si>
  <si>
    <t>Sanitaire 1 : Fourniture, pose et raccordement de 1 downlight led à détection type FLAT-ISO SENSOR 20W des Ets ARIC ou techniquement équivalent</t>
  </si>
  <si>
    <t xml:space="preserve">Sanitaire 1 : Fourniture, pose et raccordement d’une réglette lavabo blanche. Type MAUD ASY 00 LED - 8W 4000°K </t>
  </si>
  <si>
    <t>Sanitaire 2 : Fourniture, pose et raccordement de 1 downlight led à détection type FLAT-ISO SENSOR 20W des Ets ARIC ou techniquement équivalent</t>
  </si>
  <si>
    <t xml:space="preserve">Sanitaire 2 : Fourniture, pose et raccordement d’une réglette lavabo blanche. Type MAUD ASY 00 LED - 8W 4000°K </t>
  </si>
  <si>
    <t>Sanitaire 3 : Fourniture, pose et raccordement de 1 downlight led à détection type FLAT-ISO SENSOR 20W des Ets ARIC ou techniquement équivalent</t>
  </si>
  <si>
    <t xml:space="preserve">Sanitaire 3 : Fourniture, pose et raccordement d’une réglette lavabo blanche. Type MAUD ASY 00 LED - 8W 4000°K </t>
  </si>
  <si>
    <t>Sanitaire 4 : Fourniture, pose et raccordement de 1 downlight led à détection type FLAT-ISO SENSOR 20W des Ets ARIC ou techniquement équivalent</t>
  </si>
  <si>
    <t xml:space="preserve">Sanitaire 4 : Fourniture, pose et raccordement d’une réglette lavabo blanche. Type MAUD ASY 00 LED - 8W 4000°K </t>
  </si>
  <si>
    <t>Sanitaire 5 : Fourniture, pose et raccordement de 1 downlight led à détection type FLAT-ISO SENSOR 20W des Ets ARIC ou techniquement équivalent</t>
  </si>
  <si>
    <t xml:space="preserve">Sanitaire 5 : Fourniture, pose et raccordement d’une réglette lavabo blanche. Type MAUD ASY 00 LED - 8W 4000°K </t>
  </si>
  <si>
    <t>Sanitaire 6 : Fourniture, pose et raccordement de 1 downlight led à détection type FLAT-ISO SENSOR 20W des Ets ARIC ou techniquement équivalent</t>
  </si>
  <si>
    <t xml:space="preserve">Sanitaire 6 : Fourniture, pose et raccordement d’une réglette lavabo blanche. Type MAUD ASY 00 LED - 8W 4000°K </t>
  </si>
  <si>
    <t>Sanitaire 25 : Fourniture, pose et raccordement de 1 downlight led à détection type FLAT-ISO SENSOR 20W des Ets ARIC ou techniquement équivalent</t>
  </si>
  <si>
    <t xml:space="preserve">Sanitaire 25 : Fourniture, pose et raccordement d’une réglette lavabo blanche. Type MAUD ASY 00 LED - 8W 4000°K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</si>
</sst>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GO-&quot;General"/>
    <numFmt numFmtId="165" formatCode="#,##0.00\ &quot;€&quot;"/>
    <numFmt numFmtId="166" formatCode="&quot;EL-&quot;General"/>
  </numFmts>
  <fonts count="14" x14ac:knownFonts="1"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0"/>
      <name val="Calibri Light"/>
      <family val="2"/>
      <scheme val="major"/>
    </font>
    <font>
      <b/>
      <u/>
      <sz val="10"/>
      <name val="Calibri Light"/>
      <family val="2"/>
      <scheme val="major"/>
    </font>
    <font>
      <i/>
      <sz val="10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b/>
      <i/>
      <sz val="10"/>
      <color rgb="FFFFFF00"/>
      <name val="Calibri Light"/>
      <family val="2"/>
      <scheme val="major"/>
    </font>
    <font>
      <b/>
      <sz val="10"/>
      <color rgb="FFFFFF00"/>
      <name val="Calibri Light"/>
      <family val="2"/>
      <scheme val="major"/>
    </font>
    <font>
      <b/>
      <i/>
      <sz val="16"/>
      <color rgb="FFFF0000"/>
      <name val="Calibri Light"/>
      <family val="2"/>
      <scheme val="major"/>
    </font>
    <font>
      <sz val="16"/>
      <name val="Calibri Light"/>
      <family val="2"/>
      <scheme val="major"/>
    </font>
    <font>
      <b/>
      <sz val="16"/>
      <color rgb="FFFF000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/>
    </xf>
    <xf numFmtId="44" fontId="3" fillId="0" borderId="14" xfId="2" applyFont="1" applyBorder="1" applyAlignment="1">
      <alignment vertical="center"/>
    </xf>
    <xf numFmtId="44" fontId="3" fillId="0" borderId="16" xfId="2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/>
    </xf>
    <xf numFmtId="44" fontId="3" fillId="0" borderId="18" xfId="2" applyFont="1" applyBorder="1" applyAlignment="1">
      <alignment vertical="center"/>
    </xf>
    <xf numFmtId="44" fontId="3" fillId="0" borderId="20" xfId="2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" fontId="3" fillId="0" borderId="14" xfId="0" applyNumberFormat="1" applyFont="1" applyBorder="1" applyAlignment="1">
      <alignment vertical="center"/>
    </xf>
    <xf numFmtId="0" fontId="7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3" fontId="3" fillId="0" borderId="0" xfId="1" applyNumberFormat="1" applyFont="1" applyAlignment="1">
      <alignment vertical="center"/>
    </xf>
    <xf numFmtId="4" fontId="8" fillId="4" borderId="22" xfId="0" applyNumberFormat="1" applyFont="1" applyFill="1" applyBorder="1" applyAlignment="1">
      <alignment horizontal="center" vertical="center"/>
    </xf>
    <xf numFmtId="3" fontId="8" fillId="4" borderId="21" xfId="0" applyNumberFormat="1" applyFont="1" applyFill="1" applyBorder="1" applyAlignment="1">
      <alignment vertical="center"/>
    </xf>
    <xf numFmtId="165" fontId="10" fillId="4" borderId="21" xfId="2" applyNumberFormat="1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166" fontId="5" fillId="0" borderId="17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5" fontId="7" fillId="0" borderId="16" xfId="1" applyNumberFormat="1" applyFont="1" applyFill="1" applyBorder="1" applyAlignment="1">
      <alignment horizontal="right" vertical="center"/>
    </xf>
    <xf numFmtId="4" fontId="12" fillId="3" borderId="23" xfId="0" applyNumberFormat="1" applyFont="1" applyFill="1" applyBorder="1" applyAlignment="1">
      <alignment horizontal="center" vertical="center"/>
    </xf>
    <xf numFmtId="3" fontId="12" fillId="3" borderId="21" xfId="0" applyNumberFormat="1" applyFont="1" applyFill="1" applyBorder="1" applyAlignment="1">
      <alignment vertical="center"/>
    </xf>
    <xf numFmtId="165" fontId="13" fillId="3" borderId="24" xfId="1" applyNumberFormat="1" applyFont="1" applyFill="1" applyBorder="1" applyAlignment="1">
      <alignment horizontal="right" vertical="center"/>
    </xf>
    <xf numFmtId="0" fontId="9" fillId="4" borderId="1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right" vertical="center" wrapText="1"/>
    </xf>
    <xf numFmtId="0" fontId="11" fillId="4" borderId="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143"/>
  <sheetViews>
    <sheetView showGridLines="0" tabSelected="1" zoomScaleNormal="100" zoomScaleSheetLayoutView="100" workbookViewId="0">
      <pane ySplit="4" topLeftCell="A5" activePane="bottomLeft" state="frozen"/>
      <selection pane="bottomLeft" activeCell="A6" sqref="A6"/>
    </sheetView>
  </sheetViews>
  <sheetFormatPr baseColWidth="10" defaultColWidth="10" defaultRowHeight="12.75" x14ac:dyDescent="0.25"/>
  <cols>
    <col min="1" max="1" width="6.75" style="22" customWidth="1"/>
    <col min="2" max="2" width="105.625" style="23" customWidth="1"/>
    <col min="3" max="3" width="5" style="24" customWidth="1"/>
    <col min="4" max="4" width="4.625" style="25" customWidth="1"/>
    <col min="5" max="5" width="9.625" style="1" customWidth="1"/>
    <col min="6" max="6" width="17.875" style="26" customWidth="1"/>
    <col min="7" max="7" width="11.125" style="1" customWidth="1"/>
    <col min="8" max="8" width="30.75" style="1" customWidth="1"/>
    <col min="9" max="16384" width="10" style="1"/>
  </cols>
  <sheetData>
    <row r="1" spans="1:6" ht="24.95" customHeight="1" thickBot="1" x14ac:dyDescent="0.3">
      <c r="A1" s="43" t="s">
        <v>9</v>
      </c>
      <c r="B1" s="44"/>
      <c r="C1" s="44"/>
      <c r="D1" s="44"/>
      <c r="E1" s="44"/>
      <c r="F1" s="45"/>
    </row>
    <row r="2" spans="1:6" ht="30" customHeight="1" thickBot="1" x14ac:dyDescent="0.3">
      <c r="A2" s="46" t="s">
        <v>136</v>
      </c>
      <c r="B2" s="47"/>
      <c r="C2" s="48"/>
      <c r="D2" s="52" t="s">
        <v>10</v>
      </c>
      <c r="E2" s="53"/>
      <c r="F2" s="54"/>
    </row>
    <row r="3" spans="1:6" ht="30" customHeight="1" thickBot="1" x14ac:dyDescent="0.3">
      <c r="A3" s="49"/>
      <c r="B3" s="50"/>
      <c r="C3" s="51"/>
      <c r="D3" s="55" t="s">
        <v>11</v>
      </c>
      <c r="E3" s="56"/>
      <c r="F3" s="57"/>
    </row>
    <row r="4" spans="1:6" ht="25.5" x14ac:dyDescent="0.25">
      <c r="A4" s="2" t="s">
        <v>0</v>
      </c>
      <c r="B4" s="3" t="s">
        <v>133</v>
      </c>
      <c r="C4" s="4" t="s">
        <v>1</v>
      </c>
      <c r="D4" s="5" t="s">
        <v>8</v>
      </c>
      <c r="E4" s="3" t="s">
        <v>2</v>
      </c>
      <c r="F4" s="6" t="s">
        <v>3</v>
      </c>
    </row>
    <row r="5" spans="1:6" ht="30" customHeight="1" x14ac:dyDescent="0.25">
      <c r="A5" s="7"/>
      <c r="B5" s="8" t="s">
        <v>7</v>
      </c>
      <c r="C5" s="9"/>
      <c r="D5" s="10"/>
      <c r="E5" s="11"/>
      <c r="F5" s="12"/>
    </row>
    <row r="6" spans="1:6" ht="15" customHeight="1" x14ac:dyDescent="0.25">
      <c r="A6" s="31">
        <f>IF(C6&gt;0,COUNT($A$5:A5)+1,"")</f>
        <v>1</v>
      </c>
      <c r="B6" s="13" t="s">
        <v>12</v>
      </c>
      <c r="C6" s="14" t="s">
        <v>4</v>
      </c>
      <c r="D6" s="15"/>
      <c r="E6" s="16">
        <v>0</v>
      </c>
      <c r="F6" s="17">
        <f>E6*D6</f>
        <v>0</v>
      </c>
    </row>
    <row r="7" spans="1:6" ht="15" customHeight="1" x14ac:dyDescent="0.25">
      <c r="A7" s="31">
        <f>IF(C7&gt;0,COUNT($A$5:A6)+1,"")</f>
        <v>2</v>
      </c>
      <c r="B7" s="13" t="s">
        <v>13</v>
      </c>
      <c r="C7" s="14" t="s">
        <v>5</v>
      </c>
      <c r="D7" s="15"/>
      <c r="E7" s="16">
        <v>0</v>
      </c>
      <c r="F7" s="17">
        <f t="shared" ref="F7:F8" si="0">E7*D7</f>
        <v>0</v>
      </c>
    </row>
    <row r="8" spans="1:6" ht="15" customHeight="1" x14ac:dyDescent="0.25">
      <c r="A8" s="31">
        <f>IF(C8&gt;0,COUNT($A$5:A7)+1,"")</f>
        <v>3</v>
      </c>
      <c r="B8" s="13" t="s">
        <v>14</v>
      </c>
      <c r="C8" s="14" t="s">
        <v>4</v>
      </c>
      <c r="D8" s="15"/>
      <c r="E8" s="16">
        <v>0</v>
      </c>
      <c r="F8" s="17">
        <f t="shared" si="0"/>
        <v>0</v>
      </c>
    </row>
    <row r="9" spans="1:6" ht="15" customHeight="1" x14ac:dyDescent="0.25">
      <c r="A9" s="31">
        <f>IF(C9&gt;0,COUNT($A$5:A8)+1,"")</f>
        <v>4</v>
      </c>
      <c r="B9" s="13" t="s">
        <v>15</v>
      </c>
      <c r="C9" s="14" t="s">
        <v>5</v>
      </c>
      <c r="D9" s="15"/>
      <c r="E9" s="16">
        <v>0</v>
      </c>
      <c r="F9" s="17">
        <f t="shared" ref="F9:F16" si="1">E9*D9</f>
        <v>0</v>
      </c>
    </row>
    <row r="10" spans="1:6" ht="15" customHeight="1" x14ac:dyDescent="0.25">
      <c r="A10" s="31">
        <f>IF(C10&gt;0,COUNT($A$5:A9)+1,"")</f>
        <v>5</v>
      </c>
      <c r="B10" s="13" t="s">
        <v>135</v>
      </c>
      <c r="C10" s="14" t="s">
        <v>5</v>
      </c>
      <c r="D10" s="15"/>
      <c r="E10" s="16">
        <v>0</v>
      </c>
      <c r="F10" s="17">
        <f t="shared" ref="F10" si="2">E10*D10</f>
        <v>0</v>
      </c>
    </row>
    <row r="11" spans="1:6" ht="15" customHeight="1" x14ac:dyDescent="0.25">
      <c r="A11" s="31">
        <f>IF(C11&gt;0,COUNT($A$5:A10)+1,"")</f>
        <v>6</v>
      </c>
      <c r="B11" s="13" t="s">
        <v>134</v>
      </c>
      <c r="C11" s="14" t="s">
        <v>20</v>
      </c>
      <c r="D11" s="15"/>
      <c r="E11" s="16">
        <v>0</v>
      </c>
      <c r="F11" s="17">
        <f t="shared" ref="F11" si="3">E11*D11</f>
        <v>0</v>
      </c>
    </row>
    <row r="12" spans="1:6" ht="15" customHeight="1" x14ac:dyDescent="0.25">
      <c r="A12" s="31">
        <f>IF(C12&gt;0,COUNT($A$5:A11)+1,"")</f>
        <v>7</v>
      </c>
      <c r="B12" s="13" t="s">
        <v>16</v>
      </c>
      <c r="C12" s="14" t="s">
        <v>5</v>
      </c>
      <c r="D12" s="15"/>
      <c r="E12" s="16">
        <v>0</v>
      </c>
      <c r="F12" s="17">
        <f t="shared" si="1"/>
        <v>0</v>
      </c>
    </row>
    <row r="13" spans="1:6" ht="15" customHeight="1" x14ac:dyDescent="0.25">
      <c r="A13" s="31">
        <f>IF(C13&gt;0,COUNT($A$5:A12)+1,"")</f>
        <v>8</v>
      </c>
      <c r="B13" s="13" t="s">
        <v>17</v>
      </c>
      <c r="C13" s="14" t="s">
        <v>5</v>
      </c>
      <c r="D13" s="15"/>
      <c r="E13" s="16">
        <v>0</v>
      </c>
      <c r="F13" s="17">
        <f t="shared" ref="F13:F14" si="4">E13*D13</f>
        <v>0</v>
      </c>
    </row>
    <row r="14" spans="1:6" ht="15" customHeight="1" x14ac:dyDescent="0.25">
      <c r="A14" s="31">
        <f>IF(C14&gt;0,COUNT($A$5:A13)+1,"")</f>
        <v>9</v>
      </c>
      <c r="B14" s="13" t="s">
        <v>22</v>
      </c>
      <c r="C14" s="14" t="s">
        <v>18</v>
      </c>
      <c r="D14" s="15"/>
      <c r="E14" s="16">
        <v>0</v>
      </c>
      <c r="F14" s="17">
        <f t="shared" si="4"/>
        <v>0</v>
      </c>
    </row>
    <row r="15" spans="1:6" ht="15" customHeight="1" x14ac:dyDescent="0.25">
      <c r="A15" s="31">
        <f>IF(C15&gt;0,COUNT($A$5:A14)+1,"")</f>
        <v>10</v>
      </c>
      <c r="B15" s="13" t="s">
        <v>21</v>
      </c>
      <c r="C15" s="14" t="s">
        <v>18</v>
      </c>
      <c r="D15" s="15"/>
      <c r="E15" s="16">
        <v>0</v>
      </c>
      <c r="F15" s="17">
        <f t="shared" ref="F15" si="5">E15*D15</f>
        <v>0</v>
      </c>
    </row>
    <row r="16" spans="1:6" ht="15" customHeight="1" x14ac:dyDescent="0.25">
      <c r="A16" s="31">
        <f>IF(C16&gt;0,COUNT($A$5:A15)+1,"")</f>
        <v>11</v>
      </c>
      <c r="B16" s="13" t="s">
        <v>19</v>
      </c>
      <c r="C16" s="14" t="s">
        <v>18</v>
      </c>
      <c r="D16" s="15"/>
      <c r="E16" s="16">
        <v>0</v>
      </c>
      <c r="F16" s="17">
        <f t="shared" si="1"/>
        <v>0</v>
      </c>
    </row>
    <row r="17" spans="1:6" ht="30" customHeight="1" x14ac:dyDescent="0.25">
      <c r="A17" s="32" t="str">
        <f>IF(C17&gt;0,COUNT($A$5:A16)+1,"")</f>
        <v/>
      </c>
      <c r="B17" s="8" t="s">
        <v>23</v>
      </c>
      <c r="C17" s="14"/>
      <c r="D17" s="15"/>
      <c r="E17" s="16"/>
      <c r="F17" s="17"/>
    </row>
    <row r="18" spans="1:6" ht="15" customHeight="1" x14ac:dyDescent="0.25">
      <c r="A18" s="31">
        <f>IF(C18&gt;0,COUNT($A$5:A17)+1,"")</f>
        <v>12</v>
      </c>
      <c r="B18" s="13" t="s">
        <v>24</v>
      </c>
      <c r="C18" s="14" t="s">
        <v>5</v>
      </c>
      <c r="D18" s="15"/>
      <c r="E18" s="16">
        <v>0</v>
      </c>
      <c r="F18" s="17">
        <f t="shared" ref="F18:F131" si="6">E18*D18</f>
        <v>0</v>
      </c>
    </row>
    <row r="19" spans="1:6" ht="30" customHeight="1" x14ac:dyDescent="0.25">
      <c r="A19" s="31">
        <f>IF(C19&gt;0,COUNT($A$5:A18)+1,"")</f>
        <v>13</v>
      </c>
      <c r="B19" s="13" t="s">
        <v>25</v>
      </c>
      <c r="C19" s="14" t="s">
        <v>5</v>
      </c>
      <c r="D19" s="15"/>
      <c r="E19" s="16">
        <v>0</v>
      </c>
      <c r="F19" s="17">
        <f t="shared" si="6"/>
        <v>0</v>
      </c>
    </row>
    <row r="20" spans="1:6" ht="15" customHeight="1" x14ac:dyDescent="0.25">
      <c r="A20" s="31">
        <f>IF(C20&gt;0,COUNT($A$5:A19)+1,"")</f>
        <v>14</v>
      </c>
      <c r="B20" s="13" t="s">
        <v>26</v>
      </c>
      <c r="C20" s="14" t="s">
        <v>4</v>
      </c>
      <c r="D20" s="15"/>
      <c r="E20" s="16">
        <v>0</v>
      </c>
      <c r="F20" s="17">
        <f t="shared" si="6"/>
        <v>0</v>
      </c>
    </row>
    <row r="21" spans="1:6" ht="15" customHeight="1" x14ac:dyDescent="0.25">
      <c r="A21" s="31">
        <f>IF(C21&gt;0,COUNT($A$5:A20)+1,"")</f>
        <v>15</v>
      </c>
      <c r="B21" s="13" t="s">
        <v>27</v>
      </c>
      <c r="C21" s="14" t="s">
        <v>5</v>
      </c>
      <c r="D21" s="15"/>
      <c r="E21" s="16">
        <v>0</v>
      </c>
      <c r="F21" s="17">
        <f t="shared" si="6"/>
        <v>0</v>
      </c>
    </row>
    <row r="22" spans="1:6" ht="30" customHeight="1" x14ac:dyDescent="0.25">
      <c r="A22" s="31">
        <f>IF(C22&gt;0,COUNT($A$5:A21)+1,"")</f>
        <v>16</v>
      </c>
      <c r="B22" s="13" t="s">
        <v>28</v>
      </c>
      <c r="C22" s="14" t="s">
        <v>5</v>
      </c>
      <c r="D22" s="15"/>
      <c r="E22" s="16">
        <v>0</v>
      </c>
      <c r="F22" s="17">
        <f t="shared" si="6"/>
        <v>0</v>
      </c>
    </row>
    <row r="23" spans="1:6" ht="15" customHeight="1" x14ac:dyDescent="0.25">
      <c r="A23" s="31">
        <f>IF(C23&gt;0,COUNT($A$5:A22)+1,"")</f>
        <v>17</v>
      </c>
      <c r="B23" s="13" t="s">
        <v>29</v>
      </c>
      <c r="C23" s="14" t="s">
        <v>4</v>
      </c>
      <c r="D23" s="15"/>
      <c r="E23" s="16">
        <v>0</v>
      </c>
      <c r="F23" s="17">
        <f t="shared" si="6"/>
        <v>0</v>
      </c>
    </row>
    <row r="24" spans="1:6" ht="15" customHeight="1" x14ac:dyDescent="0.25">
      <c r="A24" s="31">
        <f>IF(C24&gt;0,COUNT($A$5:A23)+1,"")</f>
        <v>18</v>
      </c>
      <c r="B24" s="13" t="s">
        <v>30</v>
      </c>
      <c r="C24" s="14" t="s">
        <v>5</v>
      </c>
      <c r="D24" s="15"/>
      <c r="E24" s="16">
        <v>0</v>
      </c>
      <c r="F24" s="17">
        <f t="shared" si="6"/>
        <v>0</v>
      </c>
    </row>
    <row r="25" spans="1:6" ht="30" customHeight="1" x14ac:dyDescent="0.25">
      <c r="A25" s="31">
        <f>IF(C25&gt;0,COUNT($A$5:A24)+1,"")</f>
        <v>19</v>
      </c>
      <c r="B25" s="13" t="s">
        <v>31</v>
      </c>
      <c r="C25" s="14" t="s">
        <v>5</v>
      </c>
      <c r="D25" s="15"/>
      <c r="E25" s="16">
        <v>0</v>
      </c>
      <c r="F25" s="17">
        <f t="shared" si="6"/>
        <v>0</v>
      </c>
    </row>
    <row r="26" spans="1:6" ht="15" customHeight="1" x14ac:dyDescent="0.25">
      <c r="A26" s="31">
        <f>IF(C26&gt;0,COUNT($A$5:A25)+1,"")</f>
        <v>20</v>
      </c>
      <c r="B26" s="13" t="s">
        <v>32</v>
      </c>
      <c r="C26" s="14" t="s">
        <v>4</v>
      </c>
      <c r="D26" s="15"/>
      <c r="E26" s="16">
        <v>0</v>
      </c>
      <c r="F26" s="17">
        <f t="shared" si="6"/>
        <v>0</v>
      </c>
    </row>
    <row r="27" spans="1:6" ht="15" customHeight="1" x14ac:dyDescent="0.25">
      <c r="A27" s="31">
        <f>IF(C27&gt;0,COUNT($A$5:A26)+1,"")</f>
        <v>21</v>
      </c>
      <c r="B27" s="13" t="s">
        <v>33</v>
      </c>
      <c r="C27" s="14" t="s">
        <v>5</v>
      </c>
      <c r="D27" s="15"/>
      <c r="E27" s="16">
        <v>0</v>
      </c>
      <c r="F27" s="17">
        <f t="shared" si="6"/>
        <v>0</v>
      </c>
    </row>
    <row r="28" spans="1:6" ht="30" customHeight="1" x14ac:dyDescent="0.25">
      <c r="A28" s="31">
        <f>IF(C28&gt;0,COUNT($A$5:A27)+1,"")</f>
        <v>22</v>
      </c>
      <c r="B28" s="13" t="s">
        <v>34</v>
      </c>
      <c r="C28" s="14" t="s">
        <v>5</v>
      </c>
      <c r="D28" s="15"/>
      <c r="E28" s="16">
        <v>0</v>
      </c>
      <c r="F28" s="17">
        <f t="shared" si="6"/>
        <v>0</v>
      </c>
    </row>
    <row r="29" spans="1:6" ht="15" customHeight="1" x14ac:dyDescent="0.25">
      <c r="A29" s="31">
        <f>IF(C29&gt;0,COUNT($A$5:A28)+1,"")</f>
        <v>23</v>
      </c>
      <c r="B29" s="13" t="s">
        <v>35</v>
      </c>
      <c r="C29" s="14" t="s">
        <v>4</v>
      </c>
      <c r="D29" s="15"/>
      <c r="E29" s="16">
        <v>0</v>
      </c>
      <c r="F29" s="17">
        <f t="shared" si="6"/>
        <v>0</v>
      </c>
    </row>
    <row r="30" spans="1:6" ht="15" customHeight="1" x14ac:dyDescent="0.25">
      <c r="A30" s="31">
        <f>IF(C30&gt;0,COUNT($A$5:A29)+1,"")</f>
        <v>24</v>
      </c>
      <c r="B30" s="13" t="s">
        <v>36</v>
      </c>
      <c r="C30" s="14" t="s">
        <v>5</v>
      </c>
      <c r="D30" s="15"/>
      <c r="E30" s="16">
        <v>0</v>
      </c>
      <c r="F30" s="17">
        <f t="shared" si="6"/>
        <v>0</v>
      </c>
    </row>
    <row r="31" spans="1:6" ht="30" customHeight="1" x14ac:dyDescent="0.25">
      <c r="A31" s="31">
        <f>IF(C31&gt;0,COUNT($A$5:A30)+1,"")</f>
        <v>25</v>
      </c>
      <c r="B31" s="13" t="s">
        <v>37</v>
      </c>
      <c r="C31" s="14" t="s">
        <v>5</v>
      </c>
      <c r="D31" s="15"/>
      <c r="E31" s="16">
        <v>0</v>
      </c>
      <c r="F31" s="17">
        <f t="shared" si="6"/>
        <v>0</v>
      </c>
    </row>
    <row r="32" spans="1:6" ht="15" customHeight="1" x14ac:dyDescent="0.25">
      <c r="A32" s="31">
        <f>IF(C32&gt;0,COUNT($A$5:A31)+1,"")</f>
        <v>26</v>
      </c>
      <c r="B32" s="13" t="s">
        <v>38</v>
      </c>
      <c r="C32" s="14" t="s">
        <v>4</v>
      </c>
      <c r="D32" s="15"/>
      <c r="E32" s="16">
        <v>0</v>
      </c>
      <c r="F32" s="17">
        <f t="shared" si="6"/>
        <v>0</v>
      </c>
    </row>
    <row r="33" spans="1:6" ht="15" customHeight="1" x14ac:dyDescent="0.25">
      <c r="A33" s="31">
        <f>IF(C33&gt;0,COUNT($A$5:A32)+1,"")</f>
        <v>27</v>
      </c>
      <c r="B33" s="13" t="s">
        <v>39</v>
      </c>
      <c r="C33" s="14" t="s">
        <v>5</v>
      </c>
      <c r="D33" s="15"/>
      <c r="E33" s="16">
        <v>0</v>
      </c>
      <c r="F33" s="17">
        <f t="shared" si="6"/>
        <v>0</v>
      </c>
    </row>
    <row r="34" spans="1:6" ht="30" customHeight="1" x14ac:dyDescent="0.25">
      <c r="A34" s="31">
        <f>IF(C34&gt;0,COUNT($A$5:A33)+1,"")</f>
        <v>28</v>
      </c>
      <c r="B34" s="13" t="s">
        <v>40</v>
      </c>
      <c r="C34" s="14" t="s">
        <v>5</v>
      </c>
      <c r="D34" s="15"/>
      <c r="E34" s="16">
        <v>0</v>
      </c>
      <c r="F34" s="17">
        <f t="shared" si="6"/>
        <v>0</v>
      </c>
    </row>
    <row r="35" spans="1:6" ht="15" customHeight="1" x14ac:dyDescent="0.25">
      <c r="A35" s="31">
        <f>IF(C35&gt;0,COUNT($A$5:A34)+1,"")</f>
        <v>29</v>
      </c>
      <c r="B35" s="13" t="s">
        <v>41</v>
      </c>
      <c r="C35" s="14" t="s">
        <v>4</v>
      </c>
      <c r="D35" s="15"/>
      <c r="E35" s="16">
        <v>0</v>
      </c>
      <c r="F35" s="17">
        <f t="shared" si="6"/>
        <v>0</v>
      </c>
    </row>
    <row r="36" spans="1:6" ht="15" customHeight="1" x14ac:dyDescent="0.25">
      <c r="A36" s="31">
        <f>IF(C36&gt;0,COUNT($A$5:A35)+1,"")</f>
        <v>30</v>
      </c>
      <c r="B36" s="13" t="s">
        <v>42</v>
      </c>
      <c r="C36" s="14" t="s">
        <v>5</v>
      </c>
      <c r="D36" s="15"/>
      <c r="E36" s="16">
        <v>0</v>
      </c>
      <c r="F36" s="17">
        <f t="shared" si="6"/>
        <v>0</v>
      </c>
    </row>
    <row r="37" spans="1:6" ht="30" customHeight="1" x14ac:dyDescent="0.25">
      <c r="A37" s="31">
        <f>IF(C37&gt;0,COUNT($A$5:A36)+1,"")</f>
        <v>31</v>
      </c>
      <c r="B37" s="13" t="s">
        <v>43</v>
      </c>
      <c r="C37" s="14" t="s">
        <v>5</v>
      </c>
      <c r="D37" s="15"/>
      <c r="E37" s="16">
        <v>0</v>
      </c>
      <c r="F37" s="17">
        <f t="shared" si="6"/>
        <v>0</v>
      </c>
    </row>
    <row r="38" spans="1:6" ht="15" customHeight="1" x14ac:dyDescent="0.25">
      <c r="A38" s="31">
        <f>IF(C38&gt;0,COUNT($A$5:A37)+1,"")</f>
        <v>32</v>
      </c>
      <c r="B38" s="13" t="s">
        <v>44</v>
      </c>
      <c r="C38" s="14" t="s">
        <v>4</v>
      </c>
      <c r="D38" s="15"/>
      <c r="E38" s="16">
        <v>0</v>
      </c>
      <c r="F38" s="17">
        <f t="shared" si="6"/>
        <v>0</v>
      </c>
    </row>
    <row r="39" spans="1:6" ht="15" customHeight="1" x14ac:dyDescent="0.25">
      <c r="A39" s="31">
        <f>IF(C39&gt;0,COUNT($A$5:A38)+1,"")</f>
        <v>33</v>
      </c>
      <c r="B39" s="13" t="s">
        <v>45</v>
      </c>
      <c r="C39" s="14" t="s">
        <v>5</v>
      </c>
      <c r="D39" s="15"/>
      <c r="E39" s="16">
        <v>0</v>
      </c>
      <c r="F39" s="17">
        <f t="shared" si="6"/>
        <v>0</v>
      </c>
    </row>
    <row r="40" spans="1:6" ht="30" customHeight="1" x14ac:dyDescent="0.25">
      <c r="A40" s="31">
        <f>IF(C40&gt;0,COUNT($A$5:A39)+1,"")</f>
        <v>34</v>
      </c>
      <c r="B40" s="13" t="s">
        <v>46</v>
      </c>
      <c r="C40" s="14" t="s">
        <v>5</v>
      </c>
      <c r="D40" s="15"/>
      <c r="E40" s="16">
        <v>0</v>
      </c>
      <c r="F40" s="17">
        <f t="shared" si="6"/>
        <v>0</v>
      </c>
    </row>
    <row r="41" spans="1:6" ht="15" customHeight="1" x14ac:dyDescent="0.25">
      <c r="A41" s="31">
        <f>IF(C41&gt;0,COUNT($A$5:A40)+1,"")</f>
        <v>35</v>
      </c>
      <c r="B41" s="13" t="s">
        <v>47</v>
      </c>
      <c r="C41" s="14" t="s">
        <v>4</v>
      </c>
      <c r="D41" s="15"/>
      <c r="E41" s="16">
        <v>0</v>
      </c>
      <c r="F41" s="17">
        <f t="shared" si="6"/>
        <v>0</v>
      </c>
    </row>
    <row r="42" spans="1:6" ht="15" customHeight="1" x14ac:dyDescent="0.25">
      <c r="A42" s="31">
        <f>IF(C42&gt;0,COUNT($A$5:A41)+1,"")</f>
        <v>36</v>
      </c>
      <c r="B42" s="13" t="s">
        <v>48</v>
      </c>
      <c r="C42" s="14" t="s">
        <v>5</v>
      </c>
      <c r="D42" s="15"/>
      <c r="E42" s="16">
        <v>0</v>
      </c>
      <c r="F42" s="17">
        <f t="shared" si="6"/>
        <v>0</v>
      </c>
    </row>
    <row r="43" spans="1:6" ht="30" customHeight="1" x14ac:dyDescent="0.25">
      <c r="A43" s="31">
        <f>IF(C43&gt;0,COUNT($A$5:A42)+1,"")</f>
        <v>37</v>
      </c>
      <c r="B43" s="13" t="s">
        <v>49</v>
      </c>
      <c r="C43" s="14" t="s">
        <v>5</v>
      </c>
      <c r="D43" s="15"/>
      <c r="E43" s="16">
        <v>0</v>
      </c>
      <c r="F43" s="17">
        <f t="shared" si="6"/>
        <v>0</v>
      </c>
    </row>
    <row r="44" spans="1:6" ht="15" customHeight="1" x14ac:dyDescent="0.25">
      <c r="A44" s="31">
        <f>IF(C44&gt;0,COUNT($A$5:A43)+1,"")</f>
        <v>38</v>
      </c>
      <c r="B44" s="13" t="s">
        <v>50</v>
      </c>
      <c r="C44" s="14" t="s">
        <v>4</v>
      </c>
      <c r="D44" s="15"/>
      <c r="E44" s="16">
        <v>0</v>
      </c>
      <c r="F44" s="17">
        <f t="shared" si="6"/>
        <v>0</v>
      </c>
    </row>
    <row r="45" spans="1:6" ht="15" customHeight="1" x14ac:dyDescent="0.25">
      <c r="A45" s="31">
        <f>IF(C45&gt;0,COUNT($A$5:A44)+1,"")</f>
        <v>39</v>
      </c>
      <c r="B45" s="13" t="s">
        <v>51</v>
      </c>
      <c r="C45" s="14" t="s">
        <v>5</v>
      </c>
      <c r="D45" s="15"/>
      <c r="E45" s="16">
        <v>0</v>
      </c>
      <c r="F45" s="17">
        <f t="shared" si="6"/>
        <v>0</v>
      </c>
    </row>
    <row r="46" spans="1:6" ht="30" customHeight="1" x14ac:dyDescent="0.25">
      <c r="A46" s="31">
        <f>IF(C46&gt;0,COUNT($A$5:A45)+1,"")</f>
        <v>40</v>
      </c>
      <c r="B46" s="13" t="s">
        <v>52</v>
      </c>
      <c r="C46" s="14" t="s">
        <v>5</v>
      </c>
      <c r="D46" s="15"/>
      <c r="E46" s="16">
        <v>0</v>
      </c>
      <c r="F46" s="17">
        <f t="shared" si="6"/>
        <v>0</v>
      </c>
    </row>
    <row r="47" spans="1:6" ht="15" customHeight="1" x14ac:dyDescent="0.25">
      <c r="A47" s="31">
        <f>IF(C47&gt;0,COUNT($A$5:A46)+1,"")</f>
        <v>41</v>
      </c>
      <c r="B47" s="13" t="s">
        <v>53</v>
      </c>
      <c r="C47" s="14" t="s">
        <v>4</v>
      </c>
      <c r="D47" s="15"/>
      <c r="E47" s="16">
        <v>0</v>
      </c>
      <c r="F47" s="17">
        <f t="shared" si="6"/>
        <v>0</v>
      </c>
    </row>
    <row r="48" spans="1:6" ht="15" customHeight="1" x14ac:dyDescent="0.25">
      <c r="A48" s="31">
        <f>IF(C48&gt;0,COUNT($A$5:A47)+1,"")</f>
        <v>42</v>
      </c>
      <c r="B48" s="13" t="s">
        <v>54</v>
      </c>
      <c r="C48" s="14" t="s">
        <v>5</v>
      </c>
      <c r="D48" s="15"/>
      <c r="E48" s="16">
        <v>0</v>
      </c>
      <c r="F48" s="17">
        <f t="shared" si="6"/>
        <v>0</v>
      </c>
    </row>
    <row r="49" spans="1:6" ht="30" customHeight="1" x14ac:dyDescent="0.25">
      <c r="A49" s="31">
        <f>IF(C49&gt;0,COUNT($A$5:A48)+1,"")</f>
        <v>43</v>
      </c>
      <c r="B49" s="13" t="s">
        <v>55</v>
      </c>
      <c r="C49" s="14" t="s">
        <v>5</v>
      </c>
      <c r="D49" s="15"/>
      <c r="E49" s="16">
        <v>0</v>
      </c>
      <c r="F49" s="17">
        <f t="shared" si="6"/>
        <v>0</v>
      </c>
    </row>
    <row r="50" spans="1:6" ht="15" customHeight="1" x14ac:dyDescent="0.25">
      <c r="A50" s="31">
        <f>IF(C50&gt;0,COUNT($A$5:A49)+1,"")</f>
        <v>44</v>
      </c>
      <c r="B50" s="13" t="s">
        <v>56</v>
      </c>
      <c r="C50" s="14" t="s">
        <v>4</v>
      </c>
      <c r="D50" s="15"/>
      <c r="E50" s="16">
        <v>0</v>
      </c>
      <c r="F50" s="17">
        <f t="shared" si="6"/>
        <v>0</v>
      </c>
    </row>
    <row r="51" spans="1:6" ht="15" customHeight="1" x14ac:dyDescent="0.25">
      <c r="A51" s="31">
        <f>IF(C51&gt;0,COUNT($A$5:A50)+1,"")</f>
        <v>45</v>
      </c>
      <c r="B51" s="13" t="s">
        <v>57</v>
      </c>
      <c r="C51" s="14" t="s">
        <v>5</v>
      </c>
      <c r="D51" s="15"/>
      <c r="E51" s="16">
        <v>0</v>
      </c>
      <c r="F51" s="17">
        <f t="shared" si="6"/>
        <v>0</v>
      </c>
    </row>
    <row r="52" spans="1:6" ht="30" customHeight="1" x14ac:dyDescent="0.25">
      <c r="A52" s="31">
        <f>IF(C52&gt;0,COUNT($A$5:A51)+1,"")</f>
        <v>46</v>
      </c>
      <c r="B52" s="13" t="s">
        <v>58</v>
      </c>
      <c r="C52" s="14" t="s">
        <v>5</v>
      </c>
      <c r="D52" s="15"/>
      <c r="E52" s="16">
        <v>0</v>
      </c>
      <c r="F52" s="17">
        <f t="shared" si="6"/>
        <v>0</v>
      </c>
    </row>
    <row r="53" spans="1:6" ht="15" customHeight="1" x14ac:dyDescent="0.25">
      <c r="A53" s="31">
        <f>IF(C53&gt;0,COUNT($A$5:A52)+1,"")</f>
        <v>47</v>
      </c>
      <c r="B53" s="13" t="s">
        <v>59</v>
      </c>
      <c r="C53" s="14" t="s">
        <v>4</v>
      </c>
      <c r="D53" s="15"/>
      <c r="E53" s="16">
        <v>0</v>
      </c>
      <c r="F53" s="17">
        <f t="shared" si="6"/>
        <v>0</v>
      </c>
    </row>
    <row r="54" spans="1:6" ht="15" customHeight="1" x14ac:dyDescent="0.25">
      <c r="A54" s="31">
        <f>IF(C54&gt;0,COUNT($A$5:A53)+1,"")</f>
        <v>48</v>
      </c>
      <c r="B54" s="13" t="s">
        <v>60</v>
      </c>
      <c r="C54" s="14" t="s">
        <v>5</v>
      </c>
      <c r="D54" s="15"/>
      <c r="E54" s="16">
        <v>0</v>
      </c>
      <c r="F54" s="17">
        <f t="shared" si="6"/>
        <v>0</v>
      </c>
    </row>
    <row r="55" spans="1:6" ht="30" customHeight="1" x14ac:dyDescent="0.25">
      <c r="A55" s="31">
        <f>IF(C55&gt;0,COUNT($A$5:A54)+1,"")</f>
        <v>49</v>
      </c>
      <c r="B55" s="13" t="s">
        <v>61</v>
      </c>
      <c r="C55" s="14" t="s">
        <v>5</v>
      </c>
      <c r="D55" s="15"/>
      <c r="E55" s="16">
        <v>0</v>
      </c>
      <c r="F55" s="17">
        <f t="shared" si="6"/>
        <v>0</v>
      </c>
    </row>
    <row r="56" spans="1:6" ht="15" customHeight="1" x14ac:dyDescent="0.25">
      <c r="A56" s="31">
        <f>IF(C56&gt;0,COUNT($A$5:A55)+1,"")</f>
        <v>50</v>
      </c>
      <c r="B56" s="13" t="s">
        <v>62</v>
      </c>
      <c r="C56" s="14" t="s">
        <v>4</v>
      </c>
      <c r="D56" s="15"/>
      <c r="E56" s="16">
        <v>0</v>
      </c>
      <c r="F56" s="17">
        <f t="shared" si="6"/>
        <v>0</v>
      </c>
    </row>
    <row r="57" spans="1:6" ht="15" customHeight="1" x14ac:dyDescent="0.25">
      <c r="A57" s="31">
        <f>IF(C57&gt;0,COUNT($A$5:A56)+1,"")</f>
        <v>51</v>
      </c>
      <c r="B57" s="13" t="s">
        <v>63</v>
      </c>
      <c r="C57" s="14" t="s">
        <v>5</v>
      </c>
      <c r="D57" s="15"/>
      <c r="E57" s="16">
        <v>0</v>
      </c>
      <c r="F57" s="17">
        <f t="shared" si="6"/>
        <v>0</v>
      </c>
    </row>
    <row r="58" spans="1:6" ht="30" customHeight="1" x14ac:dyDescent="0.25">
      <c r="A58" s="31">
        <f>IF(C58&gt;0,COUNT($A$5:A57)+1,"")</f>
        <v>52</v>
      </c>
      <c r="B58" s="13" t="s">
        <v>64</v>
      </c>
      <c r="C58" s="14" t="s">
        <v>5</v>
      </c>
      <c r="D58" s="15"/>
      <c r="E58" s="16">
        <v>0</v>
      </c>
      <c r="F58" s="17">
        <f t="shared" si="6"/>
        <v>0</v>
      </c>
    </row>
    <row r="59" spans="1:6" ht="15" customHeight="1" x14ac:dyDescent="0.25">
      <c r="A59" s="31">
        <f>IF(C59&gt;0,COUNT($A$5:A58)+1,"")</f>
        <v>53</v>
      </c>
      <c r="B59" s="13" t="s">
        <v>65</v>
      </c>
      <c r="C59" s="14" t="s">
        <v>4</v>
      </c>
      <c r="D59" s="15"/>
      <c r="E59" s="16">
        <v>0</v>
      </c>
      <c r="F59" s="17">
        <f t="shared" si="6"/>
        <v>0</v>
      </c>
    </row>
    <row r="60" spans="1:6" ht="15" customHeight="1" x14ac:dyDescent="0.25">
      <c r="A60" s="31">
        <f>IF(C60&gt;0,COUNT($A$5:A59)+1,"")</f>
        <v>54</v>
      </c>
      <c r="B60" s="13" t="s">
        <v>66</v>
      </c>
      <c r="C60" s="14" t="s">
        <v>5</v>
      </c>
      <c r="D60" s="15"/>
      <c r="E60" s="16">
        <v>0</v>
      </c>
      <c r="F60" s="17">
        <f t="shared" si="6"/>
        <v>0</v>
      </c>
    </row>
    <row r="61" spans="1:6" ht="30" customHeight="1" x14ac:dyDescent="0.25">
      <c r="A61" s="31">
        <f>IF(C61&gt;0,COUNT($A$5:A60)+1,"")</f>
        <v>55</v>
      </c>
      <c r="B61" s="13" t="s">
        <v>67</v>
      </c>
      <c r="C61" s="14" t="s">
        <v>5</v>
      </c>
      <c r="D61" s="15"/>
      <c r="E61" s="16">
        <v>0</v>
      </c>
      <c r="F61" s="17">
        <f t="shared" si="6"/>
        <v>0</v>
      </c>
    </row>
    <row r="62" spans="1:6" ht="15" customHeight="1" x14ac:dyDescent="0.25">
      <c r="A62" s="31">
        <f>IF(C62&gt;0,COUNT($A$5:A61)+1,"")</f>
        <v>56</v>
      </c>
      <c r="B62" s="13" t="s">
        <v>68</v>
      </c>
      <c r="C62" s="14" t="s">
        <v>4</v>
      </c>
      <c r="D62" s="15"/>
      <c r="E62" s="16">
        <v>0</v>
      </c>
      <c r="F62" s="17">
        <f t="shared" si="6"/>
        <v>0</v>
      </c>
    </row>
    <row r="63" spans="1:6" ht="15" customHeight="1" x14ac:dyDescent="0.25">
      <c r="A63" s="31">
        <f>IF(C63&gt;0,COUNT($A$5:A62)+1,"")</f>
        <v>57</v>
      </c>
      <c r="B63" s="13" t="s">
        <v>69</v>
      </c>
      <c r="C63" s="14" t="s">
        <v>5</v>
      </c>
      <c r="D63" s="15"/>
      <c r="E63" s="16">
        <v>0</v>
      </c>
      <c r="F63" s="17">
        <f t="shared" si="6"/>
        <v>0</v>
      </c>
    </row>
    <row r="64" spans="1:6" ht="30" customHeight="1" x14ac:dyDescent="0.25">
      <c r="A64" s="31">
        <f>IF(C64&gt;0,COUNT($A$5:A63)+1,"")</f>
        <v>58</v>
      </c>
      <c r="B64" s="13" t="s">
        <v>70</v>
      </c>
      <c r="C64" s="14" t="s">
        <v>5</v>
      </c>
      <c r="D64" s="15"/>
      <c r="E64" s="16">
        <v>0</v>
      </c>
      <c r="F64" s="17">
        <f t="shared" si="6"/>
        <v>0</v>
      </c>
    </row>
    <row r="65" spans="1:6" ht="15" customHeight="1" x14ac:dyDescent="0.25">
      <c r="A65" s="31">
        <f>IF(C65&gt;0,COUNT($A$5:A64)+1,"")</f>
        <v>59</v>
      </c>
      <c r="B65" s="13" t="s">
        <v>71</v>
      </c>
      <c r="C65" s="14" t="s">
        <v>4</v>
      </c>
      <c r="D65" s="15"/>
      <c r="E65" s="16">
        <v>0</v>
      </c>
      <c r="F65" s="17">
        <f t="shared" si="6"/>
        <v>0</v>
      </c>
    </row>
    <row r="66" spans="1:6" ht="15" customHeight="1" x14ac:dyDescent="0.25">
      <c r="A66" s="31">
        <f>IF(C66&gt;0,COUNT($A$5:A65)+1,"")</f>
        <v>60</v>
      </c>
      <c r="B66" s="13" t="s">
        <v>72</v>
      </c>
      <c r="C66" s="14" t="s">
        <v>5</v>
      </c>
      <c r="D66" s="15"/>
      <c r="E66" s="16">
        <v>0</v>
      </c>
      <c r="F66" s="17">
        <f t="shared" si="6"/>
        <v>0</v>
      </c>
    </row>
    <row r="67" spans="1:6" ht="30" customHeight="1" x14ac:dyDescent="0.25">
      <c r="A67" s="31">
        <f>IF(C67&gt;0,COUNT($A$5:A66)+1,"")</f>
        <v>61</v>
      </c>
      <c r="B67" s="13" t="s">
        <v>73</v>
      </c>
      <c r="C67" s="14" t="s">
        <v>5</v>
      </c>
      <c r="D67" s="15"/>
      <c r="E67" s="16">
        <v>0</v>
      </c>
      <c r="F67" s="17">
        <f t="shared" si="6"/>
        <v>0</v>
      </c>
    </row>
    <row r="68" spans="1:6" ht="15" customHeight="1" x14ac:dyDescent="0.25">
      <c r="A68" s="31">
        <f>IF(C68&gt;0,COUNT($A$5:A67)+1,"")</f>
        <v>62</v>
      </c>
      <c r="B68" s="13" t="s">
        <v>74</v>
      </c>
      <c r="C68" s="14" t="s">
        <v>4</v>
      </c>
      <c r="D68" s="15"/>
      <c r="E68" s="16">
        <v>0</v>
      </c>
      <c r="F68" s="17">
        <f t="shared" si="6"/>
        <v>0</v>
      </c>
    </row>
    <row r="69" spans="1:6" ht="15" customHeight="1" x14ac:dyDescent="0.25">
      <c r="A69" s="31">
        <f>IF(C69&gt;0,COUNT($A$5:A68)+1,"")</f>
        <v>63</v>
      </c>
      <c r="B69" s="13" t="s">
        <v>75</v>
      </c>
      <c r="C69" s="14" t="s">
        <v>5</v>
      </c>
      <c r="D69" s="15"/>
      <c r="E69" s="16">
        <v>0</v>
      </c>
      <c r="F69" s="17">
        <f t="shared" si="6"/>
        <v>0</v>
      </c>
    </row>
    <row r="70" spans="1:6" ht="30" customHeight="1" x14ac:dyDescent="0.25">
      <c r="A70" s="31">
        <f>IF(C70&gt;0,COUNT($A$5:A69)+1,"")</f>
        <v>64</v>
      </c>
      <c r="B70" s="13" t="s">
        <v>76</v>
      </c>
      <c r="C70" s="14" t="s">
        <v>5</v>
      </c>
      <c r="D70" s="15"/>
      <c r="E70" s="16">
        <v>0</v>
      </c>
      <c r="F70" s="17">
        <f t="shared" si="6"/>
        <v>0</v>
      </c>
    </row>
    <row r="71" spans="1:6" ht="15" customHeight="1" x14ac:dyDescent="0.25">
      <c r="A71" s="31">
        <f>IF(C71&gt;0,COUNT($A$5:A70)+1,"")</f>
        <v>65</v>
      </c>
      <c r="B71" s="13" t="s">
        <v>77</v>
      </c>
      <c r="C71" s="14" t="s">
        <v>4</v>
      </c>
      <c r="D71" s="15"/>
      <c r="E71" s="16">
        <v>0</v>
      </c>
      <c r="F71" s="17">
        <f t="shared" si="6"/>
        <v>0</v>
      </c>
    </row>
    <row r="72" spans="1:6" ht="15" customHeight="1" x14ac:dyDescent="0.25">
      <c r="A72" s="31">
        <f>IF(C72&gt;0,COUNT($A$5:A71)+1,"")</f>
        <v>66</v>
      </c>
      <c r="B72" s="13" t="s">
        <v>78</v>
      </c>
      <c r="C72" s="14" t="s">
        <v>5</v>
      </c>
      <c r="D72" s="15"/>
      <c r="E72" s="16">
        <v>0</v>
      </c>
      <c r="F72" s="17">
        <f t="shared" si="6"/>
        <v>0</v>
      </c>
    </row>
    <row r="73" spans="1:6" ht="30" customHeight="1" x14ac:dyDescent="0.25">
      <c r="A73" s="31">
        <f>IF(C73&gt;0,COUNT($A$5:A72)+1,"")</f>
        <v>67</v>
      </c>
      <c r="B73" s="13" t="s">
        <v>79</v>
      </c>
      <c r="C73" s="14" t="s">
        <v>5</v>
      </c>
      <c r="D73" s="15"/>
      <c r="E73" s="16">
        <v>0</v>
      </c>
      <c r="F73" s="17">
        <f t="shared" si="6"/>
        <v>0</v>
      </c>
    </row>
    <row r="74" spans="1:6" ht="15" customHeight="1" x14ac:dyDescent="0.25">
      <c r="A74" s="31">
        <f>IF(C74&gt;0,COUNT($A$5:A73)+1,"")</f>
        <v>68</v>
      </c>
      <c r="B74" s="13" t="s">
        <v>80</v>
      </c>
      <c r="C74" s="14" t="s">
        <v>4</v>
      </c>
      <c r="D74" s="15"/>
      <c r="E74" s="16">
        <v>0</v>
      </c>
      <c r="F74" s="17">
        <f t="shared" si="6"/>
        <v>0</v>
      </c>
    </row>
    <row r="75" spans="1:6" ht="15" customHeight="1" x14ac:dyDescent="0.25">
      <c r="A75" s="31">
        <f>IF(C75&gt;0,COUNT($A$5:A74)+1,"")</f>
        <v>69</v>
      </c>
      <c r="B75" s="13" t="s">
        <v>81</v>
      </c>
      <c r="C75" s="14" t="s">
        <v>5</v>
      </c>
      <c r="D75" s="15"/>
      <c r="E75" s="16">
        <v>0</v>
      </c>
      <c r="F75" s="17">
        <f t="shared" si="6"/>
        <v>0</v>
      </c>
    </row>
    <row r="76" spans="1:6" ht="30" customHeight="1" x14ac:dyDescent="0.25">
      <c r="A76" s="31">
        <f>IF(C76&gt;0,COUNT($A$5:A75)+1,"")</f>
        <v>70</v>
      </c>
      <c r="B76" s="13" t="s">
        <v>82</v>
      </c>
      <c r="C76" s="14" t="s">
        <v>5</v>
      </c>
      <c r="D76" s="15"/>
      <c r="E76" s="16">
        <v>0</v>
      </c>
      <c r="F76" s="17">
        <f t="shared" si="6"/>
        <v>0</v>
      </c>
    </row>
    <row r="77" spans="1:6" ht="15" customHeight="1" x14ac:dyDescent="0.25">
      <c r="A77" s="31">
        <f>IF(C77&gt;0,COUNT($A$5:A76)+1,"")</f>
        <v>71</v>
      </c>
      <c r="B77" s="13" t="s">
        <v>83</v>
      </c>
      <c r="C77" s="14" t="s">
        <v>4</v>
      </c>
      <c r="D77" s="15"/>
      <c r="E77" s="16">
        <v>0</v>
      </c>
      <c r="F77" s="17">
        <f t="shared" si="6"/>
        <v>0</v>
      </c>
    </row>
    <row r="78" spans="1:6" ht="15" customHeight="1" x14ac:dyDescent="0.25">
      <c r="A78" s="31">
        <f>IF(C78&gt;0,COUNT($A$5:A77)+1,"")</f>
        <v>72</v>
      </c>
      <c r="B78" s="13" t="s">
        <v>84</v>
      </c>
      <c r="C78" s="14" t="s">
        <v>5</v>
      </c>
      <c r="D78" s="15"/>
      <c r="E78" s="16">
        <v>0</v>
      </c>
      <c r="F78" s="17">
        <f t="shared" si="6"/>
        <v>0</v>
      </c>
    </row>
    <row r="79" spans="1:6" ht="30" customHeight="1" x14ac:dyDescent="0.25">
      <c r="A79" s="31">
        <f>IF(C79&gt;0,COUNT($A$5:A78)+1,"")</f>
        <v>73</v>
      </c>
      <c r="B79" s="13" t="s">
        <v>85</v>
      </c>
      <c r="C79" s="14" t="s">
        <v>5</v>
      </c>
      <c r="D79" s="15"/>
      <c r="E79" s="16">
        <v>0</v>
      </c>
      <c r="F79" s="17">
        <f t="shared" si="6"/>
        <v>0</v>
      </c>
    </row>
    <row r="80" spans="1:6" ht="15" customHeight="1" x14ac:dyDescent="0.25">
      <c r="A80" s="31">
        <f>IF(C80&gt;0,COUNT($A$5:A79)+1,"")</f>
        <v>74</v>
      </c>
      <c r="B80" s="13" t="s">
        <v>86</v>
      </c>
      <c r="C80" s="14" t="s">
        <v>4</v>
      </c>
      <c r="D80" s="15"/>
      <c r="E80" s="16">
        <v>0</v>
      </c>
      <c r="F80" s="17">
        <f t="shared" si="6"/>
        <v>0</v>
      </c>
    </row>
    <row r="81" spans="1:6" ht="15" customHeight="1" x14ac:dyDescent="0.25">
      <c r="A81" s="31">
        <f>IF(C81&gt;0,COUNT($A$5:A80)+1,"")</f>
        <v>75</v>
      </c>
      <c r="B81" s="13" t="s">
        <v>87</v>
      </c>
      <c r="C81" s="14" t="s">
        <v>4</v>
      </c>
      <c r="D81" s="15"/>
      <c r="E81" s="16">
        <v>0</v>
      </c>
      <c r="F81" s="17">
        <f t="shared" si="6"/>
        <v>0</v>
      </c>
    </row>
    <row r="82" spans="1:6" ht="15" customHeight="1" x14ac:dyDescent="0.25">
      <c r="A82" s="31">
        <f>IF(C82&gt;0,COUNT($A$5:A81)+1,"")</f>
        <v>76</v>
      </c>
      <c r="B82" s="13" t="s">
        <v>139</v>
      </c>
      <c r="C82" s="14" t="s">
        <v>5</v>
      </c>
      <c r="D82" s="15"/>
      <c r="E82" s="16">
        <v>0</v>
      </c>
      <c r="F82" s="17">
        <f t="shared" si="6"/>
        <v>0</v>
      </c>
    </row>
    <row r="83" spans="1:6" ht="15" customHeight="1" x14ac:dyDescent="0.25">
      <c r="A83" s="31">
        <f>IF(C83&gt;0,COUNT($A$5:A82)+1,"")</f>
        <v>77</v>
      </c>
      <c r="B83" s="13" t="s">
        <v>140</v>
      </c>
      <c r="C83" s="14" t="s">
        <v>5</v>
      </c>
      <c r="D83" s="15"/>
      <c r="E83" s="16">
        <v>0</v>
      </c>
      <c r="F83" s="17">
        <f t="shared" si="6"/>
        <v>0</v>
      </c>
    </row>
    <row r="84" spans="1:6" ht="15" customHeight="1" x14ac:dyDescent="0.25">
      <c r="A84" s="31">
        <f>IF(C84&gt;0,COUNT($A$5:A83)+1,"")</f>
        <v>78</v>
      </c>
      <c r="B84" s="13" t="s">
        <v>88</v>
      </c>
      <c r="C84" s="14" t="s">
        <v>4</v>
      </c>
      <c r="D84" s="15"/>
      <c r="E84" s="16">
        <v>0</v>
      </c>
      <c r="F84" s="17">
        <f t="shared" si="6"/>
        <v>0</v>
      </c>
    </row>
    <row r="85" spans="1:6" ht="15" customHeight="1" x14ac:dyDescent="0.25">
      <c r="A85" s="31">
        <f>IF(C85&gt;0,COUNT($A$5:A84)+1,"")</f>
        <v>79</v>
      </c>
      <c r="B85" s="13" t="s">
        <v>141</v>
      </c>
      <c r="C85" s="14" t="s">
        <v>5</v>
      </c>
      <c r="D85" s="15"/>
      <c r="E85" s="16">
        <v>0</v>
      </c>
      <c r="F85" s="17">
        <f t="shared" si="6"/>
        <v>0</v>
      </c>
    </row>
    <row r="86" spans="1:6" ht="15" customHeight="1" x14ac:dyDescent="0.25">
      <c r="A86" s="31">
        <f>IF(C86&gt;0,COUNT($A$5:A85)+1,"")</f>
        <v>80</v>
      </c>
      <c r="B86" s="13" t="s">
        <v>142</v>
      </c>
      <c r="C86" s="14" t="s">
        <v>5</v>
      </c>
      <c r="D86" s="15"/>
      <c r="E86" s="16">
        <v>0</v>
      </c>
      <c r="F86" s="17">
        <f t="shared" si="6"/>
        <v>0</v>
      </c>
    </row>
    <row r="87" spans="1:6" ht="15" customHeight="1" x14ac:dyDescent="0.25">
      <c r="A87" s="31">
        <f>IF(C87&gt;0,COUNT($A$5:A86)+1,"")</f>
        <v>81</v>
      </c>
      <c r="B87" s="13" t="s">
        <v>89</v>
      </c>
      <c r="C87" s="14" t="s">
        <v>4</v>
      </c>
      <c r="D87" s="15"/>
      <c r="E87" s="16">
        <v>0</v>
      </c>
      <c r="F87" s="17">
        <f t="shared" si="6"/>
        <v>0</v>
      </c>
    </row>
    <row r="88" spans="1:6" ht="15" customHeight="1" x14ac:dyDescent="0.25">
      <c r="A88" s="31">
        <f>IF(C88&gt;0,COUNT($A$5:A87)+1,"")</f>
        <v>82</v>
      </c>
      <c r="B88" s="13" t="s">
        <v>143</v>
      </c>
      <c r="C88" s="14" t="s">
        <v>5</v>
      </c>
      <c r="D88" s="15"/>
      <c r="E88" s="16">
        <v>0</v>
      </c>
      <c r="F88" s="17">
        <f t="shared" si="6"/>
        <v>0</v>
      </c>
    </row>
    <row r="89" spans="1:6" ht="15" customHeight="1" x14ac:dyDescent="0.25">
      <c r="A89" s="31">
        <f>IF(C89&gt;0,COUNT($A$5:A88)+1,"")</f>
        <v>83</v>
      </c>
      <c r="B89" s="13" t="s">
        <v>144</v>
      </c>
      <c r="C89" s="14" t="s">
        <v>5</v>
      </c>
      <c r="D89" s="15"/>
      <c r="E89" s="16">
        <v>0</v>
      </c>
      <c r="F89" s="17">
        <f t="shared" si="6"/>
        <v>0</v>
      </c>
    </row>
    <row r="90" spans="1:6" ht="15" customHeight="1" x14ac:dyDescent="0.25">
      <c r="A90" s="31">
        <f>IF(C90&gt;0,COUNT($A$5:A89)+1,"")</f>
        <v>84</v>
      </c>
      <c r="B90" s="13" t="s">
        <v>90</v>
      </c>
      <c r="C90" s="14" t="s">
        <v>4</v>
      </c>
      <c r="D90" s="15"/>
      <c r="E90" s="16">
        <v>0</v>
      </c>
      <c r="F90" s="17">
        <f t="shared" si="6"/>
        <v>0</v>
      </c>
    </row>
    <row r="91" spans="1:6" ht="15" customHeight="1" x14ac:dyDescent="0.25">
      <c r="A91" s="31">
        <f>IF(C91&gt;0,COUNT($A$5:A90)+1,"")</f>
        <v>85</v>
      </c>
      <c r="B91" s="13" t="s">
        <v>145</v>
      </c>
      <c r="C91" s="14" t="s">
        <v>5</v>
      </c>
      <c r="D91" s="15"/>
      <c r="E91" s="16">
        <v>0</v>
      </c>
      <c r="F91" s="17">
        <f t="shared" si="6"/>
        <v>0</v>
      </c>
    </row>
    <row r="92" spans="1:6" ht="15" customHeight="1" x14ac:dyDescent="0.25">
      <c r="A92" s="31">
        <f>IF(C92&gt;0,COUNT($A$5:A91)+1,"")</f>
        <v>86</v>
      </c>
      <c r="B92" s="13" t="s">
        <v>146</v>
      </c>
      <c r="C92" s="14" t="s">
        <v>5</v>
      </c>
      <c r="D92" s="15"/>
      <c r="E92" s="16">
        <v>0</v>
      </c>
      <c r="F92" s="17">
        <f t="shared" si="6"/>
        <v>0</v>
      </c>
    </row>
    <row r="93" spans="1:6" ht="15" customHeight="1" x14ac:dyDescent="0.25">
      <c r="A93" s="31">
        <f>IF(C93&gt;0,COUNT($A$5:A92)+1,"")</f>
        <v>87</v>
      </c>
      <c r="B93" s="13" t="s">
        <v>91</v>
      </c>
      <c r="C93" s="14" t="s">
        <v>4</v>
      </c>
      <c r="D93" s="15"/>
      <c r="E93" s="16">
        <v>0</v>
      </c>
      <c r="F93" s="17">
        <f t="shared" si="6"/>
        <v>0</v>
      </c>
    </row>
    <row r="94" spans="1:6" ht="15" customHeight="1" x14ac:dyDescent="0.25">
      <c r="A94" s="31">
        <f>IF(C94&gt;0,COUNT($A$5:A93)+1,"")</f>
        <v>88</v>
      </c>
      <c r="B94" s="13" t="s">
        <v>147</v>
      </c>
      <c r="C94" s="14" t="s">
        <v>5</v>
      </c>
      <c r="D94" s="15"/>
      <c r="E94" s="16">
        <v>0</v>
      </c>
      <c r="F94" s="17">
        <f t="shared" si="6"/>
        <v>0</v>
      </c>
    </row>
    <row r="95" spans="1:6" ht="15" customHeight="1" x14ac:dyDescent="0.25">
      <c r="A95" s="31">
        <f>IF(C95&gt;0,COUNT($A$5:A94)+1,"")</f>
        <v>89</v>
      </c>
      <c r="B95" s="13" t="s">
        <v>148</v>
      </c>
      <c r="C95" s="14" t="s">
        <v>5</v>
      </c>
      <c r="D95" s="15"/>
      <c r="E95" s="16">
        <v>0</v>
      </c>
      <c r="F95" s="17">
        <f t="shared" si="6"/>
        <v>0</v>
      </c>
    </row>
    <row r="96" spans="1:6" ht="15" customHeight="1" x14ac:dyDescent="0.25">
      <c r="A96" s="31">
        <f>IF(C96&gt;0,COUNT($A$5:A95)+1,"")</f>
        <v>90</v>
      </c>
      <c r="B96" s="13" t="s">
        <v>92</v>
      </c>
      <c r="C96" s="14" t="s">
        <v>4</v>
      </c>
      <c r="D96" s="15"/>
      <c r="E96" s="16">
        <v>0</v>
      </c>
      <c r="F96" s="17">
        <f t="shared" si="6"/>
        <v>0</v>
      </c>
    </row>
    <row r="97" spans="1:6" ht="15" customHeight="1" x14ac:dyDescent="0.25">
      <c r="A97" s="31">
        <f>IF(C97&gt;0,COUNT($A$5:A96)+1,"")</f>
        <v>91</v>
      </c>
      <c r="B97" s="13" t="s">
        <v>149</v>
      </c>
      <c r="C97" s="14" t="s">
        <v>5</v>
      </c>
      <c r="D97" s="15"/>
      <c r="E97" s="16">
        <v>0</v>
      </c>
      <c r="F97" s="17">
        <f t="shared" si="6"/>
        <v>0</v>
      </c>
    </row>
    <row r="98" spans="1:6" ht="15" customHeight="1" x14ac:dyDescent="0.25">
      <c r="A98" s="31">
        <f>IF(C98&gt;0,COUNT($A$5:A97)+1,"")</f>
        <v>92</v>
      </c>
      <c r="B98" s="13" t="s">
        <v>150</v>
      </c>
      <c r="C98" s="14" t="s">
        <v>5</v>
      </c>
      <c r="D98" s="15"/>
      <c r="E98" s="16">
        <v>0</v>
      </c>
      <c r="F98" s="17">
        <f t="shared" si="6"/>
        <v>0</v>
      </c>
    </row>
    <row r="99" spans="1:6" ht="15" customHeight="1" x14ac:dyDescent="0.25">
      <c r="A99" s="31">
        <f>IF(C99&gt;0,COUNT($A$5:A98)+1,"")</f>
        <v>93</v>
      </c>
      <c r="B99" s="13" t="s">
        <v>93</v>
      </c>
      <c r="C99" s="14" t="s">
        <v>4</v>
      </c>
      <c r="D99" s="15"/>
      <c r="E99" s="16">
        <v>0</v>
      </c>
      <c r="F99" s="17">
        <f t="shared" si="6"/>
        <v>0</v>
      </c>
    </row>
    <row r="100" spans="1:6" ht="15" customHeight="1" x14ac:dyDescent="0.25">
      <c r="A100" s="31">
        <f>IF(C100&gt;0,COUNT($A$5:A99)+1,"")</f>
        <v>94</v>
      </c>
      <c r="B100" s="13" t="s">
        <v>151</v>
      </c>
      <c r="C100" s="14" t="s">
        <v>5</v>
      </c>
      <c r="D100" s="15"/>
      <c r="E100" s="16">
        <v>0</v>
      </c>
      <c r="F100" s="17">
        <f t="shared" si="6"/>
        <v>0</v>
      </c>
    </row>
    <row r="101" spans="1:6" ht="15" customHeight="1" x14ac:dyDescent="0.25">
      <c r="A101" s="31">
        <f>IF(C101&gt;0,COUNT($A$5:A100)+1,"")</f>
        <v>95</v>
      </c>
      <c r="B101" s="13" t="s">
        <v>152</v>
      </c>
      <c r="C101" s="14" t="s">
        <v>5</v>
      </c>
      <c r="D101" s="15"/>
      <c r="E101" s="16">
        <v>0</v>
      </c>
      <c r="F101" s="17">
        <f t="shared" si="6"/>
        <v>0</v>
      </c>
    </row>
    <row r="102" spans="1:6" ht="15" customHeight="1" x14ac:dyDescent="0.25">
      <c r="A102" s="31">
        <f>IF(C102&gt;0,COUNT($A$5:A101)+1,"")</f>
        <v>96</v>
      </c>
      <c r="B102" s="13" t="s">
        <v>94</v>
      </c>
      <c r="C102" s="14" t="s">
        <v>4</v>
      </c>
      <c r="D102" s="15"/>
      <c r="E102" s="16">
        <v>0</v>
      </c>
      <c r="F102" s="17">
        <f t="shared" si="6"/>
        <v>0</v>
      </c>
    </row>
    <row r="103" spans="1:6" ht="30" customHeight="1" x14ac:dyDescent="0.25">
      <c r="A103" s="31">
        <f>IF(C103&gt;0,COUNT($A$5:A102)+1,"")</f>
        <v>97</v>
      </c>
      <c r="B103" s="13" t="s">
        <v>95</v>
      </c>
      <c r="C103" s="14" t="s">
        <v>5</v>
      </c>
      <c r="D103" s="15"/>
      <c r="E103" s="16">
        <v>0</v>
      </c>
      <c r="F103" s="17">
        <f t="shared" si="6"/>
        <v>0</v>
      </c>
    </row>
    <row r="104" spans="1:6" ht="15" customHeight="1" x14ac:dyDescent="0.25">
      <c r="A104" s="31">
        <f>IF(C104&gt;0,COUNT($A$5:A103)+1,"")</f>
        <v>98</v>
      </c>
      <c r="B104" s="13" t="s">
        <v>96</v>
      </c>
      <c r="C104" s="14" t="s">
        <v>20</v>
      </c>
      <c r="D104" s="15"/>
      <c r="E104" s="16">
        <v>0</v>
      </c>
      <c r="F104" s="17">
        <f t="shared" si="6"/>
        <v>0</v>
      </c>
    </row>
    <row r="105" spans="1:6" ht="15" customHeight="1" x14ac:dyDescent="0.25">
      <c r="A105" s="31">
        <f>IF(C105&gt;0,COUNT($A$5:A104)+1,"")</f>
        <v>99</v>
      </c>
      <c r="B105" s="13" t="s">
        <v>97</v>
      </c>
      <c r="C105" s="14" t="s">
        <v>5</v>
      </c>
      <c r="D105" s="15"/>
      <c r="E105" s="16">
        <v>0</v>
      </c>
      <c r="F105" s="17">
        <f t="shared" si="6"/>
        <v>0</v>
      </c>
    </row>
    <row r="106" spans="1:6" ht="15" customHeight="1" x14ac:dyDescent="0.25">
      <c r="A106" s="31">
        <f>IF(C106&gt;0,COUNT($A$5:A105)+1,"")</f>
        <v>100</v>
      </c>
      <c r="B106" s="13" t="s">
        <v>98</v>
      </c>
      <c r="C106" s="14" t="s">
        <v>4</v>
      </c>
      <c r="D106" s="15"/>
      <c r="E106" s="16">
        <v>0</v>
      </c>
      <c r="F106" s="17"/>
    </row>
    <row r="107" spans="1:6" ht="15" customHeight="1" x14ac:dyDescent="0.25">
      <c r="A107" s="31">
        <f>IF(C107&gt;0,COUNT($A$5:A105)+1,"")</f>
        <v>100</v>
      </c>
      <c r="B107" s="13" t="s">
        <v>99</v>
      </c>
      <c r="C107" s="14" t="s">
        <v>5</v>
      </c>
      <c r="D107" s="15"/>
      <c r="E107" s="16">
        <v>0</v>
      </c>
      <c r="F107" s="17">
        <f t="shared" si="6"/>
        <v>0</v>
      </c>
    </row>
    <row r="108" spans="1:6" ht="15" customHeight="1" x14ac:dyDescent="0.25">
      <c r="A108" s="31">
        <f>IF(C108&gt;0,COUNT($A$5:A107)+1,"")</f>
        <v>102</v>
      </c>
      <c r="B108" s="13" t="s">
        <v>100</v>
      </c>
      <c r="C108" s="14" t="s">
        <v>4</v>
      </c>
      <c r="D108" s="15"/>
      <c r="E108" s="16">
        <v>0</v>
      </c>
      <c r="F108" s="17">
        <f t="shared" si="6"/>
        <v>0</v>
      </c>
    </row>
    <row r="109" spans="1:6" ht="15" customHeight="1" x14ac:dyDescent="0.25">
      <c r="A109" s="31">
        <f>IF(C109&gt;0,COUNT($A$5:A108)+1,"")</f>
        <v>103</v>
      </c>
      <c r="B109" s="13" t="s">
        <v>101</v>
      </c>
      <c r="C109" s="14" t="s">
        <v>4</v>
      </c>
      <c r="D109" s="15"/>
      <c r="E109" s="16">
        <v>0</v>
      </c>
      <c r="F109" s="17">
        <f t="shared" si="6"/>
        <v>0</v>
      </c>
    </row>
    <row r="110" spans="1:6" ht="15" customHeight="1" x14ac:dyDescent="0.25">
      <c r="A110" s="31">
        <f>IF(C110&gt;0,COUNT($A$5:A109)+1,"")</f>
        <v>104</v>
      </c>
      <c r="B110" s="13" t="s">
        <v>102</v>
      </c>
      <c r="C110" s="14" t="s">
        <v>4</v>
      </c>
      <c r="D110" s="15"/>
      <c r="E110" s="16">
        <v>0</v>
      </c>
      <c r="F110" s="17">
        <f t="shared" si="6"/>
        <v>0</v>
      </c>
    </row>
    <row r="111" spans="1:6" ht="30" customHeight="1" x14ac:dyDescent="0.25">
      <c r="A111" s="31">
        <f>IF(C111&gt;0,COUNT($A$5:A110)+1,"")</f>
        <v>105</v>
      </c>
      <c r="B111" s="13" t="s">
        <v>103</v>
      </c>
      <c r="C111" s="14" t="s">
        <v>5</v>
      </c>
      <c r="D111" s="15"/>
      <c r="E111" s="16">
        <v>0</v>
      </c>
      <c r="F111" s="17">
        <f t="shared" si="6"/>
        <v>0</v>
      </c>
    </row>
    <row r="112" spans="1:6" ht="30" customHeight="1" x14ac:dyDescent="0.25">
      <c r="A112" s="31">
        <f>IF(C112&gt;0,COUNT($A$5:A111)+1,"")</f>
        <v>106</v>
      </c>
      <c r="B112" s="13" t="s">
        <v>104</v>
      </c>
      <c r="C112" s="14" t="s">
        <v>5</v>
      </c>
      <c r="D112" s="15"/>
      <c r="E112" s="16">
        <v>0</v>
      </c>
      <c r="F112" s="17">
        <f t="shared" si="6"/>
        <v>0</v>
      </c>
    </row>
    <row r="113" spans="1:6" ht="15" customHeight="1" x14ac:dyDescent="0.25">
      <c r="A113" s="31">
        <f>IF(C113&gt;0,COUNT($A$5:A112)+1,"")</f>
        <v>107</v>
      </c>
      <c r="B113" s="13" t="s">
        <v>105</v>
      </c>
      <c r="C113" s="14" t="s">
        <v>5</v>
      </c>
      <c r="D113" s="15"/>
      <c r="E113" s="16">
        <v>0</v>
      </c>
      <c r="F113" s="17">
        <f t="shared" si="6"/>
        <v>0</v>
      </c>
    </row>
    <row r="114" spans="1:6" ht="30" customHeight="1" x14ac:dyDescent="0.25">
      <c r="A114" s="31">
        <f>IF(C114&gt;0,COUNT($A$5:A113)+1,"")</f>
        <v>108</v>
      </c>
      <c r="B114" s="13" t="s">
        <v>106</v>
      </c>
      <c r="C114" s="14" t="s">
        <v>5</v>
      </c>
      <c r="D114" s="15"/>
      <c r="E114" s="16">
        <v>0</v>
      </c>
      <c r="F114" s="17">
        <f t="shared" si="6"/>
        <v>0</v>
      </c>
    </row>
    <row r="115" spans="1:6" ht="15" customHeight="1" x14ac:dyDescent="0.25">
      <c r="A115" s="31">
        <f>IF(C115&gt;0,COUNT($A$5:A114)+1,"")</f>
        <v>109</v>
      </c>
      <c r="B115" s="13" t="s">
        <v>107</v>
      </c>
      <c r="C115" s="14" t="s">
        <v>20</v>
      </c>
      <c r="D115" s="15"/>
      <c r="E115" s="16">
        <v>0</v>
      </c>
      <c r="F115" s="17">
        <f t="shared" si="6"/>
        <v>0</v>
      </c>
    </row>
    <row r="116" spans="1:6" ht="15" customHeight="1" x14ac:dyDescent="0.25">
      <c r="A116" s="31">
        <f>IF(C116&gt;0,COUNT($A$5:A115)+1,"")</f>
        <v>110</v>
      </c>
      <c r="B116" s="13" t="s">
        <v>108</v>
      </c>
      <c r="C116" s="14" t="s">
        <v>5</v>
      </c>
      <c r="D116" s="15"/>
      <c r="E116" s="16">
        <v>0</v>
      </c>
      <c r="F116" s="17">
        <f t="shared" si="6"/>
        <v>0</v>
      </c>
    </row>
    <row r="117" spans="1:6" ht="30" customHeight="1" x14ac:dyDescent="0.25">
      <c r="A117" s="31">
        <f>IF(C117&gt;0,COUNT($A$5:A116)+1,"")</f>
        <v>111</v>
      </c>
      <c r="B117" s="13" t="s">
        <v>109</v>
      </c>
      <c r="C117" s="14" t="s">
        <v>4</v>
      </c>
      <c r="D117" s="15"/>
      <c r="E117" s="16">
        <v>0</v>
      </c>
      <c r="F117" s="17"/>
    </row>
    <row r="118" spans="1:6" ht="15" customHeight="1" x14ac:dyDescent="0.25">
      <c r="A118" s="31">
        <f>IF(C118&gt;0,COUNT($A$5:A116)+1,"")</f>
        <v>111</v>
      </c>
      <c r="B118" s="13" t="s">
        <v>110</v>
      </c>
      <c r="C118" s="14" t="s">
        <v>5</v>
      </c>
      <c r="D118" s="15"/>
      <c r="E118" s="16">
        <v>0</v>
      </c>
      <c r="F118" s="17">
        <f t="shared" si="6"/>
        <v>0</v>
      </c>
    </row>
    <row r="119" spans="1:6" ht="15" customHeight="1" x14ac:dyDescent="0.25">
      <c r="A119" s="31">
        <f>IF(C119&gt;0,COUNT($A$5:A118)+1,"")</f>
        <v>113</v>
      </c>
      <c r="B119" s="13" t="s">
        <v>111</v>
      </c>
      <c r="C119" s="14" t="s">
        <v>4</v>
      </c>
      <c r="D119" s="15"/>
      <c r="E119" s="16">
        <v>0</v>
      </c>
      <c r="F119" s="17">
        <f t="shared" si="6"/>
        <v>0</v>
      </c>
    </row>
    <row r="120" spans="1:6" ht="30" customHeight="1" x14ac:dyDescent="0.25">
      <c r="A120" s="31">
        <f>IF(C120&gt;0,COUNT($A$5:A119)+1,"")</f>
        <v>114</v>
      </c>
      <c r="B120" s="13" t="s">
        <v>112</v>
      </c>
      <c r="C120" s="14" t="s">
        <v>5</v>
      </c>
      <c r="D120" s="15"/>
      <c r="E120" s="16">
        <v>0</v>
      </c>
      <c r="F120" s="17">
        <f t="shared" si="6"/>
        <v>0</v>
      </c>
    </row>
    <row r="121" spans="1:6" ht="15" customHeight="1" x14ac:dyDescent="0.25">
      <c r="A121" s="31">
        <f>IF(C121&gt;0,COUNT($A$5:A120)+1,"")</f>
        <v>115</v>
      </c>
      <c r="B121" s="13" t="s">
        <v>113</v>
      </c>
      <c r="C121" s="14" t="s">
        <v>20</v>
      </c>
      <c r="D121" s="15"/>
      <c r="E121" s="16">
        <v>0</v>
      </c>
      <c r="F121" s="17">
        <f t="shared" si="6"/>
        <v>0</v>
      </c>
    </row>
    <row r="122" spans="1:6" ht="15" customHeight="1" x14ac:dyDescent="0.25">
      <c r="A122" s="31">
        <f>IF(C122&gt;0,COUNT($A$5:A121)+1,"")</f>
        <v>116</v>
      </c>
      <c r="B122" s="13" t="s">
        <v>114</v>
      </c>
      <c r="C122" s="14" t="s">
        <v>5</v>
      </c>
      <c r="D122" s="15"/>
      <c r="E122" s="16">
        <v>0</v>
      </c>
      <c r="F122" s="17">
        <f t="shared" si="6"/>
        <v>0</v>
      </c>
    </row>
    <row r="123" spans="1:6" ht="15" customHeight="1" x14ac:dyDescent="0.25">
      <c r="A123" s="31">
        <f>IF(C123&gt;0,COUNT($A$5:A122)+1,"")</f>
        <v>117</v>
      </c>
      <c r="B123" s="13" t="s">
        <v>115</v>
      </c>
      <c r="C123" s="14" t="s">
        <v>5</v>
      </c>
      <c r="D123" s="15"/>
      <c r="E123" s="16">
        <v>0</v>
      </c>
      <c r="F123" s="17">
        <f t="shared" si="6"/>
        <v>0</v>
      </c>
    </row>
    <row r="124" spans="1:6" ht="30" customHeight="1" x14ac:dyDescent="0.25">
      <c r="A124" s="31">
        <f>IF(C124&gt;0,COUNT($A$5:A123)+1,"")</f>
        <v>118</v>
      </c>
      <c r="B124" s="13" t="s">
        <v>116</v>
      </c>
      <c r="C124" s="14" t="s">
        <v>4</v>
      </c>
      <c r="D124" s="15"/>
      <c r="E124" s="16">
        <v>0</v>
      </c>
      <c r="F124" s="17"/>
    </row>
    <row r="125" spans="1:6" ht="15" customHeight="1" x14ac:dyDescent="0.25">
      <c r="A125" s="31">
        <f>IF(C125&gt;0,COUNT($A$5:A123)+1,"")</f>
        <v>118</v>
      </c>
      <c r="B125" s="13" t="s">
        <v>117</v>
      </c>
      <c r="C125" s="14" t="s">
        <v>5</v>
      </c>
      <c r="D125" s="15"/>
      <c r="E125" s="16">
        <v>0</v>
      </c>
      <c r="F125" s="17">
        <f t="shared" si="6"/>
        <v>0</v>
      </c>
    </row>
    <row r="126" spans="1:6" ht="15" customHeight="1" x14ac:dyDescent="0.25">
      <c r="A126" s="31">
        <f>IF(C126&gt;0,COUNT($A$5:A125)+1,"")</f>
        <v>120</v>
      </c>
      <c r="B126" s="13" t="s">
        <v>118</v>
      </c>
      <c r="C126" s="14" t="s">
        <v>4</v>
      </c>
      <c r="D126" s="15"/>
      <c r="E126" s="16">
        <v>0</v>
      </c>
      <c r="F126" s="17">
        <f t="shared" si="6"/>
        <v>0</v>
      </c>
    </row>
    <row r="127" spans="1:6" ht="30" customHeight="1" x14ac:dyDescent="0.25">
      <c r="A127" s="31">
        <f>IF(C127&gt;0,COUNT($A$5:A126)+1,"")</f>
        <v>121</v>
      </c>
      <c r="B127" s="13" t="s">
        <v>119</v>
      </c>
      <c r="C127" s="14" t="s">
        <v>5</v>
      </c>
      <c r="D127" s="15"/>
      <c r="E127" s="16">
        <v>0</v>
      </c>
      <c r="F127" s="17">
        <f t="shared" si="6"/>
        <v>0</v>
      </c>
    </row>
    <row r="128" spans="1:6" ht="15" customHeight="1" x14ac:dyDescent="0.25">
      <c r="A128" s="31">
        <f>IF(C128&gt;0,COUNT($A$5:A127)+1,"")</f>
        <v>122</v>
      </c>
      <c r="B128" s="13" t="s">
        <v>120</v>
      </c>
      <c r="C128" s="14" t="s">
        <v>20</v>
      </c>
      <c r="D128" s="15"/>
      <c r="E128" s="16">
        <v>0</v>
      </c>
      <c r="F128" s="17">
        <f t="shared" si="6"/>
        <v>0</v>
      </c>
    </row>
    <row r="129" spans="1:8" ht="15" customHeight="1" x14ac:dyDescent="0.25">
      <c r="A129" s="31">
        <f>IF(C129&gt;0,COUNT($A$5:A128)+1,"")</f>
        <v>123</v>
      </c>
      <c r="B129" s="13" t="s">
        <v>121</v>
      </c>
      <c r="C129" s="14" t="s">
        <v>5</v>
      </c>
      <c r="D129" s="15"/>
      <c r="E129" s="16">
        <v>0</v>
      </c>
      <c r="F129" s="17">
        <f t="shared" si="6"/>
        <v>0</v>
      </c>
    </row>
    <row r="130" spans="1:8" ht="15" customHeight="1" x14ac:dyDescent="0.25">
      <c r="A130" s="31">
        <f>IF(C130&gt;0,COUNT($A$5:A129)+1,"")</f>
        <v>124</v>
      </c>
      <c r="B130" s="13" t="s">
        <v>122</v>
      </c>
      <c r="C130" s="14" t="s">
        <v>4</v>
      </c>
      <c r="D130" s="15"/>
      <c r="E130" s="16">
        <v>0</v>
      </c>
      <c r="F130" s="17"/>
    </row>
    <row r="131" spans="1:8" ht="15" customHeight="1" x14ac:dyDescent="0.25">
      <c r="A131" s="31">
        <f>IF(C131&gt;0,COUNT($A$5:A129)+1,"")</f>
        <v>124</v>
      </c>
      <c r="B131" s="13" t="s">
        <v>123</v>
      </c>
      <c r="C131" s="14" t="s">
        <v>5</v>
      </c>
      <c r="D131" s="15"/>
      <c r="E131" s="16">
        <v>0</v>
      </c>
      <c r="F131" s="17">
        <f t="shared" si="6"/>
        <v>0</v>
      </c>
    </row>
    <row r="132" spans="1:8" ht="15" customHeight="1" x14ac:dyDescent="0.25">
      <c r="A132" s="31">
        <f>IF(C132&gt;0,COUNT($A$5:A131)+1,"")</f>
        <v>126</v>
      </c>
      <c r="B132" s="13" t="s">
        <v>124</v>
      </c>
      <c r="C132" s="14" t="s">
        <v>4</v>
      </c>
      <c r="D132" s="15"/>
      <c r="E132" s="16">
        <v>0</v>
      </c>
      <c r="F132" s="17">
        <f t="shared" ref="F132:F136" si="7">E132*D132</f>
        <v>0</v>
      </c>
    </row>
    <row r="133" spans="1:8" ht="15" customHeight="1" x14ac:dyDescent="0.25">
      <c r="A133" s="31">
        <f>IF(C133&gt;0,COUNT($A$5:A132)+1,"")</f>
        <v>127</v>
      </c>
      <c r="B133" s="13" t="s">
        <v>125</v>
      </c>
      <c r="C133" s="14" t="s">
        <v>4</v>
      </c>
      <c r="D133" s="15"/>
      <c r="E133" s="16">
        <v>0</v>
      </c>
      <c r="F133" s="17">
        <f t="shared" si="7"/>
        <v>0</v>
      </c>
    </row>
    <row r="134" spans="1:8" ht="30" customHeight="1" x14ac:dyDescent="0.25">
      <c r="A134" s="31">
        <f>IF(C134&gt;0,COUNT($A$5:A133)+1,"")</f>
        <v>128</v>
      </c>
      <c r="B134" s="13" t="s">
        <v>129</v>
      </c>
      <c r="C134" s="14" t="s">
        <v>5</v>
      </c>
      <c r="D134" s="15"/>
      <c r="E134" s="16">
        <v>0</v>
      </c>
      <c r="F134" s="17">
        <f t="shared" si="7"/>
        <v>0</v>
      </c>
    </row>
    <row r="135" spans="1:8" ht="15" customHeight="1" x14ac:dyDescent="0.25">
      <c r="A135" s="31">
        <f>IF(C135&gt;0,COUNT($A$5:A134)+1,"")</f>
        <v>129</v>
      </c>
      <c r="B135" s="13" t="s">
        <v>126</v>
      </c>
      <c r="C135" s="14" t="s">
        <v>4</v>
      </c>
      <c r="D135" s="15"/>
      <c r="E135" s="16">
        <v>0</v>
      </c>
      <c r="F135" s="17">
        <f t="shared" si="7"/>
        <v>0</v>
      </c>
    </row>
    <row r="136" spans="1:8" ht="30" customHeight="1" x14ac:dyDescent="0.25">
      <c r="A136" s="31">
        <f>IF(C136&gt;0,COUNT($A$5:A135)+1,"")</f>
        <v>130</v>
      </c>
      <c r="B136" s="13" t="s">
        <v>130</v>
      </c>
      <c r="C136" s="14" t="s">
        <v>5</v>
      </c>
      <c r="D136" s="15"/>
      <c r="E136" s="16">
        <v>0</v>
      </c>
      <c r="F136" s="17">
        <f t="shared" si="7"/>
        <v>0</v>
      </c>
    </row>
    <row r="137" spans="1:8" ht="15" customHeight="1" x14ac:dyDescent="0.25">
      <c r="A137" s="31">
        <f>IF(C137&gt;0,COUNT($A$5:A136)+1,"")</f>
        <v>131</v>
      </c>
      <c r="B137" s="13" t="s">
        <v>127</v>
      </c>
      <c r="C137" s="14" t="s">
        <v>4</v>
      </c>
      <c r="D137" s="15"/>
      <c r="E137" s="16">
        <v>0</v>
      </c>
      <c r="F137" s="17"/>
    </row>
    <row r="138" spans="1:8" ht="30" customHeight="1" x14ac:dyDescent="0.25">
      <c r="A138" s="31">
        <f>IF(C138&gt;0,COUNT($A$5:A136)+1,"")</f>
        <v>131</v>
      </c>
      <c r="B138" s="13" t="s">
        <v>131</v>
      </c>
      <c r="C138" s="14" t="s">
        <v>5</v>
      </c>
      <c r="D138" s="15"/>
      <c r="E138" s="16">
        <v>0</v>
      </c>
      <c r="F138" s="17">
        <f t="shared" ref="F138" si="8">E138*D138</f>
        <v>0</v>
      </c>
    </row>
    <row r="139" spans="1:8" ht="15" customHeight="1" x14ac:dyDescent="0.25">
      <c r="A139" s="31">
        <f>IF(C139&gt;0,COUNT($A$5:A138)+1,"")</f>
        <v>133</v>
      </c>
      <c r="B139" s="13" t="s">
        <v>128</v>
      </c>
      <c r="C139" s="14" t="s">
        <v>4</v>
      </c>
      <c r="D139" s="15"/>
      <c r="E139" s="16">
        <v>0</v>
      </c>
      <c r="F139" s="17"/>
    </row>
    <row r="140" spans="1:8" ht="30" customHeight="1" thickBot="1" x14ac:dyDescent="0.3">
      <c r="A140" s="31">
        <f>IF(C140&gt;0,COUNT($A$5:A138)+1,"")</f>
        <v>133</v>
      </c>
      <c r="B140" s="13" t="s">
        <v>132</v>
      </c>
      <c r="C140" s="14" t="s">
        <v>5</v>
      </c>
      <c r="D140" s="15"/>
      <c r="E140" s="16">
        <v>0</v>
      </c>
      <c r="F140" s="17">
        <f t="shared" ref="F140" si="9">E140*D140</f>
        <v>0</v>
      </c>
    </row>
    <row r="141" spans="1:8" ht="15" customHeight="1" thickBot="1" x14ac:dyDescent="0.3">
      <c r="A141" s="37" t="s">
        <v>137</v>
      </c>
      <c r="B141" s="38"/>
      <c r="C141" s="39"/>
      <c r="D141" s="27"/>
      <c r="E141" s="28"/>
      <c r="F141" s="29">
        <f>SUM(F6:F140)</f>
        <v>0</v>
      </c>
    </row>
    <row r="142" spans="1:8" ht="15" customHeight="1" thickBot="1" x14ac:dyDescent="0.3">
      <c r="A142" s="19"/>
      <c r="B142" s="21" t="s">
        <v>6</v>
      </c>
      <c r="C142" s="18"/>
      <c r="D142" s="10"/>
      <c r="E142" s="20"/>
      <c r="F142" s="33">
        <f>F141*0.2</f>
        <v>0</v>
      </c>
    </row>
    <row r="143" spans="1:8" ht="20.100000000000001" customHeight="1" thickBot="1" x14ac:dyDescent="0.3">
      <c r="A143" s="40" t="s">
        <v>138</v>
      </c>
      <c r="B143" s="41"/>
      <c r="C143" s="42"/>
      <c r="D143" s="34"/>
      <c r="E143" s="35"/>
      <c r="F143" s="36">
        <f>F142+F141</f>
        <v>0</v>
      </c>
      <c r="H143" s="30"/>
    </row>
  </sheetData>
  <mergeCells count="6">
    <mergeCell ref="A141:C141"/>
    <mergeCell ref="A143:C143"/>
    <mergeCell ref="A1:F1"/>
    <mergeCell ref="A2:C3"/>
    <mergeCell ref="D2:F2"/>
    <mergeCell ref="D3:F3"/>
  </mergeCells>
  <pageMargins left="0.51181102362204722" right="0.51181102362204722" top="0.55118110236220474" bottom="0.55118110236220474" header="0.31496062992125984" footer="0.31496062992125984"/>
  <pageSetup paperSize="9" scale="61" fitToHeight="9" orientation="portrait" r:id="rId1"/>
  <headerFooter>
    <oddFooter>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Lot6-Electricité</vt:lpstr>
      <vt:lpstr>'Lot6-Electricité'!Impression_des_titres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 Bru</dc:creator>
  <cp:lastModifiedBy>BRUNET Alain</cp:lastModifiedBy>
  <cp:lastPrinted>2024-10-01T09:46:39Z</cp:lastPrinted>
  <dcterms:created xsi:type="dcterms:W3CDTF">2023-02-19T18:22:02Z</dcterms:created>
  <dcterms:modified xsi:type="dcterms:W3CDTF">2025-04-08T16:18:59Z</dcterms:modified>
</cp:coreProperties>
</file>