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TRAVAUX\2025 travaux sur marché d'entretien\04_SPR\00-PROJETS\Projet_Humanisation_Racine_Beausoleil_Proust\Cellule des marchés\RACINE\"/>
    </mc:Choice>
  </mc:AlternateContent>
  <xr:revisionPtr revIDLastSave="0" documentId="13_ncr:1_{64FE6392-B4CD-4B6B-B1BC-BF447ACFF7B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ot4-Peintures" sheetId="1" r:id="rId1"/>
  </sheets>
  <definedNames>
    <definedName name="_xlnm.Print_Titles" localSheetId="0">'Lot4-Peintures'!$4:$4</definedName>
  </definedName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1" l="1"/>
  <c r="F63" i="1"/>
  <c r="F62" i="1"/>
  <c r="F55" i="1"/>
  <c r="F54" i="1"/>
  <c r="F53" i="1"/>
  <c r="F52" i="1"/>
  <c r="F51" i="1"/>
  <c r="F50" i="1"/>
  <c r="F6" i="1" l="1"/>
  <c r="A49" i="1"/>
  <c r="A22" i="1"/>
  <c r="F64" i="1"/>
  <c r="F61" i="1"/>
  <c r="F60" i="1"/>
  <c r="F59" i="1"/>
  <c r="F58" i="1"/>
  <c r="F57" i="1"/>
  <c r="F56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0" i="1"/>
  <c r="F9" i="1"/>
  <c r="F8" i="1"/>
  <c r="F7" i="1"/>
  <c r="F20" i="1"/>
  <c r="F19" i="1"/>
  <c r="F18" i="1"/>
  <c r="F17" i="1"/>
  <c r="F16" i="1"/>
  <c r="F15" i="1"/>
  <c r="F14" i="1"/>
  <c r="F13" i="1"/>
  <c r="F12" i="1"/>
  <c r="A11" i="1"/>
  <c r="A5" i="1"/>
  <c r="A6" i="1" s="1"/>
  <c r="A7" i="1" s="1"/>
  <c r="F66" i="1" l="1"/>
  <c r="F67" i="1" s="1"/>
  <c r="A8" i="1" l="1"/>
  <c r="A9" i="1" l="1"/>
  <c r="A10" i="1"/>
  <c r="A12" i="1" l="1"/>
  <c r="A13" i="1" s="1"/>
  <c r="A14" i="1" l="1"/>
  <c r="A15" i="1" l="1"/>
  <c r="A16" i="1" l="1"/>
  <c r="A17" i="1" s="1"/>
  <c r="A18" i="1" l="1"/>
  <c r="A19" i="1" s="1"/>
  <c r="A20" i="1" s="1"/>
  <c r="A21" i="1" l="1"/>
  <c r="A23" i="1" l="1"/>
  <c r="A24" i="1" s="1"/>
  <c r="A25" i="1" s="1"/>
  <c r="A26" i="1" s="1"/>
  <c r="A27" i="1" s="1"/>
  <c r="A28" i="1" l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</calcChain>
</file>

<file path=xl/sharedStrings.xml><?xml version="1.0" encoding="utf-8"?>
<sst xmlns="http://schemas.openxmlformats.org/spreadsheetml/2006/main" count="129" uniqueCount="52">
  <si>
    <t>N°</t>
  </si>
  <si>
    <t>Unité</t>
  </si>
  <si>
    <t>TOTAL
HT</t>
  </si>
  <si>
    <t>m²</t>
  </si>
  <si>
    <t>TVA 20 %</t>
  </si>
  <si>
    <t>Qté</t>
  </si>
  <si>
    <t>DPGF</t>
  </si>
  <si>
    <t>LOT 04</t>
  </si>
  <si>
    <t>PEINTURE
REVÊTEMENTS DE SOLS ET MURAUX</t>
  </si>
  <si>
    <t>ens</t>
  </si>
  <si>
    <t>Nettoyage complet de l'unité après travaux:
Carrelage, faïence, revêtments plastiques
Appareils sanitaires, paillasses, cuves, etc.
Balayage complet et soigné</t>
  </si>
  <si>
    <t>Prix unitaire
HT</t>
  </si>
  <si>
    <r>
      <rPr>
        <b/>
        <sz val="10"/>
        <rFont val="Calibri Light"/>
        <family val="2"/>
        <scheme val="major"/>
      </rPr>
      <t>Travaux de peinture - Préparation des supports :</t>
    </r>
    <r>
      <rPr>
        <sz val="10"/>
        <rFont val="Calibri Light"/>
        <family val="2"/>
        <scheme val="major"/>
      </rPr>
      <t xml:space="preserve">
Arrachage (le cas échéant) des revêtements existants (grattage à vif des anciens revêtements, égrenage, ponçage, rebouchage, etc.)
Lessivage en conservation de châssis
Application d’une sous-couche d’impressions type AQUARYL SOUS-COUCHE des Ets UNIKALO 
Peinture acrylique type AQUARYL VELOURS + des Ets UNIKALO : deux couches sur cloisons, boiseries et plafonds (le cas échéant) dans les locaux ci-dessous</t>
    </r>
  </si>
  <si>
    <t>Chambre 1 (197_232)</t>
  </si>
  <si>
    <t>Chambre 2 (200_232)</t>
  </si>
  <si>
    <t>Chambre 3 (204_232)</t>
  </si>
  <si>
    <t>Chambre 4 (208_232)</t>
  </si>
  <si>
    <t>Chambre 5 (211_232)</t>
  </si>
  <si>
    <t>Chambre 6 (215_232)</t>
  </si>
  <si>
    <t>Chambre 09/10 (197_215)</t>
  </si>
  <si>
    <t>Chambre 11/12 (193_216)</t>
  </si>
  <si>
    <t>Chambre 25/26 (204_207)</t>
  </si>
  <si>
    <t>Circulation 1 (184_225)</t>
  </si>
  <si>
    <t>Circulation 2 (213_229)</t>
  </si>
  <si>
    <t>Circulation 3 (218_214)</t>
  </si>
  <si>
    <t>Circulation 4 ( 209_210)</t>
  </si>
  <si>
    <t>Sanitaire 25 (206_209) : Réalisation d'un concept douche 
Fourniture et pose d’un revêtement de sol antidérapant Type TARALAY ULTRA PLUS SD - 7801 - NOIR des Ets GERFLOR ou techniquement équivalent.
Fourniture et pose d’un revêtement mural Type TARALAY MURAL CALYPSO - 7734 - MANHATTAN CONCRETE des Ets GERFLOR ou techniquement équivalent.
Fourniture et pose d’un profilé de transition en PVC à coller pour pièce humide. Type DARK GREY des Ets. TARKETT ou techniquement équivalent</t>
  </si>
  <si>
    <t>Chambre 17 (222_218)</t>
  </si>
  <si>
    <t>Chambre 18 (222_215)</t>
  </si>
  <si>
    <t>Chambre 19 (222_211)</t>
  </si>
  <si>
    <t>Chambre 20 (222_207)</t>
  </si>
  <si>
    <t>Chambre 21 (222_203)</t>
  </si>
  <si>
    <t>Chambre 22 (222_200)</t>
  </si>
  <si>
    <t>Chambre 23/24 (205_204)</t>
  </si>
  <si>
    <t>Chambre 27/28 (202_210)</t>
  </si>
  <si>
    <t>Salle à manger (223_233)</t>
  </si>
  <si>
    <t>Bureau 5p (219_234)</t>
  </si>
  <si>
    <t>Bureau 3 (220_192)</t>
  </si>
  <si>
    <t>Bureau 4 (182_220)</t>
  </si>
  <si>
    <t>Bureau ergothérapie (216_192)</t>
  </si>
  <si>
    <t>SOUS-TOTAL RACINE EN € HT</t>
  </si>
  <si>
    <t>01 - UNITE RACINE</t>
  </si>
  <si>
    <r>
      <rPr>
        <b/>
        <sz val="10"/>
        <rFont val="Calibri Light"/>
        <family val="2"/>
        <scheme val="major"/>
      </rPr>
      <t xml:space="preserve">Travaux sur sols : 
</t>
    </r>
    <r>
      <rPr>
        <sz val="10"/>
        <rFont val="Calibri Light"/>
        <family val="2"/>
        <scheme val="major"/>
      </rPr>
      <t>Préparation des sols. Primaire d’accrochage sur chape ciment, type CEGEPRIM RN des Ets CEGECOL ou techniquement équivalent
Ragréage à base de ciment, classement P3, y compris ponçage de finition, type CARROSOL 3 des Ets CEGECOL ou techniquement équivalent
Fourniture et pose d’un revêtement de sol souple en lés soudés avec remontées de plinthe. Classement UPEC U4P3E3C2 certifié NF-UPEC selon prescriptions définies dans le tableau 7 du cahier 3509 du CSTB du 31 janvier 2005. Poinçonnement rémanent 0,2 - Classement au feu Bfl-s1 suivant la norme NF P 92 506. Sol PVC - type hétérogène, U4-P3, NF-UPEC, épaisseur de 2,0 mm, en lés de 2,00 m de large. Type TARALAY IMPRESSION COMPACT 43 des Ets GERFLOR ou techniquement équivalent. Y compris soudure à chaud des joints et profilés de liaison dans les locaux ci-dessous :</t>
    </r>
  </si>
  <si>
    <r>
      <rPr>
        <b/>
        <sz val="10"/>
        <rFont val="Calibri Light"/>
        <family val="2"/>
        <scheme val="major"/>
      </rPr>
      <t>Revêtement mural :</t>
    </r>
    <r>
      <rPr>
        <sz val="10"/>
        <rFont val="Calibri Light"/>
        <family val="2"/>
        <scheme val="major"/>
      </rPr>
      <t xml:space="preserve">
Fourniture et pose d’un revêtement mural flexible, épaisseur 1,5mm type MURAL ULTRA DESIGN des Ets GERFLOR ou techniquement équivalent sur une hauteur de 1m à partir de la barre de jonction dans les locaux ci-dessous</t>
    </r>
  </si>
  <si>
    <t>DESIGNATION DES POSTES</t>
  </si>
  <si>
    <t>Hall ascenseurs SP2 (182_231) : Préparation des sols. Primaire d’accrochage sur chape ciment, type CEGEPRIM RN des Ets CEGECOL ou techniquement équivalent. Ragréage à base de ciment, classement P3, y compris ponçage de finition, type CARROSOL 3 des Ets CEGECOL ou techniquement équivalent
Fourniture et pose d’un revêtement de sol souple en lés soudés avec remontées de plinthe.
Classement UPEC U4P3E3C2 certifié NF-UPEC selon prescriptions définies dans le tableau 7 du cahier 3509 du CSTB du 31 janvier 2005. Poinçonnement rémanent 0,2 - Classement au feu Bfl-s1 suivant la norme NF P 92 506. Sol PVC - Type hétérogène, U4-P3, NF-UPEC, épaisseur de 2,0 mm, en lés de 2,00 m de large. Type TARALAY PREMIUM COMPACT 43 des Ets GERFLOR ou techniquement équivalent. Y compris soudure à chaud des joints et profilés de liaison</t>
  </si>
  <si>
    <t>Circulation 1 (184_225) : Préparation des sols. Primaire d’accrochage sur chape ciment, type CEGEPRIM RN des Ets CEGECOL ou techniquement équivalent. Ragréage à base de ciment, classement P3, y compris ponçage de finition, type CARROSOL 3 des Ets CEGECOL ou techniquement équivalent
Fourniture et pose d’un revêtement de sol souple en lés soudés avec remontées de plinthe.
Classement UPEC U4P3E3C2 certifié NF-UPEC selon prescriptions définies dans le tableau 7 du cahier 3509 du CSTB du 31 janvier 2005. Poinçonnement rémanent 0,2 - Classement au feu Bfl-s1 suivant la norme NF P 92 506. Sol PVC - Type hétérogène, U4-P3, NF-UPEC, épaisseur de 2,0 mm, en lés de 2,00 m de large. Type TARALAY PREMIUM COMPACT 43 des Ets GERFLOR ou techniquement équivalent. Y compris soudure à chaud des joints et profilés de liaison</t>
  </si>
  <si>
    <t>Circulation 2 (213_229) : Préparation des sols. Primaire d’accrochage sur chape ciment, type CEGEPRIM RN des Ets CEGECOL ou techniquement équivalent. Ragréage à base de ciment, classement P3, y compris ponçage de finition, type CARROSOL 3 des Ets CEGECOL ou techniquement équivalent
Fourniture et pose d’un revêtement de sol souple en lés soudés avec remontées de plinthe.
Classement UPEC U4P3E3C2 certifié NF-UPEC selon prescriptions définies dans le tableau 7 du cahier 3509 du CSTB du 31 janvier 2005. Poinçonnement rémanent 0,2 - Classement au feu Bfl-s1 suivant la norme NF P 92 506. Sol PVC - Type hétérogène, U4-P3, NF-UPEC, épaisseur de 2,0 mm, en lés de 2,00 m de large. Type TARALAY PREMIUM COMPACT 43 des Ets GERFLOR ou techniquement équivalent. Y compris soudure à chaud des joints et profilés de liaison</t>
  </si>
  <si>
    <t>Circulation 3 (218_214) : Préparation des sols. Primaire d’accrochage sur chape ciment, type CEGEPRIM RN des Ets CEGECOL ou techniquement équivalent. Ragréage à base de ciment, classement P3, y compris ponçage de finition, type CARROSOL 3 des Ets CEGECOL ou techniquement équivalent
Fourniture et pose d’un revêtement de sol souple en lés soudés avec remontées de plinthe.
Classement UPEC U4P3E3C2 certifié NF-UPEC selon prescriptions définies dans le tableau 7 du cahier 3509 du CSTB du 31 janvier 2005. Poinçonnement rémanent 0,2 - Classement au feu Bfl-s1 suivant la norme NF P 92 506. Sol PVC - Type hétérogène, U4-P3, NF-UPEC, épaisseur de 2,0 mm, en lés de 2,00 m de large. Type TARALAY PREMIUM COMPACT 43 des Ets GERFLOR ou techniquement équivalent. Y compris soudure à chaud des joints et profilés de liaison</t>
  </si>
  <si>
    <t>Circulation 4 ( 209_210) : Préparation des sols. Primaire d’accrochage sur chape ciment, type CEGEPRIM RN des Ets CEGECOL ou techniquement équivalent. Ragréage à base de ciment, classement P3, y compris ponçage de finition, type CARROSOL 3 des Ets CEGECOL ou techniquement équivalent
Fourniture et pose d’un revêtement de sol souple en lés soudés avec remontées de plinthe.
Classement UPEC U4P3E3C2 certifié NF-UPEC selon prescriptions définies dans le tableau 7 du cahier 3509 du CSTB du 31 janvier 2005. Poinçonnement rémanent 0,2 - Classement au feu Bfl-s1 suivant la norme NF P 92 506. Sol PVC - Type hétérogène, U4-P3, NF-UPEC, épaisseur de 2,0 mm, en lés de 2,00 m de large. Type TARALAY PREMIUM COMPACT 43 des Ets GERFLOR ou techniquement équivalent. Y compris soudure à chaud des joints et profilés de liaison</t>
  </si>
  <si>
    <t>GROUPE HOSPITALIER SAINTE-PERINE - CHARDON LAGACHE - ROSSINI
HUMANISATION DES LOCAUX DES UNITES
RACINE</t>
  </si>
  <si>
    <t>TOTAL RACINE EN €TTC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</si>
</sst>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&quot;ME-&quot;General"/>
    <numFmt numFmtId="166" formatCode="&quot;FP-&quot;General"/>
    <numFmt numFmtId="168" formatCode="&quot;Pe-Rv-&quot;General"/>
  </numFmts>
  <fonts count="14" x14ac:knownFonts="1"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0"/>
      <name val="Calibri Light"/>
      <family val="2"/>
      <scheme val="major"/>
    </font>
    <font>
      <b/>
      <u/>
      <sz val="10"/>
      <name val="Calibri Light"/>
      <family val="2"/>
      <scheme val="major"/>
    </font>
    <font>
      <i/>
      <sz val="10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b/>
      <i/>
      <sz val="10"/>
      <color rgb="FFFFFF00"/>
      <name val="Calibri Light"/>
      <family val="2"/>
      <scheme val="major"/>
    </font>
    <font>
      <b/>
      <sz val="10"/>
      <color rgb="FFFFFF00"/>
      <name val="Calibri Light"/>
      <family val="2"/>
      <scheme val="major"/>
    </font>
    <font>
      <b/>
      <i/>
      <sz val="16"/>
      <color rgb="FFFF0000"/>
      <name val="Calibri Light"/>
      <family val="2"/>
      <scheme val="major"/>
    </font>
    <font>
      <sz val="16"/>
      <name val="Calibri Light"/>
      <family val="2"/>
      <scheme val="major"/>
    </font>
    <font>
      <b/>
      <sz val="16"/>
      <color rgb="FFFF000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/>
    </xf>
    <xf numFmtId="4" fontId="3" fillId="0" borderId="13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/>
    </xf>
    <xf numFmtId="44" fontId="3" fillId="0" borderId="17" xfId="2" applyFont="1" applyBorder="1" applyAlignment="1">
      <alignment vertical="center"/>
    </xf>
    <xf numFmtId="44" fontId="3" fillId="0" borderId="19" xfId="2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" fontId="3" fillId="0" borderId="14" xfId="0" applyNumberFormat="1" applyFont="1" applyBorder="1" applyAlignment="1">
      <alignment vertical="center"/>
    </xf>
    <xf numFmtId="0" fontId="7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3" fontId="3" fillId="0" borderId="0" xfId="1" applyNumberFormat="1" applyFont="1" applyAlignment="1">
      <alignment vertical="center"/>
    </xf>
    <xf numFmtId="4" fontId="8" fillId="4" borderId="21" xfId="0" applyNumberFormat="1" applyFont="1" applyFill="1" applyBorder="1" applyAlignment="1">
      <alignment horizontal="center" vertical="center"/>
    </xf>
    <xf numFmtId="3" fontId="8" fillId="4" borderId="20" xfId="0" applyNumberFormat="1" applyFont="1" applyFill="1" applyBorder="1" applyAlignment="1">
      <alignment vertical="center"/>
    </xf>
    <xf numFmtId="164" fontId="10" fillId="4" borderId="20" xfId="2" applyNumberFormat="1" applyFont="1" applyFill="1" applyBorder="1" applyAlignment="1">
      <alignment vertical="center"/>
    </xf>
    <xf numFmtId="165" fontId="5" fillId="0" borderId="16" xfId="0" applyNumberFormat="1" applyFont="1" applyBorder="1" applyAlignment="1">
      <alignment horizontal="center" vertical="center"/>
    </xf>
    <xf numFmtId="166" fontId="5" fillId="0" borderId="16" xfId="0" applyNumberFormat="1" applyFont="1" applyBorder="1" applyAlignment="1">
      <alignment horizontal="center" vertical="center"/>
    </xf>
    <xf numFmtId="164" fontId="7" fillId="0" borderId="22" xfId="1" applyNumberFormat="1" applyFont="1" applyFill="1" applyBorder="1" applyAlignment="1">
      <alignment horizontal="right" vertical="center"/>
    </xf>
    <xf numFmtId="4" fontId="12" fillId="3" borderId="23" xfId="0" applyNumberFormat="1" applyFont="1" applyFill="1" applyBorder="1" applyAlignment="1">
      <alignment horizontal="center" vertical="center"/>
    </xf>
    <xf numFmtId="3" fontId="12" fillId="3" borderId="20" xfId="0" applyNumberFormat="1" applyFont="1" applyFill="1" applyBorder="1" applyAlignment="1">
      <alignment vertical="center"/>
    </xf>
    <xf numFmtId="164" fontId="13" fillId="3" borderId="24" xfId="1" applyNumberFormat="1" applyFont="1" applyFill="1" applyBorder="1" applyAlignment="1">
      <alignment horizontal="right" vertical="center"/>
    </xf>
    <xf numFmtId="168" fontId="5" fillId="0" borderId="16" xfId="0" applyNumberFormat="1" applyFont="1" applyBorder="1" applyAlignment="1">
      <alignment horizontal="center" vertical="center"/>
    </xf>
    <xf numFmtId="0" fontId="9" fillId="4" borderId="1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right" vertical="center" wrapText="1"/>
    </xf>
    <xf numFmtId="0" fontId="11" fillId="4" borderId="2" xfId="0" applyFont="1" applyFill="1" applyBorder="1" applyAlignment="1">
      <alignment horizontal="right" vertical="center" wrapText="1"/>
    </xf>
    <xf numFmtId="0" fontId="11" fillId="4" borderId="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F67"/>
  <sheetViews>
    <sheetView showGridLines="0" tabSelected="1"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0" defaultRowHeight="12.75" x14ac:dyDescent="0.25"/>
  <cols>
    <col min="1" max="1" width="8.25" style="18" customWidth="1"/>
    <col min="2" max="2" width="105.625" style="19" customWidth="1"/>
    <col min="3" max="3" width="5" style="20" customWidth="1"/>
    <col min="4" max="4" width="4.625" style="21" customWidth="1"/>
    <col min="5" max="5" width="10.25" style="1" bestFit="1" customWidth="1"/>
    <col min="6" max="6" width="17.875" style="22" customWidth="1"/>
    <col min="7" max="7" width="11.125" style="1" customWidth="1"/>
    <col min="8" max="8" width="30.75" style="1" customWidth="1"/>
    <col min="9" max="16384" width="10" style="1"/>
  </cols>
  <sheetData>
    <row r="1" spans="1:6" ht="24.95" customHeight="1" thickBot="1" x14ac:dyDescent="0.3">
      <c r="A1" s="39" t="s">
        <v>6</v>
      </c>
      <c r="B1" s="40"/>
      <c r="C1" s="40"/>
      <c r="D1" s="40"/>
      <c r="E1" s="40"/>
      <c r="F1" s="41"/>
    </row>
    <row r="2" spans="1:6" ht="30" customHeight="1" thickBot="1" x14ac:dyDescent="0.3">
      <c r="A2" s="42" t="s">
        <v>50</v>
      </c>
      <c r="B2" s="43"/>
      <c r="C2" s="44"/>
      <c r="D2" s="48" t="s">
        <v>7</v>
      </c>
      <c r="E2" s="49"/>
      <c r="F2" s="50"/>
    </row>
    <row r="3" spans="1:6" ht="30" customHeight="1" thickBot="1" x14ac:dyDescent="0.3">
      <c r="A3" s="45"/>
      <c r="B3" s="46"/>
      <c r="C3" s="47"/>
      <c r="D3" s="51" t="s">
        <v>8</v>
      </c>
      <c r="E3" s="52"/>
      <c r="F3" s="53"/>
    </row>
    <row r="4" spans="1:6" ht="25.5" x14ac:dyDescent="0.25">
      <c r="A4" s="2" t="s">
        <v>0</v>
      </c>
      <c r="B4" s="3" t="s">
        <v>44</v>
      </c>
      <c r="C4" s="4" t="s">
        <v>1</v>
      </c>
      <c r="D4" s="5" t="s">
        <v>5</v>
      </c>
      <c r="E4" s="3" t="s">
        <v>11</v>
      </c>
      <c r="F4" s="6" t="s">
        <v>2</v>
      </c>
    </row>
    <row r="5" spans="1:6" ht="30" customHeight="1" x14ac:dyDescent="0.25">
      <c r="A5" s="26" t="str">
        <f>IF(C5&gt;0,COUNT($A4:A$5)+1,"")</f>
        <v/>
      </c>
      <c r="B5" s="7" t="s">
        <v>41</v>
      </c>
      <c r="C5" s="10"/>
      <c r="D5" s="11"/>
      <c r="E5" s="12"/>
      <c r="F5" s="13"/>
    </row>
    <row r="6" spans="1:6" ht="90" customHeight="1" x14ac:dyDescent="0.25">
      <c r="A6" s="32">
        <f>IF(C6&gt;0,COUNT($A$5:A5)+1,"")</f>
        <v>1</v>
      </c>
      <c r="B6" s="9" t="s">
        <v>45</v>
      </c>
      <c r="C6" s="10" t="s">
        <v>3</v>
      </c>
      <c r="D6" s="11"/>
      <c r="E6" s="12"/>
      <c r="F6" s="13">
        <f t="shared" ref="F6" si="0">E6*D6</f>
        <v>0</v>
      </c>
    </row>
    <row r="7" spans="1:6" ht="90" customHeight="1" x14ac:dyDescent="0.25">
      <c r="A7" s="32">
        <f>IF(C7&gt;0,COUNT($A$5:A6)+1,"")</f>
        <v>2</v>
      </c>
      <c r="B7" s="9" t="s">
        <v>46</v>
      </c>
      <c r="C7" s="10" t="s">
        <v>3</v>
      </c>
      <c r="D7" s="11"/>
      <c r="E7" s="12"/>
      <c r="F7" s="13">
        <f>E7*D7</f>
        <v>0</v>
      </c>
    </row>
    <row r="8" spans="1:6" ht="90" customHeight="1" x14ac:dyDescent="0.25">
      <c r="A8" s="32">
        <f>IF(C8&gt;0,COUNT($A$5:A7)+1,"")</f>
        <v>3</v>
      </c>
      <c r="B8" s="9" t="s">
        <v>47</v>
      </c>
      <c r="C8" s="10" t="s">
        <v>3</v>
      </c>
      <c r="D8" s="11"/>
      <c r="E8" s="12"/>
      <c r="F8" s="13">
        <f>E8*D8</f>
        <v>0</v>
      </c>
    </row>
    <row r="9" spans="1:6" ht="90" customHeight="1" x14ac:dyDescent="0.25">
      <c r="A9" s="32">
        <f>IF(C9&gt;0,COUNT($A$5:A8)+1,"")</f>
        <v>4</v>
      </c>
      <c r="B9" s="9" t="s">
        <v>48</v>
      </c>
      <c r="C9" s="10" t="s">
        <v>3</v>
      </c>
      <c r="D9" s="11"/>
      <c r="E9" s="12"/>
      <c r="F9" s="13">
        <f>E9*D9</f>
        <v>0</v>
      </c>
    </row>
    <row r="10" spans="1:6" ht="90" customHeight="1" x14ac:dyDescent="0.25">
      <c r="A10" s="32">
        <f>IF(C10&gt;0,COUNT($A$5:A9)+1,"")</f>
        <v>5</v>
      </c>
      <c r="B10" s="9" t="s">
        <v>49</v>
      </c>
      <c r="C10" s="10" t="s">
        <v>3</v>
      </c>
      <c r="D10" s="11"/>
      <c r="E10" s="12"/>
      <c r="F10" s="13">
        <f>E10*D10</f>
        <v>0</v>
      </c>
    </row>
    <row r="11" spans="1:6" ht="103.5" customHeight="1" x14ac:dyDescent="0.25">
      <c r="A11" s="27" t="str">
        <f>IF(C11&gt;0,COUNT($A$5:A5)+1,"")</f>
        <v/>
      </c>
      <c r="B11" s="9" t="s">
        <v>42</v>
      </c>
      <c r="C11" s="10"/>
      <c r="D11" s="11"/>
      <c r="E11" s="12"/>
      <c r="F11" s="13"/>
    </row>
    <row r="12" spans="1:6" ht="15" customHeight="1" x14ac:dyDescent="0.25">
      <c r="A12" s="32">
        <f>IF(C12&gt;0,COUNT($A$5:A11)+1,"")</f>
        <v>6</v>
      </c>
      <c r="B12" s="9" t="s">
        <v>13</v>
      </c>
      <c r="C12" s="10" t="s">
        <v>3</v>
      </c>
      <c r="D12" s="11"/>
      <c r="E12" s="12"/>
      <c r="F12" s="13">
        <f t="shared" ref="F12:F48" si="1">E12*D12</f>
        <v>0</v>
      </c>
    </row>
    <row r="13" spans="1:6" ht="15" customHeight="1" x14ac:dyDescent="0.25">
      <c r="A13" s="32">
        <f>IF(C13&gt;0,COUNT($A$5:A12)+1,"")</f>
        <v>7</v>
      </c>
      <c r="B13" s="9" t="s">
        <v>14</v>
      </c>
      <c r="C13" s="10" t="s">
        <v>3</v>
      </c>
      <c r="D13" s="11"/>
      <c r="E13" s="12"/>
      <c r="F13" s="13">
        <f t="shared" si="1"/>
        <v>0</v>
      </c>
    </row>
    <row r="14" spans="1:6" ht="15" customHeight="1" x14ac:dyDescent="0.25">
      <c r="A14" s="32">
        <f>IF(C14&gt;0,COUNT($A$5:A13)+1,"")</f>
        <v>8</v>
      </c>
      <c r="B14" s="9" t="s">
        <v>15</v>
      </c>
      <c r="C14" s="10" t="s">
        <v>3</v>
      </c>
      <c r="D14" s="11"/>
      <c r="E14" s="12"/>
      <c r="F14" s="13">
        <f t="shared" si="1"/>
        <v>0</v>
      </c>
    </row>
    <row r="15" spans="1:6" ht="15" customHeight="1" x14ac:dyDescent="0.25">
      <c r="A15" s="32">
        <f>IF(C15&gt;0,COUNT($A$5:A14)+1,"")</f>
        <v>9</v>
      </c>
      <c r="B15" s="9" t="s">
        <v>16</v>
      </c>
      <c r="C15" s="10" t="s">
        <v>3</v>
      </c>
      <c r="D15" s="11"/>
      <c r="E15" s="12"/>
      <c r="F15" s="13">
        <f t="shared" si="1"/>
        <v>0</v>
      </c>
    </row>
    <row r="16" spans="1:6" ht="15" customHeight="1" x14ac:dyDescent="0.25">
      <c r="A16" s="32">
        <f>IF(C16&gt;0,COUNT($A$5:A15)+1,"")</f>
        <v>10</v>
      </c>
      <c r="B16" s="9" t="s">
        <v>17</v>
      </c>
      <c r="C16" s="10" t="s">
        <v>3</v>
      </c>
      <c r="D16" s="11"/>
      <c r="E16" s="12"/>
      <c r="F16" s="13">
        <f t="shared" si="1"/>
        <v>0</v>
      </c>
    </row>
    <row r="17" spans="1:6" ht="15" customHeight="1" x14ac:dyDescent="0.25">
      <c r="A17" s="32">
        <f>IF(C17&gt;0,COUNT($A$5:A16)+1,"")</f>
        <v>11</v>
      </c>
      <c r="B17" s="9" t="s">
        <v>18</v>
      </c>
      <c r="C17" s="10" t="s">
        <v>3</v>
      </c>
      <c r="D17" s="11"/>
      <c r="E17" s="12"/>
      <c r="F17" s="13">
        <f t="shared" si="1"/>
        <v>0</v>
      </c>
    </row>
    <row r="18" spans="1:6" ht="15" customHeight="1" x14ac:dyDescent="0.25">
      <c r="A18" s="32">
        <f>IF(C18&gt;0,COUNT($A$5:A17)+1,"")</f>
        <v>12</v>
      </c>
      <c r="B18" s="9" t="s">
        <v>19</v>
      </c>
      <c r="C18" s="10" t="s">
        <v>3</v>
      </c>
      <c r="D18" s="11"/>
      <c r="E18" s="12"/>
      <c r="F18" s="13">
        <f t="shared" si="1"/>
        <v>0</v>
      </c>
    </row>
    <row r="19" spans="1:6" ht="15" customHeight="1" x14ac:dyDescent="0.25">
      <c r="A19" s="32">
        <f>IF(C19&gt;0,COUNT($A$5:A18)+1,"")</f>
        <v>13</v>
      </c>
      <c r="B19" s="9" t="s">
        <v>20</v>
      </c>
      <c r="C19" s="10" t="s">
        <v>3</v>
      </c>
      <c r="D19" s="11"/>
      <c r="E19" s="12"/>
      <c r="F19" s="13">
        <f t="shared" si="1"/>
        <v>0</v>
      </c>
    </row>
    <row r="20" spans="1:6" ht="15" customHeight="1" x14ac:dyDescent="0.25">
      <c r="A20" s="32">
        <f>IF(C20&gt;0,COUNT($A$5:A19)+1,"")</f>
        <v>14</v>
      </c>
      <c r="B20" s="9" t="s">
        <v>21</v>
      </c>
      <c r="C20" s="10" t="s">
        <v>3</v>
      </c>
      <c r="D20" s="11"/>
      <c r="E20" s="12"/>
      <c r="F20" s="13">
        <f t="shared" si="1"/>
        <v>0</v>
      </c>
    </row>
    <row r="21" spans="1:6" ht="60" customHeight="1" x14ac:dyDescent="0.25">
      <c r="A21" s="32">
        <f>IF(C21&gt;0,COUNT($A$5:A20)+1,"")</f>
        <v>15</v>
      </c>
      <c r="B21" s="9" t="s">
        <v>26</v>
      </c>
      <c r="C21" s="10" t="s">
        <v>9</v>
      </c>
      <c r="D21" s="11"/>
      <c r="E21" s="12"/>
      <c r="F21" s="13">
        <f t="shared" si="1"/>
        <v>0</v>
      </c>
    </row>
    <row r="22" spans="1:6" ht="75" customHeight="1" x14ac:dyDescent="0.25">
      <c r="A22" s="32" t="str">
        <f>IF(C22&gt;0,COUNT($A$5:A21)+1,"")</f>
        <v/>
      </c>
      <c r="B22" s="9" t="s">
        <v>12</v>
      </c>
      <c r="C22" s="10"/>
      <c r="D22" s="11"/>
      <c r="E22" s="12"/>
      <c r="F22" s="13">
        <f t="shared" si="1"/>
        <v>0</v>
      </c>
    </row>
    <row r="23" spans="1:6" ht="15" customHeight="1" x14ac:dyDescent="0.25">
      <c r="A23" s="32">
        <f>IF(C23&gt;0,COUNT($A$5:A22)+1,"")</f>
        <v>16</v>
      </c>
      <c r="B23" s="9" t="s">
        <v>13</v>
      </c>
      <c r="C23" s="10" t="s">
        <v>3</v>
      </c>
      <c r="D23" s="11"/>
      <c r="E23" s="12"/>
      <c r="F23" s="13">
        <f t="shared" si="1"/>
        <v>0</v>
      </c>
    </row>
    <row r="24" spans="1:6" ht="15" customHeight="1" x14ac:dyDescent="0.25">
      <c r="A24" s="32">
        <f>IF(C24&gt;0,COUNT($A$5:A23)+1,"")</f>
        <v>17</v>
      </c>
      <c r="B24" s="9" t="s">
        <v>14</v>
      </c>
      <c r="C24" s="10" t="s">
        <v>3</v>
      </c>
      <c r="D24" s="11"/>
      <c r="E24" s="12"/>
      <c r="F24" s="13">
        <f t="shared" si="1"/>
        <v>0</v>
      </c>
    </row>
    <row r="25" spans="1:6" ht="15" customHeight="1" x14ac:dyDescent="0.25">
      <c r="A25" s="32">
        <f>IF(C25&gt;0,COUNT($A$5:A24)+1,"")</f>
        <v>18</v>
      </c>
      <c r="B25" s="9" t="s">
        <v>15</v>
      </c>
      <c r="C25" s="10" t="s">
        <v>3</v>
      </c>
      <c r="D25" s="11"/>
      <c r="E25" s="12"/>
      <c r="F25" s="13">
        <f t="shared" si="1"/>
        <v>0</v>
      </c>
    </row>
    <row r="26" spans="1:6" ht="15" customHeight="1" x14ac:dyDescent="0.25">
      <c r="A26" s="32">
        <f>IF(C26&gt;0,COUNT($A$5:A25)+1,"")</f>
        <v>19</v>
      </c>
      <c r="B26" s="9" t="s">
        <v>16</v>
      </c>
      <c r="C26" s="10" t="s">
        <v>3</v>
      </c>
      <c r="D26" s="11"/>
      <c r="E26" s="12"/>
      <c r="F26" s="13">
        <f t="shared" si="1"/>
        <v>0</v>
      </c>
    </row>
    <row r="27" spans="1:6" ht="15" customHeight="1" x14ac:dyDescent="0.25">
      <c r="A27" s="32">
        <f>IF(C27&gt;0,COUNT($A$5:A26)+1,"")</f>
        <v>20</v>
      </c>
      <c r="B27" s="9" t="s">
        <v>17</v>
      </c>
      <c r="C27" s="10" t="s">
        <v>3</v>
      </c>
      <c r="D27" s="11"/>
      <c r="E27" s="12"/>
      <c r="F27" s="13">
        <f t="shared" si="1"/>
        <v>0</v>
      </c>
    </row>
    <row r="28" spans="1:6" ht="15" customHeight="1" x14ac:dyDescent="0.25">
      <c r="A28" s="32">
        <f>IF(C28&gt;0,COUNT($A$5:A27)+1,"")</f>
        <v>21</v>
      </c>
      <c r="B28" s="9" t="s">
        <v>18</v>
      </c>
      <c r="C28" s="10" t="s">
        <v>3</v>
      </c>
      <c r="D28" s="11"/>
      <c r="E28" s="12"/>
      <c r="F28" s="13">
        <f t="shared" si="1"/>
        <v>0</v>
      </c>
    </row>
    <row r="29" spans="1:6" ht="15" customHeight="1" x14ac:dyDescent="0.25">
      <c r="A29" s="32">
        <f>IF(C29&gt;0,COUNT($A$5:A28)+1,"")</f>
        <v>22</v>
      </c>
      <c r="B29" s="9" t="s">
        <v>19</v>
      </c>
      <c r="C29" s="10" t="s">
        <v>3</v>
      </c>
      <c r="D29" s="11"/>
      <c r="E29" s="12"/>
      <c r="F29" s="13">
        <f t="shared" si="1"/>
        <v>0</v>
      </c>
    </row>
    <row r="30" spans="1:6" ht="15" customHeight="1" x14ac:dyDescent="0.25">
      <c r="A30" s="32">
        <f>IF(C30&gt;0,COUNT($A$5:A29)+1,"")</f>
        <v>23</v>
      </c>
      <c r="B30" s="9" t="s">
        <v>20</v>
      </c>
      <c r="C30" s="10" t="s">
        <v>3</v>
      </c>
      <c r="D30" s="11"/>
      <c r="E30" s="12"/>
      <c r="F30" s="13">
        <f t="shared" si="1"/>
        <v>0</v>
      </c>
    </row>
    <row r="31" spans="1:6" ht="15" customHeight="1" x14ac:dyDescent="0.25">
      <c r="A31" s="32">
        <f>IF(C31&gt;0,COUNT($A$5:A30)+1,"")</f>
        <v>24</v>
      </c>
      <c r="B31" s="9" t="s">
        <v>27</v>
      </c>
      <c r="C31" s="10" t="s">
        <v>3</v>
      </c>
      <c r="D31" s="11"/>
      <c r="E31" s="12"/>
      <c r="F31" s="13">
        <f t="shared" si="1"/>
        <v>0</v>
      </c>
    </row>
    <row r="32" spans="1:6" ht="15" customHeight="1" x14ac:dyDescent="0.25">
      <c r="A32" s="32">
        <f>IF(C32&gt;0,COUNT($A$5:A31)+1,"")</f>
        <v>25</v>
      </c>
      <c r="B32" s="9" t="s">
        <v>28</v>
      </c>
      <c r="C32" s="10" t="s">
        <v>3</v>
      </c>
      <c r="D32" s="11"/>
      <c r="E32" s="12"/>
      <c r="F32" s="13">
        <f t="shared" si="1"/>
        <v>0</v>
      </c>
    </row>
    <row r="33" spans="1:6" ht="15" customHeight="1" x14ac:dyDescent="0.25">
      <c r="A33" s="32">
        <f>IF(C33&gt;0,COUNT($A$5:A32)+1,"")</f>
        <v>26</v>
      </c>
      <c r="B33" s="9" t="s">
        <v>29</v>
      </c>
      <c r="C33" s="10" t="s">
        <v>3</v>
      </c>
      <c r="D33" s="11"/>
      <c r="E33" s="12"/>
      <c r="F33" s="13">
        <f t="shared" si="1"/>
        <v>0</v>
      </c>
    </row>
    <row r="34" spans="1:6" ht="15" customHeight="1" x14ac:dyDescent="0.25">
      <c r="A34" s="32">
        <f>IF(C34&gt;0,COUNT($A$5:A33)+1,"")</f>
        <v>27</v>
      </c>
      <c r="B34" s="9" t="s">
        <v>30</v>
      </c>
      <c r="C34" s="10" t="s">
        <v>3</v>
      </c>
      <c r="D34" s="11"/>
      <c r="E34" s="12"/>
      <c r="F34" s="13">
        <f t="shared" si="1"/>
        <v>0</v>
      </c>
    </row>
    <row r="35" spans="1:6" ht="15" customHeight="1" x14ac:dyDescent="0.25">
      <c r="A35" s="32">
        <f>IF(C35&gt;0,COUNT($A$5:A34)+1,"")</f>
        <v>28</v>
      </c>
      <c r="B35" s="9" t="s">
        <v>31</v>
      </c>
      <c r="C35" s="10" t="s">
        <v>3</v>
      </c>
      <c r="D35" s="11"/>
      <c r="E35" s="12"/>
      <c r="F35" s="13">
        <f t="shared" si="1"/>
        <v>0</v>
      </c>
    </row>
    <row r="36" spans="1:6" ht="15" customHeight="1" x14ac:dyDescent="0.25">
      <c r="A36" s="32">
        <f>IF(C36&gt;0,COUNT($A$5:A35)+1,"")</f>
        <v>29</v>
      </c>
      <c r="B36" s="9" t="s">
        <v>32</v>
      </c>
      <c r="C36" s="10" t="s">
        <v>3</v>
      </c>
      <c r="D36" s="11"/>
      <c r="E36" s="12"/>
      <c r="F36" s="13">
        <f t="shared" si="1"/>
        <v>0</v>
      </c>
    </row>
    <row r="37" spans="1:6" ht="15" customHeight="1" x14ac:dyDescent="0.25">
      <c r="A37" s="32">
        <f>IF(C37&gt;0,COUNT($A$5:A36)+1,"")</f>
        <v>30</v>
      </c>
      <c r="B37" s="9" t="s">
        <v>33</v>
      </c>
      <c r="C37" s="10" t="s">
        <v>3</v>
      </c>
      <c r="D37" s="11"/>
      <c r="E37" s="12"/>
      <c r="F37" s="13">
        <f t="shared" si="1"/>
        <v>0</v>
      </c>
    </row>
    <row r="38" spans="1:6" ht="15" customHeight="1" x14ac:dyDescent="0.25">
      <c r="A38" s="32">
        <f>IF(C38&gt;0,COUNT($A$5:A37)+1,"")</f>
        <v>31</v>
      </c>
      <c r="B38" s="9" t="s">
        <v>21</v>
      </c>
      <c r="C38" s="10" t="s">
        <v>3</v>
      </c>
      <c r="D38" s="11"/>
      <c r="E38" s="12"/>
      <c r="F38" s="13">
        <f t="shared" si="1"/>
        <v>0</v>
      </c>
    </row>
    <row r="39" spans="1:6" ht="15" customHeight="1" x14ac:dyDescent="0.25">
      <c r="A39" s="32">
        <f>IF(C39&gt;0,COUNT($A$5:A38)+1,"")</f>
        <v>32</v>
      </c>
      <c r="B39" s="9" t="s">
        <v>34</v>
      </c>
      <c r="C39" s="10" t="s">
        <v>3</v>
      </c>
      <c r="D39" s="11"/>
      <c r="E39" s="12"/>
      <c r="F39" s="13">
        <f t="shared" si="1"/>
        <v>0</v>
      </c>
    </row>
    <row r="40" spans="1:6" ht="15" customHeight="1" x14ac:dyDescent="0.25">
      <c r="A40" s="32">
        <f>IF(C40&gt;0,COUNT($A$5:A39)+1,"")</f>
        <v>33</v>
      </c>
      <c r="B40" s="9" t="s">
        <v>35</v>
      </c>
      <c r="C40" s="10" t="s">
        <v>3</v>
      </c>
      <c r="D40" s="11"/>
      <c r="E40" s="12"/>
      <c r="F40" s="13">
        <f t="shared" si="1"/>
        <v>0</v>
      </c>
    </row>
    <row r="41" spans="1:6" ht="15" customHeight="1" x14ac:dyDescent="0.25">
      <c r="A41" s="32">
        <f>IF(C41&gt;0,COUNT($A$5:A40)+1,"")</f>
        <v>34</v>
      </c>
      <c r="B41" s="9" t="s">
        <v>36</v>
      </c>
      <c r="C41" s="10" t="s">
        <v>3</v>
      </c>
      <c r="D41" s="11"/>
      <c r="E41" s="12"/>
      <c r="F41" s="13">
        <f t="shared" si="1"/>
        <v>0</v>
      </c>
    </row>
    <row r="42" spans="1:6" ht="15" customHeight="1" x14ac:dyDescent="0.25">
      <c r="A42" s="32">
        <f>IF(C42&gt;0,COUNT($A$5:A41)+1,"")</f>
        <v>35</v>
      </c>
      <c r="B42" s="9" t="s">
        <v>37</v>
      </c>
      <c r="C42" s="10" t="s">
        <v>3</v>
      </c>
      <c r="D42" s="11"/>
      <c r="E42" s="12"/>
      <c r="F42" s="13">
        <f t="shared" si="1"/>
        <v>0</v>
      </c>
    </row>
    <row r="43" spans="1:6" ht="15" customHeight="1" x14ac:dyDescent="0.25">
      <c r="A43" s="32">
        <f>IF(C43&gt;0,COUNT($A$5:A42)+1,"")</f>
        <v>36</v>
      </c>
      <c r="B43" s="9" t="s">
        <v>38</v>
      </c>
      <c r="C43" s="10" t="s">
        <v>3</v>
      </c>
      <c r="D43" s="11"/>
      <c r="E43" s="12"/>
      <c r="F43" s="13">
        <f t="shared" si="1"/>
        <v>0</v>
      </c>
    </row>
    <row r="44" spans="1:6" ht="15" customHeight="1" x14ac:dyDescent="0.25">
      <c r="A44" s="32">
        <f>IF(C44&gt;0,COUNT($A$5:A43)+1,"")</f>
        <v>37</v>
      </c>
      <c r="B44" s="9" t="s">
        <v>39</v>
      </c>
      <c r="C44" s="10" t="s">
        <v>3</v>
      </c>
      <c r="D44" s="11"/>
      <c r="E44" s="12"/>
      <c r="F44" s="13">
        <f t="shared" si="1"/>
        <v>0</v>
      </c>
    </row>
    <row r="45" spans="1:6" ht="15" customHeight="1" x14ac:dyDescent="0.25">
      <c r="A45" s="32">
        <f>IF(C45&gt;0,COUNT($A$5:A44)+1,"")</f>
        <v>38</v>
      </c>
      <c r="B45" s="9" t="s">
        <v>22</v>
      </c>
      <c r="C45" s="10" t="s">
        <v>3</v>
      </c>
      <c r="D45" s="11"/>
      <c r="E45" s="12"/>
      <c r="F45" s="13">
        <f t="shared" si="1"/>
        <v>0</v>
      </c>
    </row>
    <row r="46" spans="1:6" ht="15" customHeight="1" x14ac:dyDescent="0.25">
      <c r="A46" s="32">
        <f>IF(C46&gt;0,COUNT($A$5:A45)+1,"")</f>
        <v>39</v>
      </c>
      <c r="B46" s="9" t="s">
        <v>23</v>
      </c>
      <c r="C46" s="10" t="s">
        <v>3</v>
      </c>
      <c r="D46" s="11"/>
      <c r="E46" s="12"/>
      <c r="F46" s="13">
        <f t="shared" si="1"/>
        <v>0</v>
      </c>
    </row>
    <row r="47" spans="1:6" ht="15" customHeight="1" x14ac:dyDescent="0.25">
      <c r="A47" s="32">
        <f>IF(C47&gt;0,COUNT($A$5:A46)+1,"")</f>
        <v>40</v>
      </c>
      <c r="B47" s="9" t="s">
        <v>24</v>
      </c>
      <c r="C47" s="10" t="s">
        <v>3</v>
      </c>
      <c r="D47" s="11"/>
      <c r="E47" s="12"/>
      <c r="F47" s="13">
        <f t="shared" si="1"/>
        <v>0</v>
      </c>
    </row>
    <row r="48" spans="1:6" ht="15" customHeight="1" x14ac:dyDescent="0.25">
      <c r="A48" s="32">
        <f>IF(C48&gt;0,COUNT($A$5:A47)+1,"")</f>
        <v>41</v>
      </c>
      <c r="B48" s="9" t="s">
        <v>25</v>
      </c>
      <c r="C48" s="10" t="s">
        <v>3</v>
      </c>
      <c r="D48" s="11"/>
      <c r="E48" s="12"/>
      <c r="F48" s="13">
        <f t="shared" si="1"/>
        <v>0</v>
      </c>
    </row>
    <row r="49" spans="1:6" ht="45" customHeight="1" x14ac:dyDescent="0.25">
      <c r="A49" s="32" t="str">
        <f>IF(C49&gt;0,COUNT($A$5:A48)+1,"")</f>
        <v/>
      </c>
      <c r="B49" s="9" t="s">
        <v>43</v>
      </c>
      <c r="C49" s="10"/>
      <c r="D49" s="11"/>
      <c r="E49" s="12"/>
      <c r="F49" s="13"/>
    </row>
    <row r="50" spans="1:6" ht="15" customHeight="1" x14ac:dyDescent="0.25">
      <c r="A50" s="32">
        <f>IF(C50&gt;0,COUNT($A$5:A49)+1,"")</f>
        <v>42</v>
      </c>
      <c r="B50" s="9" t="s">
        <v>13</v>
      </c>
      <c r="C50" s="10" t="s">
        <v>3</v>
      </c>
      <c r="D50" s="11"/>
      <c r="E50" s="12"/>
      <c r="F50" s="13">
        <f t="shared" ref="F50:F55" si="2">E50*D50</f>
        <v>0</v>
      </c>
    </row>
    <row r="51" spans="1:6" ht="15" customHeight="1" x14ac:dyDescent="0.25">
      <c r="A51" s="32">
        <f>IF(C51&gt;0,COUNT($A$5:A50)+1,"")</f>
        <v>43</v>
      </c>
      <c r="B51" s="9" t="s">
        <v>14</v>
      </c>
      <c r="C51" s="10" t="s">
        <v>3</v>
      </c>
      <c r="D51" s="11"/>
      <c r="E51" s="12"/>
      <c r="F51" s="13">
        <f t="shared" si="2"/>
        <v>0</v>
      </c>
    </row>
    <row r="52" spans="1:6" ht="15" customHeight="1" x14ac:dyDescent="0.25">
      <c r="A52" s="32">
        <f>IF(C52&gt;0,COUNT($A$5:A51)+1,"")</f>
        <v>44</v>
      </c>
      <c r="B52" s="9" t="s">
        <v>15</v>
      </c>
      <c r="C52" s="10" t="s">
        <v>3</v>
      </c>
      <c r="D52" s="11"/>
      <c r="E52" s="12"/>
      <c r="F52" s="13">
        <f t="shared" si="2"/>
        <v>0</v>
      </c>
    </row>
    <row r="53" spans="1:6" ht="15" customHeight="1" x14ac:dyDescent="0.25">
      <c r="A53" s="32">
        <f>IF(C53&gt;0,COUNT($A$5:A52)+1,"")</f>
        <v>45</v>
      </c>
      <c r="B53" s="9" t="s">
        <v>16</v>
      </c>
      <c r="C53" s="10" t="s">
        <v>3</v>
      </c>
      <c r="D53" s="11"/>
      <c r="E53" s="12"/>
      <c r="F53" s="13">
        <f t="shared" si="2"/>
        <v>0</v>
      </c>
    </row>
    <row r="54" spans="1:6" ht="15" customHeight="1" x14ac:dyDescent="0.25">
      <c r="A54" s="32">
        <f>IF(C54&gt;0,COUNT($A$5:A53)+1,"")</f>
        <v>46</v>
      </c>
      <c r="B54" s="9" t="s">
        <v>17</v>
      </c>
      <c r="C54" s="10" t="s">
        <v>3</v>
      </c>
      <c r="D54" s="11"/>
      <c r="E54" s="12"/>
      <c r="F54" s="13">
        <f t="shared" si="2"/>
        <v>0</v>
      </c>
    </row>
    <row r="55" spans="1:6" ht="15" customHeight="1" x14ac:dyDescent="0.25">
      <c r="A55" s="32">
        <f>IF(C55&gt;0,COUNT($A$5:A54)+1,"")</f>
        <v>47</v>
      </c>
      <c r="B55" s="9" t="s">
        <v>18</v>
      </c>
      <c r="C55" s="10" t="s">
        <v>3</v>
      </c>
      <c r="D55" s="11"/>
      <c r="E55" s="12"/>
      <c r="F55" s="13">
        <f t="shared" si="2"/>
        <v>0</v>
      </c>
    </row>
    <row r="56" spans="1:6" ht="15" customHeight="1" x14ac:dyDescent="0.25">
      <c r="A56" s="32">
        <f>IF(C56&gt;0,COUNT($A$5:A55)+1,"")</f>
        <v>48</v>
      </c>
      <c r="B56" s="9" t="s">
        <v>28</v>
      </c>
      <c r="C56" s="10" t="s">
        <v>3</v>
      </c>
      <c r="D56" s="11"/>
      <c r="E56" s="12"/>
      <c r="F56" s="13">
        <f t="shared" ref="F56:F63" si="3">E56*D56</f>
        <v>0</v>
      </c>
    </row>
    <row r="57" spans="1:6" ht="15" customHeight="1" x14ac:dyDescent="0.25">
      <c r="A57" s="32">
        <f>IF(C57&gt;0,COUNT($A$5:A56)+1,"")</f>
        <v>49</v>
      </c>
      <c r="B57" s="9" t="s">
        <v>29</v>
      </c>
      <c r="C57" s="10" t="s">
        <v>3</v>
      </c>
      <c r="D57" s="11"/>
      <c r="E57" s="12"/>
      <c r="F57" s="13">
        <f t="shared" si="3"/>
        <v>0</v>
      </c>
    </row>
    <row r="58" spans="1:6" ht="15" customHeight="1" x14ac:dyDescent="0.25">
      <c r="A58" s="32">
        <f>IF(C58&gt;0,COUNT($A$5:A57)+1,"")</f>
        <v>50</v>
      </c>
      <c r="B58" s="9" t="s">
        <v>30</v>
      </c>
      <c r="C58" s="10" t="s">
        <v>3</v>
      </c>
      <c r="D58" s="11"/>
      <c r="E58" s="12"/>
      <c r="F58" s="13">
        <f t="shared" si="3"/>
        <v>0</v>
      </c>
    </row>
    <row r="59" spans="1:6" ht="15" customHeight="1" x14ac:dyDescent="0.25">
      <c r="A59" s="32">
        <f>IF(C59&gt;0,COUNT($A$5:A58)+1,"")</f>
        <v>51</v>
      </c>
      <c r="B59" s="9" t="s">
        <v>31</v>
      </c>
      <c r="C59" s="10" t="s">
        <v>3</v>
      </c>
      <c r="D59" s="11"/>
      <c r="E59" s="12"/>
      <c r="F59" s="13">
        <f t="shared" si="3"/>
        <v>0</v>
      </c>
    </row>
    <row r="60" spans="1:6" ht="15" customHeight="1" x14ac:dyDescent="0.25">
      <c r="A60" s="32">
        <f>IF(C60&gt;0,COUNT($A$5:A59)+1,"")</f>
        <v>52</v>
      </c>
      <c r="B60" s="9" t="s">
        <v>32</v>
      </c>
      <c r="C60" s="10" t="s">
        <v>3</v>
      </c>
      <c r="D60" s="11"/>
      <c r="E60" s="12"/>
      <c r="F60" s="13">
        <f t="shared" si="3"/>
        <v>0</v>
      </c>
    </row>
    <row r="61" spans="1:6" ht="15" customHeight="1" x14ac:dyDescent="0.25">
      <c r="A61" s="32">
        <f>IF(C61&gt;0,COUNT($A$5:A60)+1,"")</f>
        <v>53</v>
      </c>
      <c r="B61" s="9" t="s">
        <v>33</v>
      </c>
      <c r="C61" s="10" t="s">
        <v>3</v>
      </c>
      <c r="D61" s="11"/>
      <c r="E61" s="12"/>
      <c r="F61" s="13">
        <f t="shared" si="3"/>
        <v>0</v>
      </c>
    </row>
    <row r="62" spans="1:6" ht="15" customHeight="1" x14ac:dyDescent="0.25">
      <c r="A62" s="32">
        <f>IF(C62&gt;0,COUNT($A$5:A61)+1,"")</f>
        <v>54</v>
      </c>
      <c r="B62" s="9" t="s">
        <v>21</v>
      </c>
      <c r="C62" s="10" t="s">
        <v>3</v>
      </c>
      <c r="D62" s="11"/>
      <c r="E62" s="12"/>
      <c r="F62" s="13">
        <f t="shared" si="3"/>
        <v>0</v>
      </c>
    </row>
    <row r="63" spans="1:6" ht="15" customHeight="1" x14ac:dyDescent="0.25">
      <c r="A63" s="32">
        <f>IF(C63&gt;0,COUNT($A$5:A62)+1,"")</f>
        <v>55</v>
      </c>
      <c r="B63" s="9" t="s">
        <v>34</v>
      </c>
      <c r="C63" s="10" t="s">
        <v>3</v>
      </c>
      <c r="D63" s="11"/>
      <c r="E63" s="12"/>
      <c r="F63" s="13">
        <f t="shared" si="3"/>
        <v>0</v>
      </c>
    </row>
    <row r="64" spans="1:6" ht="60" customHeight="1" thickBot="1" x14ac:dyDescent="0.3">
      <c r="A64" s="32">
        <f>IF(C64&gt;0,COUNT($A$5:A63)+1,"")</f>
        <v>56</v>
      </c>
      <c r="B64" s="9" t="s">
        <v>10</v>
      </c>
      <c r="C64" s="10" t="s">
        <v>9</v>
      </c>
      <c r="D64" s="11"/>
      <c r="E64" s="12"/>
      <c r="F64" s="13">
        <f t="shared" ref="F64" si="4">E64*D64</f>
        <v>0</v>
      </c>
    </row>
    <row r="65" spans="1:6" ht="15" customHeight="1" thickBot="1" x14ac:dyDescent="0.3">
      <c r="A65" s="33" t="s">
        <v>40</v>
      </c>
      <c r="B65" s="34"/>
      <c r="C65" s="35"/>
      <c r="D65" s="23"/>
      <c r="E65" s="24"/>
      <c r="F65" s="25">
        <f>SUM(F6:F64)</f>
        <v>0</v>
      </c>
    </row>
    <row r="66" spans="1:6" ht="15" customHeight="1" thickBot="1" x14ac:dyDescent="0.3">
      <c r="A66" s="15"/>
      <c r="B66" s="17" t="s">
        <v>4</v>
      </c>
      <c r="C66" s="14"/>
      <c r="D66" s="8"/>
      <c r="E66" s="16"/>
      <c r="F66" s="28">
        <f>F65*0.2</f>
        <v>0</v>
      </c>
    </row>
    <row r="67" spans="1:6" ht="15" customHeight="1" thickBot="1" x14ac:dyDescent="0.3">
      <c r="A67" s="36" t="s">
        <v>51</v>
      </c>
      <c r="B67" s="37"/>
      <c r="C67" s="38"/>
      <c r="D67" s="29"/>
      <c r="E67" s="30"/>
      <c r="F67" s="31">
        <f>F66+F65</f>
        <v>0</v>
      </c>
    </row>
  </sheetData>
  <mergeCells count="6">
    <mergeCell ref="A65:C65"/>
    <mergeCell ref="A67:C67"/>
    <mergeCell ref="A1:F1"/>
    <mergeCell ref="A2:C3"/>
    <mergeCell ref="D2:F2"/>
    <mergeCell ref="D3:F3"/>
  </mergeCells>
  <pageMargins left="0.51181102362204722" right="0.51181102362204722" top="0.55118110236220474" bottom="0.55118110236220474" header="0.31496062992125984" footer="0.31496062992125984"/>
  <pageSetup paperSize="9" scale="61" fitToHeight="9" orientation="portrait" r:id="rId1"/>
  <headerFooter>
    <oddFooter>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Lot4-Peintures</vt:lpstr>
      <vt:lpstr>'Lot4-Peintures'!Impression_des_titres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 Bru</dc:creator>
  <cp:lastModifiedBy>BRUNET Alain</cp:lastModifiedBy>
  <cp:lastPrinted>2024-10-02T09:13:40Z</cp:lastPrinted>
  <dcterms:created xsi:type="dcterms:W3CDTF">2023-02-19T18:22:02Z</dcterms:created>
  <dcterms:modified xsi:type="dcterms:W3CDTF">2025-04-08T16:08:06Z</dcterms:modified>
</cp:coreProperties>
</file>