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L:\TRAVAUX\2025 travaux sur marché d'entretien\04_SPR\00-PROJETS\Projet_Humanisation_Racine_Beausoleil_Proust\Cellule des marchés\RACINE\"/>
    </mc:Choice>
  </mc:AlternateContent>
  <xr:revisionPtr revIDLastSave="0" documentId="13_ncr:1_{49265663-2CBE-41C3-B82A-507ED40A1804}" xr6:coauthVersionLast="47" xr6:coauthVersionMax="47" xr10:uidLastSave="{00000000-0000-0000-0000-000000000000}"/>
  <bookViews>
    <workbookView xWindow="-120" yWindow="-120" windowWidth="29040" windowHeight="17520" xr2:uid="{00000000-000D-0000-FFFF-FFFF00000000}"/>
  </bookViews>
  <sheets>
    <sheet name="Lot5-Plomberie" sheetId="1" r:id="rId1"/>
  </sheets>
  <definedNames>
    <definedName name="_xlnm.Print_Titles" localSheetId="0">'Lot5-Plomberie'!$4:$4</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7" i="1" l="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54" i="1"/>
  <c r="F153" i="1"/>
  <c r="F152" i="1"/>
  <c r="F151" i="1"/>
  <c r="F155" i="1"/>
  <c r="F150" i="1"/>
  <c r="F149" i="1"/>
  <c r="F148" i="1"/>
  <c r="F147" i="1"/>
  <c r="F146" i="1"/>
  <c r="F156" i="1" l="1"/>
  <c r="F6" i="1"/>
  <c r="A5" i="1"/>
  <c r="A6" i="1" l="1"/>
  <c r="A7" i="1" l="1"/>
  <c r="A8" i="1" l="1"/>
  <c r="A9" i="1" l="1"/>
  <c r="A10" i="1" l="1"/>
  <c r="A11" i="1" s="1"/>
  <c r="A12" i="1" l="1"/>
  <c r="A13" i="1" l="1"/>
  <c r="F158" i="1"/>
  <c r="F159" i="1" s="1"/>
  <c r="A14" i="1" l="1"/>
  <c r="A15" i="1" l="1"/>
  <c r="A16" i="1" l="1"/>
  <c r="A17" i="1" s="1"/>
  <c r="A18" i="1" s="1"/>
  <c r="A19" i="1" l="1"/>
  <c r="A20" i="1" l="1"/>
  <c r="A21" i="1" s="1"/>
  <c r="A22" i="1" l="1"/>
  <c r="A23" i="1" s="1"/>
  <c r="A24" i="1" l="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l="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alcChain>
</file>

<file path=xl/sharedStrings.xml><?xml version="1.0" encoding="utf-8"?>
<sst xmlns="http://schemas.openxmlformats.org/spreadsheetml/2006/main" count="316" uniqueCount="167">
  <si>
    <t>N°</t>
  </si>
  <si>
    <t>Unité</t>
  </si>
  <si>
    <t>Prix unitaire HT</t>
  </si>
  <si>
    <t>TOTAL
HT</t>
  </si>
  <si>
    <t>TVA 20 %</t>
  </si>
  <si>
    <t>Qté</t>
  </si>
  <si>
    <t>ens</t>
  </si>
  <si>
    <t>LOT 05</t>
  </si>
  <si>
    <t>PLOMBERIE - CVC</t>
  </si>
  <si>
    <t>u</t>
  </si>
  <si>
    <t>DPGF A CONSERVER</t>
  </si>
  <si>
    <t>Sanitaire 01 (196_230) : Isolation des réseaux, y compris bouchonnage et toutes sujétions</t>
  </si>
  <si>
    <t>Sanitaire 01 (196_230) : Dépose et évacuation du plan de toilette, de la cuvette et du réservoir de chasse, y compris reprise des réseaux si nécessaire</t>
  </si>
  <si>
    <t>Sanitaire 01 (196_230) : Fourniture et pose d’un bâti support autoportant pour WC suspendu. Réservoir encastré avec déclenchement frontal, double volume de chasse préréglé à 3 et 6L. Valve de remplissage silencieux certifiée NF Classe 1 avec système breveté de remplissage différé pour permettre une économie d’eau. Type PROSYS120 - Réf. R009667 des Ets PORCHER ou techniquement équivalent</t>
  </si>
  <si>
    <t>Sanitaire 01 (196_230) : Fourniture et pose d’une plaque de commande pneumatique double chasse style carré - Type SOLEA P2 – Réf. R0110A6 des Ets PORCHER ou techniquement équivalent</t>
  </si>
  <si>
    <t>Sanitaire 01 (196_230) : Fourniture, pose et raccordement d’un mitigeur de lavabo à équilibrage de pression Type OKYRIS PRO COMFORT réf D2641AA des Ets PORCHER ou techniquement équivalent, y compris, clapets anti-pollution double purge en laiton, flexibles et vannes d’arrêt</t>
  </si>
  <si>
    <t>Sanitaire 01 (196_230) : Fourniture et raccordement d’un siphon de sol 150x150mm – Sortie Ø40 – Type DELABIE Réf. 683001 ou techniquement équivalent</t>
  </si>
  <si>
    <t>Sanitaire 01 (196_230) : Fourniture et pose d’une patère virgule, nylon blanc, modèle court - Type DELABIE Réf. 4043N ou techniquement équivalent</t>
  </si>
  <si>
    <t>Sanitaire 01 (196_230) : Fourniture, pose et raccordement d’une bouche d’extraction Ø 100 – Type AUSTRALE des Ets France Air ou techniquement équivalent</t>
  </si>
  <si>
    <t>Sanitaire 02 (201_230) : Isolation des réseaux, y compris bouchonnage et toutes sujétions</t>
  </si>
  <si>
    <t>Sanitaire 02 (201_230) : Dépose et évacuation du plan de toilette, de la cuvette et du réservoir de chasse, y compris reprise des réseaux si nécessaire</t>
  </si>
  <si>
    <t>Sanitaire 02 (201_230) : Fourniture et pose d’un bâti support autoportant pour WC suspendu. Réservoir encastré avec déclenchement frontal, double volume de chasse préréglé à 3 et 6L. Valve de remplissage silencieux certifiée NF Classe 1 avec système breveté de remplissage différé pour permettre une économie d’eau. Type PROSYS120 - Réf. R009667 des Ets PORCHER ou techniquement équivalent</t>
  </si>
  <si>
    <t>Sanitaire 02 (201_230) : Fourniture et pose d’une plaque de commande pneumatique double chasse style carré - Type SOLEA P2 – Réf. R0110A6 des Ets PORCHER ou techniquement équivalent</t>
  </si>
  <si>
    <t>Sanitaire 02 (201_230) :  Fourniture, pose et raccordement d’un plan de toilette monobloc, autoportant, en résine de synthèse ou en résine minérale et fibre de verre, coloré dans la masse, pour implantation en niche. Avec remontées de 100mm, porte-serviette dans la retombée. Coloris au choix de la MOA.
Vasque ovale de dimensions 500x350 - profondeur 100 - Sans trop plein y compris grille de vidage et siphon</t>
  </si>
  <si>
    <t>Sanitaire 02 (201_230) : Fourniture, pose et raccordement d’un mitigeur de lavabo à équilibrage de pression Type OKYRIS PRO COMFORT réf D2641AA des Ets PORCHER ou techniquement équivalent, y compris, clapets anti-pollution double purge en laiton, flexibles et vannes d’arrêt</t>
  </si>
  <si>
    <t>Sanitaire 02 (201_230) : Fourniture et raccordement d’un siphon de sol 150x150mm – Sortie Ø40 – Type DELABIE Réf. 683001 ou techniquement équivalent</t>
  </si>
  <si>
    <t>Sanitaire 02 (201_230) : Fourniture et pose d’une patère virgule, nylon blanc, modèle court - Type DELABIE Réf. 4043N ou techniquement équivalent</t>
  </si>
  <si>
    <t>Sanitaire 02 (201_230) : Fourniture, pose et raccordement d’une bouche d’extraction Ø 100 – Type AUSTRALE des Ets France Air ou techniquement équivalent</t>
  </si>
  <si>
    <t>Sanitaire 03 (203_230) : Isolation des réseaux, y compris bouchonnage et toutes sujétions</t>
  </si>
  <si>
    <t>Sanitaire 03 (203_230) : Dépose et évacuation du plan de toilette, de la cuvette et du réservoir de chasse, y compris reprise des réseaux si nécessaire</t>
  </si>
  <si>
    <t>Sanitaire 03 (203_230) : Fourniture et pose d’un bâti support autoportant pour WC suspendu. Réservoir encastré avec déclenchement frontal, double volume de chasse préréglé à 3 et 6L. Valve de remplissage silencieux certifiée NF Classe 1 avec système breveté de remplissage différé pour permettre une économie d’eau. Type PROSYS120 - Réf. R009667 des Ets PORCHER ou techniquement équivalent</t>
  </si>
  <si>
    <t>Sanitaire 03 (203_230) : Fourniture et pose d’une plaque de commande pneumatique double chasse style carré - Type SOLEA P2 – Réf. R0110A6 des Ets PORCHER ou techniquement équivalent</t>
  </si>
  <si>
    <t>Sanitaire 03 (203_230) : Fourniture, pose et raccordement d’un mitigeur de lavabo à équilibrage de pression Type OKYRIS PRO COMFORT réf D2641AA des Ets PORCHER ou techniquement équivalent, y compris, clapets anti-pollution double purge en laiton, flexibles et vannes d’arrêt</t>
  </si>
  <si>
    <t>Sanitaire 03 (203_230) : Fourniture et raccordement d’un siphon de sol 150x150mm – Sortie Ø40 – Type DELABIE Réf. 683001 ou techniquement équivalent</t>
  </si>
  <si>
    <t>Sanitaire 03 (203_230) : Fourniture et pose d’une patère virgule, nylon blanc, modèle court - Type DELABIE Réf. 4043N ou techniquement équivalent</t>
  </si>
  <si>
    <t>Sanitaire 03 (203_230) : Fourniture, pose et raccordement d’une bouche d’extraction Ø 100 – Type AUSTRALE des Ets France Air ou techniquement équivalent</t>
  </si>
  <si>
    <t>Sanitaire 03 (203_230) : Prélèvement et analyses d'eau par un laboratoire COFRAC - Recherche de Legionella spp dont Legionella pneumophila + potabilité, y compris  fourniture rapport d'analyses</t>
  </si>
  <si>
    <t>Sanitaire 04 (209_230) : Isolation des réseaux, y compris bouchonnage et toutes sujétions</t>
  </si>
  <si>
    <t>Sanitaire 04 (209_230) : Dépose et évacuation du plan de toilette, de la cuvette et du réservoir de chasse, y compris reprise des réseaux si nécessaire</t>
  </si>
  <si>
    <t>Sanitaire 04 (209_230) : Fourniture et pose d’un bâti support autoportant pour WC suspendu. Réservoir encastré avec déclenchement frontal, double volume de chasse préréglé à 3 et 6L. Valve de remplissage silencieux certifiée NF Classe 1 avec système breveté de remplissage différé pour permettre une économie d’eau. Type PROSYS120 - Réf. R009667 des Ets PORCHER ou techniquement équivalent</t>
  </si>
  <si>
    <t>Sanitaire 04 (209_230) : Fourniture et pose d’une plaque de commande pneumatique double chasse style carré - Type SOLEA P2 – Réf. R0110A6 des Ets PORCHER ou techniquement équivalent</t>
  </si>
  <si>
    <t>Sanitaire 04 (209_230) : Fourniture, pose et raccordement d’un mitigeur de lavabo à équilibrage de pression Type OKYRIS PRO COMFORT réf D2641AA des Ets PORCHER ou techniquement équivalent, y compris, clapets anti-pollution double purge en laiton, flexibles et vannes d’arrêt</t>
  </si>
  <si>
    <t>Sanitaire 04 (209_230) : Fourniture et raccordement d’un siphon de sol 150x150mm – Sortie Ø40 – Type DELABIE Réf. 683001 ou techniquement équivalent</t>
  </si>
  <si>
    <t>Sanitaire 04 (209_230) : Fourniture et pose d’une patère virgule, nylon blanc, modèle court - Type DELABIE Réf. 4043N ou techniquement équivalent</t>
  </si>
  <si>
    <t>Sanitaire 04 (209_230) : Fourniture, pose et raccordement d’une bouche d’extraction Ø 100 – Type AUSTRALE des Ets France Air ou techniquement équivalent</t>
  </si>
  <si>
    <t>Sanitaire 05 (211_230) : Isolation des réseaux, y compris bouchonnage et toutes sujétions</t>
  </si>
  <si>
    <t>Sanitaire 05 (211_230) : Dépose et évacuation du plan de toilette, de la cuvette et du réservoir de chasse, y compris reprise des réseaux si nécessaire</t>
  </si>
  <si>
    <t>Sanitaire 05 (211_230) : Fourniture et pose d’un bâti support autoportant pour WC suspendu. Réservoir encastré avec déclenchement frontal, double volume de chasse préréglé à 3 et 6L. Valve de remplissage silencieux certifiée NF Classe 1 avec système breveté de remplissage différé pour permettre une économie d’eau. Type PROSYS120 - Réf. R009667 des Ets PORCHER ou techniquement équivalent</t>
  </si>
  <si>
    <t>Sanitaire 05 (211_230) : Fourniture et pose d’une plaque de commande pneumatique double chasse style carré - Type SOLEA P2 – Réf. R0110A6 des Ets PORCHER ou techniquement équivalent</t>
  </si>
  <si>
    <t>Sanitaire 05 (211_230) : Fourniture, pose et raccordement d’un mitigeur de lavabo à équilibrage de pression Type OKYRIS PRO COMFORT réf D2641AA des Ets PORCHER ou techniquement équivalent, y compris, clapets anti-pollution double purge en laiton, flexibles et vannes d’arrêt</t>
  </si>
  <si>
    <t>Sanitaire 05 (211_230) : Fourniture et raccordement d’un siphon de sol 150x150mm – Sortie Ø40 – Type DELABIE Réf. 683001 ou techniquement équivalent</t>
  </si>
  <si>
    <t>Sanitaire 05 (211_230) : Fourniture et pose d’une patère virgule, nylon blanc, modèle court - Type DELABIE Réf. 4043N ou techniquement équivalent</t>
  </si>
  <si>
    <t>Sanitaire 05 (211_230) : Fourniture, pose et raccordement d’une bouche d’extraction Ø 100 – Type AUSTRALE des Ets France Air ou techniquement équivalent</t>
  </si>
  <si>
    <t>Sanitaire 06 (216_230) : Isolation des réseaux, y compris bouchonnage et toutes sujétions</t>
  </si>
  <si>
    <t>Sanitaire 06 (216_230) : Dépose et évacuation du plan de toilette, de la cuvette et du réservoir de chasse, y compris reprise des réseaux si nécessaire</t>
  </si>
  <si>
    <t>Sanitaire 06 (216_230) : Fourniture et pose d’un bâti support autoportant pour WC suspendu. Réservoir encastré avec déclenchement frontal, double volume de chasse préréglé à 3 et 6L. Valve de remplissage silencieux certifiée NF Classe 1 avec système breveté de remplissage différé pour permettre une économie d’eau. Type PROSYS120 - Réf. R009667 des Ets PORCHER ou techniquement équivalent</t>
  </si>
  <si>
    <t>Sanitaire 06 (216_230) : Fourniture et pose d’une plaque de commande pneumatique double chasse style carré - Type SOLEA P2 – Réf. R0110A6 des Ets PORCHER ou techniquement équivalent</t>
  </si>
  <si>
    <t>Sanitaire 06 (216_230) : Fourniture, pose et raccordement d’un mitigeur de lavabo à équilibrage de pression Type OKYRIS PRO COMFORT réf D2641AA des Ets PORCHER ou techniquement équivalent, y compris, clapets anti-pollution double purge en laiton, flexibles et vannes d’arrêt</t>
  </si>
  <si>
    <t>Sanitaire 06 (216_230) : Fourniture et raccordement d’un siphon de sol 150x150mm – Sortie Ø40 – Type DELABIE Réf. 683001 ou techniquement équivalent</t>
  </si>
  <si>
    <t>Sanitaire 06 (216_230) : Fourniture et pose d’une patère virgule, nylon blanc, modèle court - Type DELABIE Réf. 4043N ou techniquement équivalent</t>
  </si>
  <si>
    <t>Sanitaire 06 (216_230) : Fourniture, pose et raccordement d’une bouche d’extraction Ø 100 – Type AUSTRALE des Ets France Air ou techniquement équivalent</t>
  </si>
  <si>
    <t>Bureau 5 postes (219_234) : Reprise des réseaux de soufflage et d'extraction</t>
  </si>
  <si>
    <t>Bureau 5 postes (219_234) : Fourniture, pose et raccordement d’un diffuseur 600x600 sur le réseau de soufflage</t>
  </si>
  <si>
    <t>Bureau 5 postes (219_234) : Fourniture, pose et raccordement d’une bouche d’extraction Ø 100 – Type AUSTRALE des Ets France Air ou techniquement équivalent</t>
  </si>
  <si>
    <t>Sanitaire PMR (216_213) : Isolation des réseaux ECF et EFS y compris toutes sujétions</t>
  </si>
  <si>
    <t>Sanitaire PMR (216_213) : Dépose et évacuation du lavabo et de la cuvette</t>
  </si>
  <si>
    <t>Sanitaire PMR (216_213) : Fourniture et pose d’un bâti support autoportant pour WC suspendu. Réservoir encastré avec déclenchement frontal, double volume de chasse préréglé à 3 et 6L. Valve de remplissage silencieux certifiée NF Classe 1 avec système breveté de remplissage différé pour permettre une économie d’eau. Type PROSYS120 - Réf. R009667 des Ets PORCHER ou techniquement équivalent</t>
  </si>
  <si>
    <t>Sanitaire PMR (216_213) : Fourniture et pose d’une plaque de commande pneumatique double chasse style carré - Type SOLEA P2 – Réf. R0110A6 des Ets PORCHER ou techniquement équivalent</t>
  </si>
  <si>
    <t>Sanitaire PMR (216_213) : Fourniture et pose de barre de maintien droite, Ø 32, 500mm, inox époxy blanc - Type DELABIE Réf. 350505W ou techniquement équivalent</t>
  </si>
  <si>
    <t>Sanitaire PMR (216_213) : Fourniture et pose d'une barre de maintien rabattable Ø32; inox époxy blanc - type DELABIE Réf.5162N ou techniquement équivalent</t>
  </si>
  <si>
    <t>Sanitaire PMR (216_213) : Fourniture et pose d’un lave-mains sans trop plein, en céramique blanche, trou de robinetterie à droite, y compris système de vidage Type ACANTO des Ets GEBERIT ou techniquement équivalent</t>
  </si>
  <si>
    <t>Sanitaire PMR (216_213) : Fourniture, pose et raccordement d’un mitigeur type CONCETTO des Ets GROHE ou techniquement équivalent</t>
  </si>
  <si>
    <t>Sanitaire 25 (206_209) : Isolation des réseaux ECF et EFS y compris toutes sujétions</t>
  </si>
  <si>
    <t>Sanitaire 25 (206_209) : Dépose et évacuation du plan vasque, de la cuvette et du réservoir de chasse, y compris reprise des réseaux si nécessaire</t>
  </si>
  <si>
    <t>Sanitaire 25 (206_209) : Fourniture et pose d’un bâti support autoportant pour WC suspendu. Réservoir encastré avec déclenchement frontal, double volume de chasse préréglé à 3 et 6L. Valve de remplissage silencieux certifiée NF Classe 1 avec système breveté de remplissage différé pour permettre une économie d’eau. Type PROSYS120 - Réf. R009667 des Ets PORCHER ou techniquement équivalent</t>
  </si>
  <si>
    <t>Sanitaire 25 (206_209) : Fourniture et pose d’une plaque de commande pneumatique double chasse style carré - Type SOLEA P2 – Réf. R0110A6 des Ets PORCHER ou techniquement équivalent</t>
  </si>
  <si>
    <t>Sanitaire 25 (206_209) : Fourniture, pose et raccordement d’un mitigeur de lavabo à équilibrage de pression Type OKYRIS PRO COMFORT réf D2641AA des Ets PORCHER ou techniquement équivalent, y compris, clapets anti-pollution double purge en laiton, flexibles et vannes d’arrêt</t>
  </si>
  <si>
    <t>Sanitaire 25 (206_209) : Fourniture, pose et raccordement d’une bouche d’extraction Ø 100 – Type AUSTRALE des Ets France Air ou techniquement équivalent</t>
  </si>
  <si>
    <t>Sanitaire 25 (206_209) : Prélèvement et analyses d'eau par un laboratoire COFRAC - Recherche de Legionella spp dont Legionella pneumophila + potabilité, y compris  fourniture rapport d'analyses</t>
  </si>
  <si>
    <t>SOUS-TOTAL RACINE EN € HT</t>
  </si>
  <si>
    <t>01 - UNITE RACINE</t>
  </si>
  <si>
    <t>Chambre 01 : Dépose du radiateur avant travaux de peinture, y compris bouchonnage</t>
  </si>
  <si>
    <t>Chambre 01 : Remplacement du robinet et du té de réglage</t>
  </si>
  <si>
    <t>Chambre 01 Repose du radiateur après peinture, y compris toutes sujétions</t>
  </si>
  <si>
    <t>Chambre 02 : Dépose du radiateur avant travaux de peinture, y compris bouchonnage</t>
  </si>
  <si>
    <t>Chambre 02 : Remplacement du robinet et du té de réglage</t>
  </si>
  <si>
    <t>Chambre 02 Repose du radiateur après peinture, y compris toutes sujétions</t>
  </si>
  <si>
    <t>Chambre 03 : Dépose du radiateur avant travaux de peinture, y compris bouchonnage</t>
  </si>
  <si>
    <t>Chambre 03 : Remplacement du robinet et du té de réglage</t>
  </si>
  <si>
    <t>Chambre 03 Repose du radiateur après peinture, y compris toutes sujétions</t>
  </si>
  <si>
    <t>Chambre 04 : Remplacement du robinet et du té de réglage</t>
  </si>
  <si>
    <t>Chambre 04 : Dépose du radiateur avant travaux de peinture, y compris bouchonnage</t>
  </si>
  <si>
    <t>Chambre 04 Repose du radiateur après peinture, y compris toutes sujétions</t>
  </si>
  <si>
    <t>Chambre 05 : Dépose du radiateur avant travaux de peinture, y compris bouchonnage</t>
  </si>
  <si>
    <t>Chambre 05 : Remplacement du robinet et du té de réglage</t>
  </si>
  <si>
    <t>Chambre 05 Repose du radiateur après peinture, y compris toutes sujétions</t>
  </si>
  <si>
    <t>Chambre 06 : Dépose du radiateur avant travaux de peinture, y compris bouchonnage</t>
  </si>
  <si>
    <t>Chambre 06 : Remplacement du robinet et du té de réglage</t>
  </si>
  <si>
    <t>Chambre 06 Repose du radiateur après peinture, y compris toutes sujétions</t>
  </si>
  <si>
    <t>Sanitaire 01 (196_230) : Fourniture, pose et raccordement d’une cuvette PMR suspendue sans bride,  Type OKYRIS PRO – Réf. P24801 des Ets PORCHER ou techniquement équivalent</t>
  </si>
  <si>
    <t>Sanitaire 02 (201_230) : Fourniture, pose et raccordement d’une cuvette PMR suspendue sans bride,  Type OKYRIS PRO – Réf. P24801 des Ets PORCHER ou techniquement équivalent</t>
  </si>
  <si>
    <t>Sanitaire 03 (203_230) : Fourniture, pose et raccordement d’une cuvette PMR suspendue sans bride,  Type OKYRIS PRO – Réf. P24801 des Ets PORCHER ou techniquement équivalent</t>
  </si>
  <si>
    <t>Sanitaire 04 (209_230) : Fourniture, pose et raccordement d’une cuvette PMR suspendue sans bride,  Type OKYRIS PRO – Réf. P24801 des Ets PORCHER ou techniquement équivalent</t>
  </si>
  <si>
    <t>Sanitaire 05 (211_230) : Fourniture, pose et raccordement d’une cuvette PMR suspendue sans bride,  Type OKYRIS PRO – Réf. P24801 des Ets PORCHER ou techniquement équivalent</t>
  </si>
  <si>
    <t>Sanitaire 06 (216_230) : Fourniture, pose et raccordement d’une cuvette PMR suspendue sans bride,  Type OKYRIS PRO – Réf. P24801 des Ets PORCHER ou techniquement équivalent</t>
  </si>
  <si>
    <t>Sanitaire PMR (216_213) : Fourniture, pose et raccordement d’une cuvette PMR suspendue sans bride, Type OKYRIS PRO – Réf. P24801 des Ets PORCHER ou techniquement équivalent</t>
  </si>
  <si>
    <t>Sanitaire 25 (206_209) : Fourniture, pose et raccordement d’une cuvette PMR suspendue sans bride, Type OKYRIS PRO – Réf. P24801 des Ets PORCHER ou techniquement équivalent</t>
  </si>
  <si>
    <t>DESIGNATION DES POSTES</t>
  </si>
  <si>
    <r>
      <t xml:space="preserve">Sanitaire 25 (206_209) :  Fourniture, pose et raccordement d’un plan de toilette monobloc, autoportant, en résine de synthèse ou en résine minérale et fibre de verre, coloré dans la masse, pour implantation en niche. Avec remontées de 100mm, porte-serviette dans la retombée.
Vasque ovale de dimensions 500x350 - profondeur 100 - Sans trop plein y compris grille de vidage et siphon. Coloris au choix de la MOA. </t>
    </r>
    <r>
      <rPr>
        <b/>
        <sz val="10"/>
        <rFont val="Calibri Light"/>
        <family val="2"/>
        <scheme val="major"/>
      </rPr>
      <t>ATTENTION PLAN ET VASQUE DE LA MÊME TEINTE</t>
    </r>
  </si>
  <si>
    <r>
      <t xml:space="preserve">Sanitaire 01 (196_230) :  Fourniture, pose et raccordement d’un plan de toilette monobloc, autoportant, en résine de synthèse ou en résine minérale et fibre de verre, coloré dans la masse, pour implantation en niche. Avec remontées de 100mm, porte-serviette dans la retombée.
Vasque ovale de dimensions 500x350 - profondeur 100 - Sans trop plein y compris grille de vidage et siphon. Coloris au choix de la MOA. </t>
    </r>
    <r>
      <rPr>
        <b/>
        <sz val="10"/>
        <rFont val="Calibri Light"/>
        <family val="2"/>
        <scheme val="major"/>
      </rPr>
      <t>ATTENTION Plan et vasque de la même teinte</t>
    </r>
  </si>
  <si>
    <r>
      <t xml:space="preserve">Sanitaire 03 (203_230) :  Fourniture, pose et raccordement d’un plan de toilette monobloc, autoportant, en résine de synthèse ou en résine minérale et fibre de verre, coloré dans la masse, pour implantation en niche. Avec remontées de 100mm, porte-serviette dans la retombée.
Vasque ovale de dimensions 500x350 - profondeur 100 - Sans trop plein y compris grille de vidage et siphon. Coloris au choix de la MOA. </t>
    </r>
    <r>
      <rPr>
        <b/>
        <sz val="10"/>
        <rFont val="Calibri Light"/>
        <family val="2"/>
        <scheme val="major"/>
      </rPr>
      <t>ATTENTION PLAN ET VASQUE DE LA MÊME TEINTE</t>
    </r>
  </si>
  <si>
    <r>
      <t xml:space="preserve">Sanitaire 04 (209_230) :  Fourniture, pose et raccordement d’un plan de toilette monobloc, autoportant, en résine de synthèse ou en résine minérale et fibre de verre, coloré dans la masse, pour implantation en niche. Avec remontées de 100mm, porte-serviette dans la retombée.
Vasque ovale de dimensions 500x350 - profondeur 100 - Sans trop plein y compris grille de vidage et siphon. Coloris au choix de la MOA. </t>
    </r>
    <r>
      <rPr>
        <b/>
        <sz val="10"/>
        <rFont val="Calibri Light"/>
        <family val="2"/>
        <scheme val="major"/>
      </rPr>
      <t>ATTENTION PLAN ET VASQUE DE LA MÊME TEINTE</t>
    </r>
  </si>
  <si>
    <r>
      <t xml:space="preserve">Sanitaire 05 (211_230) :  Fourniture, pose et raccordement d’un plan de toilette monobloc, autoportant, en résine de synthèse ou en résine minérale et fibre de verre, coloré dans la masse, pour implantation en niche. Avec remontées de 100mm, porte-serviette dans la retombée.
Vasque ovale de dimensions 500x350 - profondeur 100 - Sans trop plein y compris grille de vidage et siphon. Coloris au choix de la MOA. </t>
    </r>
    <r>
      <rPr>
        <b/>
        <sz val="10"/>
        <rFont val="Calibri Light"/>
        <family val="2"/>
        <scheme val="major"/>
      </rPr>
      <t>ATTENTION PLAN ET VASQUE DE LA MÊME TEINTE</t>
    </r>
  </si>
  <si>
    <r>
      <t xml:space="preserve">Sanitaire 06 (216_230) :  Fourniture, pose et raccordement d’un plan de toilette monobloc, autoportant, en résine de synthèse ou en résine minérale et fibre de verre, coloré dans la masse, pour implantation en niche. Avec remontées de 100mm, porte-serviette dans la retombée.
Vasque ovale de dimensions 500x350 - profondeur 100 - Sans trop plein y compris grille de vidage et siphon. Coloris au choix de la MOA. </t>
    </r>
    <r>
      <rPr>
        <b/>
        <sz val="10"/>
        <rFont val="Calibri Light"/>
        <family val="2"/>
        <scheme val="major"/>
      </rPr>
      <t>ATTENTION PLAN ET VASQUE DE LA MÊME TEINTE</t>
    </r>
  </si>
  <si>
    <t>Chambre 25 (204_207) : Dépose du radiateur avant travaux de peinture</t>
  </si>
  <si>
    <t>Chambre 25 (204_207) : Repose du radiateur après travaux de peinture</t>
  </si>
  <si>
    <t>Sanitaire bureau 4 (184_223) : Isolation des réseaux ECS et EFS, y compris toutes sujétions</t>
  </si>
  <si>
    <t>Sanitaire bureau 4 (184_223) : Dépose et évacuation du plan vasque det de la cuvette.</t>
  </si>
  <si>
    <t>Sanitaire bureau 4 (184_223) : Suppression des canalisations au plus près des antennes dans les gaines techniques</t>
  </si>
  <si>
    <t>Bureau 4(182_220) : Dépose du radiateur avant travaux de peinture</t>
  </si>
  <si>
    <t>Chambre 25 (204_207) : Remplacement du robinet et té de réglage</t>
  </si>
  <si>
    <t>Bureau 4(182_220) : Remplacement du robinet et té de réglage</t>
  </si>
  <si>
    <t>Bureau 4(182_220) : Repose du radiateur après travaux de peinture</t>
  </si>
  <si>
    <t>Sanitaire bureau rééducateurs (220_192) : Isolation des réseaux EFS et ECS y compris bouchonage et toutes sujétions</t>
  </si>
  <si>
    <t>Sanitaire bureau rééducateurs (220_192) : Dépose et évacuation du plan vasque</t>
  </si>
  <si>
    <t>Sanitaire bureau 4 (184_223) : Dépose et évacuation de la cuvette, du réservroir de chasse, et de tous les équipements sanitaires.</t>
  </si>
  <si>
    <t>Sanitaire bureau rééducateurs (220_192) : Dépose et évacuation de la cuvette, du réservroir de chasse, et de tous les équipements sanitaires</t>
  </si>
  <si>
    <t>Sanitaire bureau rééducateurs (220_192) : Suppression des canalisations au plus près des antennes dans les gaines techniques</t>
  </si>
  <si>
    <t>Bureau rééducateurs (220_192) : Dépose du radiateur avant travaux de peinture</t>
  </si>
  <si>
    <t>Bureau rééducateurs (220_192) : Remplacement du robinet et té de réglage</t>
  </si>
  <si>
    <t>Bureau rééducateurs (220_192) : Repose du radiateur après travaux de peinture</t>
  </si>
  <si>
    <t>Bureau Ergothérapie (216_192) : Dépose du radiateur avant travaux de peinture</t>
  </si>
  <si>
    <t>Bureau Ergothérapie (216_192) : Remplacement du robinet et té de réglage</t>
  </si>
  <si>
    <t>Bureau Ergothérapie (216_192) : Repose du radiateur après travaux de peinture</t>
  </si>
  <si>
    <t>Sanitaire 01 (196_230) : Fourniture, pose et raccordement d'un mitigeur de douche type OKYRIS 2 CLINIC réf. D2447AA des Ets PORCHER ou techniquement équivalent</t>
  </si>
  <si>
    <t>Sanitaire 01 (196_230) : Fourniture et pose d'une barre de maintien sanitaire PMR : barre de maintien droite, Ø 32, 500mm, inox époxy blanc - Type DELABIE Réf. 350505W ou techniquement équivalent</t>
  </si>
  <si>
    <t>Sanitaire 01 (196_230) : Fourniture et pose d'une barre de maintien rabattable Ø 32, inox époxy blanc - type DELABIE Réf.5162N ou techniquement équivalent</t>
  </si>
  <si>
    <t>Sanitaire 01 (196_230) : Fourniture et pose d'une barre de maintien coudée 135°, Ø32, 400x400, inox époxy blanc – type DELABIE ou techniquement équivalent</t>
  </si>
  <si>
    <t>Sanitaire 02 (201_230) :  Fourniture, pose et raccordement d'un mitigeur de douche type OKYRIS 2 CLINIC réf. D2447AA des Ets PORCHER ou techniquement équivalent</t>
  </si>
  <si>
    <t>Sanitaire 02 (201_230) :  Fourniture et pose d'une barre de maintien sanitaire PMR : barre de maintien droite, Ø 32, 500mm, inox époxy blanc - Type DELABIE Réf. 350505W ou techniquement équivalent</t>
  </si>
  <si>
    <t>Sanitaire 02 (201_230) :  Fourniture et pose d'une barre de maintien rabattable Ø 32, inox époxy blanc - type DELABIE Réf.5162N ou techniquement équivalent</t>
  </si>
  <si>
    <t>Sanitaire 02 (201_230) :  Fourniture et pose d'une barre de maintien coudée 135°, Ø32, 400x400, inox époxy blanc – type DELABIE ou techniquement équivalent</t>
  </si>
  <si>
    <t>Sanitaire 03 (203_230) : Fourniture et pose d'une barre de maintien rabattable Ø 32, inox époxy blanc - type DELABIE Réf.5162N ou techniquement équivalent</t>
  </si>
  <si>
    <t>Sanitaire 03 (203_230) : Fourniture et pose d'une barre de maintien sanitaire PMR : barre de maintien droite, Ø 32, 500mm, inox époxy blanc - Type DELABIE Réf. 350505W ou techniquement équivalent</t>
  </si>
  <si>
    <t>Sanitaire 03 (203_230) : Fourniture, pose et raccordement d'un mitigeur de douche type OKYRIS 2 CLINIC réf. D2447AA des Ets PORCHER ou techniquement équivalent</t>
  </si>
  <si>
    <t>Sanitaire 03 (203_230) :  Fourniture et pose d'une barre de maintien coudée 135°, Ø32, 400x400, inox époxy blanc – type DELABIE ou techniquement équivalent</t>
  </si>
  <si>
    <t>Sanitaire 04 (209_230) : Fourniture, pose et raccordement d'un mitigeur de douche type OKYRIS 2 CLINIC réf. D2447AA des Ets PORCHER ou techniquement équivalent</t>
  </si>
  <si>
    <t>Sanitaire 04 (209_230) : Fourniture et pose d'une barre de maintien sanitaire PMR : barre de maintien droite, Ø 32, 500mm, inox époxy blanc - Type DELABIE Réf. 350505W ou techniquement équivalent</t>
  </si>
  <si>
    <t>Sanitaire 04 (209_230) : Fourniture et pose d'une barre de maintien rabattable Ø 32, inox époxy blanc - type DELABIE Réf.5162N ou techniquement équivalent</t>
  </si>
  <si>
    <t>Sanitaire 04 (209_230) :  Fourniture et pose d'une barre de maintien coudée 135°, Ø32, 400x400, inox époxy blanc – type DELABIE ou techniquement équivalent</t>
  </si>
  <si>
    <t>Sanitaire 05 (211_230) : Fourniture, pose et raccordement d'un mitigeur de douche type OKYRIS 2 CLINIC réf. D2447AA des Ets PORCHER ou techniquement équivalent</t>
  </si>
  <si>
    <t>Sanitaire 05 (211_230) : Fourniture et pose d'une barre de maintien sanitaire PMR : barre de maintien droite, Ø 32, 500mm, inox époxy blanc - Type DELABIE Réf. 350505W ou techniquement équivalent</t>
  </si>
  <si>
    <t>Sanitaire 05 (211_230) : Fourniture et pose d'une barre de maintien rabattable Ø 32, inox époxy blanc - type DELABIE Réf.5162N ou techniquement équivalent</t>
  </si>
  <si>
    <t>Sanitaire 05 (211_230) : Fourniture et pose d'une barre de maintien coudée 135°, Ø32, 400x400, inox époxy blanc – type DELABIE ou techniquement équivalent</t>
  </si>
  <si>
    <t>Sanitaire 06 (216_230) : Fourniture, pose et raccordement d'un mitigeur de douche type OKYRIS 2 CLINIC réf. D2447AA des Ets PORCHER ou techniquement équivalent</t>
  </si>
  <si>
    <t>Sanitaire 06 (216_230) : Fourniture et pose d'une barre de maintien sanitaire PMR : barre de maintien droite, Ø 32, 500mm, inox époxy blanc - Type DELABIE Réf. 350505W ou techniquement équivalent</t>
  </si>
  <si>
    <t>Sanitaire 06 (216_230) : Fourniture et pose d'une barre de maintien rabattable Ø 32, inox époxy blanc - type DELABIE Réf.5162N ou techniquement équivalent</t>
  </si>
  <si>
    <t>Sanitaire 06 (216_230) : Fourniture et pose d'une barre de maintien coudée 135°, Ø32, 400x400, inox époxy blanc – type DELABIE ou techniquement équivalent</t>
  </si>
  <si>
    <t>GROUPE HOSPITALIER SAINTE-PERINE - CHARDON LAGACHE - ROSSINI
HUMANISATION DES LOCAUX DES UNITES
RACINE</t>
  </si>
  <si>
    <t>Sanitaire 01 (196_230) : Fourniture et pose d’un miroir de toilette incassable, rectangulaire dimensions 400 x600 mm type DELABIE Réf. 3453 ou techniquement équivalent</t>
  </si>
  <si>
    <t>Sanitaire 02 (201_230) :  Fourniture et pose d’un miroir de toilette incassable, rectangulaire dimensions 400 x600 mm type DELABIE Réf. 3453 ou techniquement équivalent</t>
  </si>
  <si>
    <t>Sanitaire 03 (203_230) :  Fourniture et pose d’un miroir de toilette incassable, rectangulaire dimensions 400 x600 mm type DELABIE Réf. 3453 ou techniquement équivalent</t>
  </si>
  <si>
    <t>Sanitaire 04 (209_230) :  Fourniture et pose d’un miroir de toilette incassable, rectangulaire dimensions 400 x600 mm type DELABIE Réf. 3453 ou techniquement équivalent</t>
  </si>
  <si>
    <t>Sanitaire 05 (211_230) :  Fourniture et pose d’un miroir de toilette incassable, rectangulaire dimensions 400 x600 mm type DELABIE Réf. 3453 ou techniquement équivalent</t>
  </si>
  <si>
    <t>Sanitaire 06 (216_230) : Fourniture et pose d’un miroir de toilette incassable, rectangulaire dimensions 400 x600 mm type DELABIE Réf. 3453 ou techniquement équivalent</t>
  </si>
  <si>
    <t>Sanitaire 25 (206_209) :  Fourniture et pose d’un miroir de toilette incassable, rectangulaire dimensions 400 x600 mm type DELABIE Réf. 3453 ou techniquement équivalent</t>
  </si>
  <si>
    <t>TOTAL RACINE EN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</si>
</sst>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0\ &quot;€&quot;"/>
    <numFmt numFmtId="165" formatCode="&quot;ME-&quot;General"/>
    <numFmt numFmtId="166" formatCode="&quot;PL-&quot;General"/>
    <numFmt numFmtId="167" formatCode="_-* #,##0.00\ [$€-40C]_-;\-* #,##0.00\ [$€-40C]_-;_-* &quot;-&quot;??\ [$€-40C]_-;_-@_-"/>
  </numFmts>
  <fonts count="14" x14ac:knownFonts="1">
    <font>
      <sz val="11"/>
      <color theme="1"/>
      <name val="Calibri Light"/>
      <family val="2"/>
    </font>
    <font>
      <sz val="11"/>
      <color theme="1"/>
      <name val="Calibri Light"/>
      <family val="2"/>
    </font>
    <font>
      <b/>
      <sz val="20"/>
      <name val="Calibri Light"/>
      <family val="2"/>
      <scheme val="major"/>
    </font>
    <font>
      <sz val="10"/>
      <name val="Calibri Light"/>
      <family val="2"/>
      <scheme val="major"/>
    </font>
    <font>
      <b/>
      <sz val="14"/>
      <name val="Calibri Light"/>
      <family val="2"/>
      <scheme val="major"/>
    </font>
    <font>
      <b/>
      <sz val="10"/>
      <name val="Calibri Light"/>
      <family val="2"/>
      <scheme val="major"/>
    </font>
    <font>
      <b/>
      <u/>
      <sz val="10"/>
      <name val="Calibri Light"/>
      <family val="2"/>
      <scheme val="major"/>
    </font>
    <font>
      <i/>
      <sz val="10"/>
      <name val="Calibri Light"/>
      <family val="2"/>
      <scheme val="major"/>
    </font>
    <font>
      <sz val="10"/>
      <color rgb="FFFF0000"/>
      <name val="Calibri Light"/>
      <family val="2"/>
      <scheme val="major"/>
    </font>
    <font>
      <b/>
      <i/>
      <sz val="10"/>
      <color rgb="FFFFFF00"/>
      <name val="Calibri Light"/>
      <family val="2"/>
      <scheme val="major"/>
    </font>
    <font>
      <b/>
      <sz val="10"/>
      <color rgb="FFFFFF00"/>
      <name val="Calibri Light"/>
      <family val="2"/>
      <scheme val="major"/>
    </font>
    <font>
      <b/>
      <i/>
      <sz val="16"/>
      <color rgb="FFFF0000"/>
      <name val="Calibri Light"/>
      <family val="2"/>
      <scheme val="major"/>
    </font>
    <font>
      <sz val="16"/>
      <name val="Calibri Light"/>
      <family val="2"/>
      <scheme val="major"/>
    </font>
    <font>
      <b/>
      <sz val="16"/>
      <color rgb="FFFF0000"/>
      <name val="Calibri Light"/>
      <family val="2"/>
      <scheme val="major"/>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54">
    <xf numFmtId="0" fontId="0" fillId="0" borderId="0" xfId="0"/>
    <xf numFmtId="0" fontId="3" fillId="0" borderId="0" xfId="0" applyFont="1" applyAlignment="1">
      <alignment vertical="center"/>
    </xf>
    <xf numFmtId="0" fontId="5" fillId="0" borderId="9"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xf>
    <xf numFmtId="4" fontId="5" fillId="0" borderId="9" xfId="0" applyNumberFormat="1" applyFont="1" applyBorder="1" applyAlignment="1">
      <alignment horizontal="center" vertical="center"/>
    </xf>
    <xf numFmtId="0" fontId="5" fillId="0" borderId="12" xfId="0" applyFont="1" applyBorder="1" applyAlignment="1">
      <alignment horizontal="center" vertical="center" wrapText="1"/>
    </xf>
    <xf numFmtId="0" fontId="6" fillId="0" borderId="14" xfId="0" applyFont="1" applyBorder="1" applyAlignment="1">
      <alignment vertical="center"/>
    </xf>
    <xf numFmtId="4" fontId="3" fillId="0" borderId="13" xfId="0" applyNumberFormat="1" applyFont="1" applyBorder="1" applyAlignment="1">
      <alignment horizontal="center" vertical="center"/>
    </xf>
    <xf numFmtId="0" fontId="3" fillId="0" borderId="17" xfId="0" applyFont="1" applyBorder="1" applyAlignment="1">
      <alignment vertical="center" wrapText="1"/>
    </xf>
    <xf numFmtId="0" fontId="3" fillId="0" borderId="18" xfId="0" applyFont="1" applyBorder="1" applyAlignment="1">
      <alignment horizontal="center" vertical="center" wrapText="1"/>
    </xf>
    <xf numFmtId="4" fontId="3" fillId="0" borderId="16" xfId="0" applyNumberFormat="1" applyFont="1" applyBorder="1" applyAlignment="1">
      <alignment horizontal="center" vertical="center"/>
    </xf>
    <xf numFmtId="44" fontId="3" fillId="0" borderId="17" xfId="2" applyFont="1" applyBorder="1" applyAlignment="1">
      <alignment vertical="center"/>
    </xf>
    <xf numFmtId="44" fontId="3" fillId="0" borderId="19" xfId="2" applyFont="1" applyBorder="1" applyAlignment="1">
      <alignment vertical="center" wrapText="1"/>
    </xf>
    <xf numFmtId="0" fontId="3" fillId="0" borderId="15" xfId="0" applyFont="1" applyBorder="1" applyAlignment="1">
      <alignment horizontal="center" vertical="center"/>
    </xf>
    <xf numFmtId="0" fontId="3" fillId="0" borderId="13" xfId="0" applyFont="1" applyBorder="1" applyAlignment="1">
      <alignment horizontal="center" vertical="center"/>
    </xf>
    <xf numFmtId="3" fontId="3" fillId="0" borderId="14" xfId="0" applyNumberFormat="1" applyFont="1" applyBorder="1" applyAlignment="1">
      <alignment vertical="center"/>
    </xf>
    <xf numFmtId="0" fontId="7" fillId="0" borderId="14" xfId="0" applyFont="1" applyBorder="1" applyAlignment="1">
      <alignment horizontal="right" vertical="center" wrapText="1"/>
    </xf>
    <xf numFmtId="0" fontId="3" fillId="0" borderId="0" xfId="0" applyFont="1" applyAlignment="1">
      <alignment horizontal="left" vertical="center"/>
    </xf>
    <xf numFmtId="0" fontId="3" fillId="0" borderId="0" xfId="0" applyFont="1" applyAlignment="1">
      <alignment vertical="center" wrapText="1"/>
    </xf>
    <xf numFmtId="0" fontId="3" fillId="0" borderId="0" xfId="0" applyFont="1" applyAlignment="1">
      <alignment horizontal="center" vertical="center"/>
    </xf>
    <xf numFmtId="4" fontId="3" fillId="0" borderId="0" xfId="0" applyNumberFormat="1" applyFont="1" applyAlignment="1">
      <alignment horizontal="center" vertical="center"/>
    </xf>
    <xf numFmtId="3" fontId="3" fillId="0" borderId="0" xfId="1" applyNumberFormat="1" applyFont="1" applyAlignment="1">
      <alignment vertical="center"/>
    </xf>
    <xf numFmtId="4" fontId="8" fillId="4" borderId="21" xfId="0" applyNumberFormat="1" applyFont="1" applyFill="1" applyBorder="1" applyAlignment="1">
      <alignment horizontal="center" vertical="center"/>
    </xf>
    <xf numFmtId="3" fontId="8" fillId="4" borderId="20" xfId="0" applyNumberFormat="1" applyFont="1" applyFill="1" applyBorder="1" applyAlignment="1">
      <alignment vertical="center"/>
    </xf>
    <xf numFmtId="164" fontId="10" fillId="4" borderId="20" xfId="2" applyNumberFormat="1" applyFont="1" applyFill="1" applyBorder="1" applyAlignment="1">
      <alignment vertical="center"/>
    </xf>
    <xf numFmtId="165" fontId="5" fillId="0" borderId="16" xfId="0" applyNumberFormat="1" applyFont="1" applyBorder="1" applyAlignment="1">
      <alignment horizontal="center" vertical="center"/>
    </xf>
    <xf numFmtId="164" fontId="7" fillId="0" borderId="22" xfId="1" applyNumberFormat="1" applyFont="1" applyFill="1" applyBorder="1" applyAlignment="1">
      <alignment horizontal="right" vertical="center"/>
    </xf>
    <xf numFmtId="4" fontId="12" fillId="3" borderId="23" xfId="0" applyNumberFormat="1" applyFont="1" applyFill="1" applyBorder="1" applyAlignment="1">
      <alignment horizontal="center" vertical="center"/>
    </xf>
    <xf numFmtId="3" fontId="12" fillId="3" borderId="20" xfId="0" applyNumberFormat="1" applyFont="1" applyFill="1" applyBorder="1" applyAlignment="1">
      <alignment vertical="center"/>
    </xf>
    <xf numFmtId="164" fontId="13" fillId="3" borderId="24" xfId="1" applyNumberFormat="1" applyFont="1" applyFill="1" applyBorder="1" applyAlignment="1">
      <alignment horizontal="right" vertical="center"/>
    </xf>
    <xf numFmtId="166" fontId="5" fillId="0" borderId="16" xfId="0" applyNumberFormat="1" applyFont="1" applyBorder="1" applyAlignment="1">
      <alignment horizontal="center" vertical="center"/>
    </xf>
    <xf numFmtId="167" fontId="3" fillId="0" borderId="0" xfId="0" applyNumberFormat="1" applyFont="1" applyAlignment="1">
      <alignment vertical="center"/>
    </xf>
    <xf numFmtId="0" fontId="9" fillId="4" borderId="1" xfId="0" applyFont="1" applyFill="1" applyBorder="1" applyAlignment="1">
      <alignment horizontal="right" vertical="center" wrapText="1"/>
    </xf>
    <xf numFmtId="0" fontId="9" fillId="4" borderId="2" xfId="0" applyFont="1" applyFill="1" applyBorder="1" applyAlignment="1">
      <alignment horizontal="right" vertical="center" wrapText="1"/>
    </xf>
    <xf numFmtId="0" fontId="9" fillId="4" borderId="3" xfId="0" applyFont="1" applyFill="1" applyBorder="1" applyAlignment="1">
      <alignment horizontal="right" vertical="center" wrapText="1"/>
    </xf>
    <xf numFmtId="0" fontId="11" fillId="4" borderId="1" xfId="0" applyFont="1" applyFill="1" applyBorder="1" applyAlignment="1">
      <alignment horizontal="right" vertical="center" wrapText="1"/>
    </xf>
    <xf numFmtId="0" fontId="11" fillId="4" borderId="2" xfId="0" applyFont="1" applyFill="1" applyBorder="1" applyAlignment="1">
      <alignment horizontal="right" vertical="center" wrapText="1"/>
    </xf>
    <xf numFmtId="0" fontId="11" fillId="4" borderId="3" xfId="0" applyFont="1" applyFill="1" applyBorder="1" applyAlignment="1">
      <alignment horizontal="righ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3">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I159"/>
  <sheetViews>
    <sheetView showGridLines="0" tabSelected="1" zoomScaleNormal="100" zoomScaleSheetLayoutView="100" workbookViewId="0">
      <pane ySplit="4" topLeftCell="A5" activePane="bottomLeft" state="frozen"/>
      <selection pane="bottomLeft" activeCell="A5" sqref="A5"/>
    </sheetView>
  </sheetViews>
  <sheetFormatPr baseColWidth="10" defaultColWidth="10" defaultRowHeight="12.75" x14ac:dyDescent="0.25"/>
  <cols>
    <col min="1" max="1" width="6.75" style="18" customWidth="1"/>
    <col min="2" max="2" width="107" style="19" customWidth="1"/>
    <col min="3" max="3" width="5" style="20" customWidth="1"/>
    <col min="4" max="4" width="4.625" style="21" customWidth="1"/>
    <col min="5" max="5" width="9.625" style="1" customWidth="1"/>
    <col min="6" max="6" width="14.75" style="22" customWidth="1"/>
    <col min="7" max="7" width="11.125" style="1" customWidth="1"/>
    <col min="8" max="8" width="30.75" style="1" customWidth="1"/>
    <col min="9" max="9" width="10" style="32"/>
    <col min="10" max="16384" width="10" style="1"/>
  </cols>
  <sheetData>
    <row r="1" spans="1:6" ht="24.95" customHeight="1" thickBot="1" x14ac:dyDescent="0.3">
      <c r="A1" s="39" t="s">
        <v>10</v>
      </c>
      <c r="B1" s="40"/>
      <c r="C1" s="40"/>
      <c r="D1" s="40"/>
      <c r="E1" s="40"/>
      <c r="F1" s="41"/>
    </row>
    <row r="2" spans="1:6" ht="30" customHeight="1" thickBot="1" x14ac:dyDescent="0.3">
      <c r="A2" s="42" t="s">
        <v>158</v>
      </c>
      <c r="B2" s="43"/>
      <c r="C2" s="44"/>
      <c r="D2" s="48" t="s">
        <v>7</v>
      </c>
      <c r="E2" s="49"/>
      <c r="F2" s="50"/>
    </row>
    <row r="3" spans="1:6" ht="30" customHeight="1" thickBot="1" x14ac:dyDescent="0.3">
      <c r="A3" s="45"/>
      <c r="B3" s="46"/>
      <c r="C3" s="47"/>
      <c r="D3" s="51" t="s">
        <v>8</v>
      </c>
      <c r="E3" s="52"/>
      <c r="F3" s="53"/>
    </row>
    <row r="4" spans="1:6" ht="25.5" x14ac:dyDescent="0.25">
      <c r="A4" s="2" t="s">
        <v>0</v>
      </c>
      <c r="B4" s="3" t="s">
        <v>107</v>
      </c>
      <c r="C4" s="4" t="s">
        <v>1</v>
      </c>
      <c r="D4" s="5" t="s">
        <v>5</v>
      </c>
      <c r="E4" s="3" t="s">
        <v>2</v>
      </c>
      <c r="F4" s="6" t="s">
        <v>3</v>
      </c>
    </row>
    <row r="5" spans="1:6" ht="30" customHeight="1" x14ac:dyDescent="0.25">
      <c r="A5" s="26" t="str">
        <f>IF(C5&gt;0,COUNT($A4:A$5)+1,"")</f>
        <v/>
      </c>
      <c r="B5" s="7" t="s">
        <v>80</v>
      </c>
      <c r="C5" s="10"/>
      <c r="D5" s="11"/>
      <c r="E5" s="12"/>
      <c r="F5" s="13"/>
    </row>
    <row r="6" spans="1:6" ht="15" customHeight="1" x14ac:dyDescent="0.25">
      <c r="A6" s="31">
        <f>IF(C6&gt;0,COUNT($A$5:A5)+1,"")</f>
        <v>1</v>
      </c>
      <c r="B6" s="9" t="s">
        <v>81</v>
      </c>
      <c r="C6" s="10" t="s">
        <v>9</v>
      </c>
      <c r="D6" s="11"/>
      <c r="E6" s="12"/>
      <c r="F6" s="13">
        <f t="shared" ref="F6:F134" si="0">E6*D6</f>
        <v>0</v>
      </c>
    </row>
    <row r="7" spans="1:6" ht="15" customHeight="1" x14ac:dyDescent="0.25">
      <c r="A7" s="31">
        <f>IF(C7&gt;0,COUNT($A$5:A6)+1,"")</f>
        <v>2</v>
      </c>
      <c r="B7" s="9" t="s">
        <v>82</v>
      </c>
      <c r="C7" s="10" t="s">
        <v>6</v>
      </c>
      <c r="D7" s="11"/>
      <c r="E7" s="12"/>
      <c r="F7" s="13">
        <f t="shared" si="0"/>
        <v>0</v>
      </c>
    </row>
    <row r="8" spans="1:6" ht="15" customHeight="1" x14ac:dyDescent="0.25">
      <c r="A8" s="31">
        <f>IF(C8&gt;0,COUNT($A$5:A7)+1,"")</f>
        <v>3</v>
      </c>
      <c r="B8" s="9" t="s">
        <v>83</v>
      </c>
      <c r="C8" s="10" t="s">
        <v>9</v>
      </c>
      <c r="D8" s="11"/>
      <c r="E8" s="12"/>
      <c r="F8" s="13">
        <f t="shared" si="0"/>
        <v>0</v>
      </c>
    </row>
    <row r="9" spans="1:6" ht="15" customHeight="1" x14ac:dyDescent="0.25">
      <c r="A9" s="31">
        <f>IF(C9&gt;0,COUNT($A$5:A8)+1,"")</f>
        <v>4</v>
      </c>
      <c r="B9" s="9" t="s">
        <v>84</v>
      </c>
      <c r="C9" s="10" t="s">
        <v>9</v>
      </c>
      <c r="D9" s="11"/>
      <c r="E9" s="12"/>
      <c r="F9" s="13">
        <f t="shared" si="0"/>
        <v>0</v>
      </c>
    </row>
    <row r="10" spans="1:6" ht="15" customHeight="1" x14ac:dyDescent="0.25">
      <c r="A10" s="31">
        <f>IF(C10&gt;0,COUNT($A$5:A9)+1,"")</f>
        <v>5</v>
      </c>
      <c r="B10" s="9" t="s">
        <v>85</v>
      </c>
      <c r="C10" s="10" t="s">
        <v>6</v>
      </c>
      <c r="D10" s="11"/>
      <c r="E10" s="12"/>
      <c r="F10" s="13">
        <f t="shared" si="0"/>
        <v>0</v>
      </c>
    </row>
    <row r="11" spans="1:6" ht="15" customHeight="1" x14ac:dyDescent="0.25">
      <c r="A11" s="31">
        <f>IF(C11&gt;0,COUNT($A$5:A10)+1,"")</f>
        <v>6</v>
      </c>
      <c r="B11" s="9" t="s">
        <v>86</v>
      </c>
      <c r="C11" s="10" t="s">
        <v>9</v>
      </c>
      <c r="D11" s="11"/>
      <c r="E11" s="12"/>
      <c r="F11" s="13">
        <f t="shared" si="0"/>
        <v>0</v>
      </c>
    </row>
    <row r="12" spans="1:6" ht="15" customHeight="1" x14ac:dyDescent="0.25">
      <c r="A12" s="31">
        <f>IF(C12&gt;0,COUNT($A$5:A11)+1,"")</f>
        <v>7</v>
      </c>
      <c r="B12" s="9" t="s">
        <v>87</v>
      </c>
      <c r="C12" s="10" t="s">
        <v>9</v>
      </c>
      <c r="D12" s="11"/>
      <c r="E12" s="12"/>
      <c r="F12" s="13">
        <f t="shared" si="0"/>
        <v>0</v>
      </c>
    </row>
    <row r="13" spans="1:6" ht="15" customHeight="1" x14ac:dyDescent="0.25">
      <c r="A13" s="31">
        <f>IF(C13&gt;0,COUNT($A$5:A12)+1,"")</f>
        <v>8</v>
      </c>
      <c r="B13" s="9" t="s">
        <v>88</v>
      </c>
      <c r="C13" s="10" t="s">
        <v>6</v>
      </c>
      <c r="D13" s="11"/>
      <c r="E13" s="12"/>
      <c r="F13" s="13">
        <f t="shared" si="0"/>
        <v>0</v>
      </c>
    </row>
    <row r="14" spans="1:6" ht="15" customHeight="1" x14ac:dyDescent="0.25">
      <c r="A14" s="31">
        <f>IF(C14&gt;0,COUNT($A$5:A13)+1,"")</f>
        <v>9</v>
      </c>
      <c r="B14" s="9" t="s">
        <v>89</v>
      </c>
      <c r="C14" s="10" t="s">
        <v>9</v>
      </c>
      <c r="D14" s="11"/>
      <c r="E14" s="12"/>
      <c r="F14" s="13">
        <f t="shared" si="0"/>
        <v>0</v>
      </c>
    </row>
    <row r="15" spans="1:6" ht="15" customHeight="1" x14ac:dyDescent="0.25">
      <c r="A15" s="31">
        <f>IF(C15&gt;0,COUNT($A$5:A14)+1,"")</f>
        <v>10</v>
      </c>
      <c r="B15" s="9" t="s">
        <v>91</v>
      </c>
      <c r="C15" s="10" t="s">
        <v>9</v>
      </c>
      <c r="D15" s="11"/>
      <c r="E15" s="12"/>
      <c r="F15" s="13">
        <f t="shared" si="0"/>
        <v>0</v>
      </c>
    </row>
    <row r="16" spans="1:6" ht="15" customHeight="1" x14ac:dyDescent="0.25">
      <c r="A16" s="31">
        <f>IF(C16&gt;0,COUNT($A$5:A15)+1,"")</f>
        <v>11</v>
      </c>
      <c r="B16" s="9" t="s">
        <v>90</v>
      </c>
      <c r="C16" s="10" t="s">
        <v>6</v>
      </c>
      <c r="D16" s="11"/>
      <c r="E16" s="12"/>
      <c r="F16" s="13">
        <f t="shared" si="0"/>
        <v>0</v>
      </c>
    </row>
    <row r="17" spans="1:6" ht="15" customHeight="1" x14ac:dyDescent="0.25">
      <c r="A17" s="31">
        <f>IF(C17&gt;0,COUNT($A$5:A16)+1,"")</f>
        <v>12</v>
      </c>
      <c r="B17" s="9" t="s">
        <v>92</v>
      </c>
      <c r="C17" s="10" t="s">
        <v>9</v>
      </c>
      <c r="D17" s="11"/>
      <c r="E17" s="12"/>
      <c r="F17" s="13">
        <f t="shared" si="0"/>
        <v>0</v>
      </c>
    </row>
    <row r="18" spans="1:6" ht="15" customHeight="1" x14ac:dyDescent="0.25">
      <c r="A18" s="31">
        <f>IF(C18&gt;0,COUNT($A$5:A17)+1,"")</f>
        <v>13</v>
      </c>
      <c r="B18" s="9" t="s">
        <v>93</v>
      </c>
      <c r="C18" s="10" t="s">
        <v>9</v>
      </c>
      <c r="D18" s="11"/>
      <c r="E18" s="12"/>
      <c r="F18" s="13">
        <f t="shared" si="0"/>
        <v>0</v>
      </c>
    </row>
    <row r="19" spans="1:6" ht="15" customHeight="1" x14ac:dyDescent="0.25">
      <c r="A19" s="31">
        <f>IF(C19&gt;0,COUNT($A$5:A18)+1,"")</f>
        <v>14</v>
      </c>
      <c r="B19" s="9" t="s">
        <v>94</v>
      </c>
      <c r="C19" s="10" t="s">
        <v>6</v>
      </c>
      <c r="D19" s="11"/>
      <c r="E19" s="12"/>
      <c r="F19" s="13">
        <f t="shared" si="0"/>
        <v>0</v>
      </c>
    </row>
    <row r="20" spans="1:6" ht="15" customHeight="1" x14ac:dyDescent="0.25">
      <c r="A20" s="31">
        <f>IF(C20&gt;0,COUNT($A$5:A19)+1,"")</f>
        <v>15</v>
      </c>
      <c r="B20" s="9" t="s">
        <v>95</v>
      </c>
      <c r="C20" s="10" t="s">
        <v>9</v>
      </c>
      <c r="D20" s="11"/>
      <c r="E20" s="12"/>
      <c r="F20" s="13">
        <f t="shared" si="0"/>
        <v>0</v>
      </c>
    </row>
    <row r="21" spans="1:6" ht="15" customHeight="1" x14ac:dyDescent="0.25">
      <c r="A21" s="31">
        <f>IF(C21&gt;0,COUNT($A$5:A20)+1,"")</f>
        <v>16</v>
      </c>
      <c r="B21" s="9" t="s">
        <v>96</v>
      </c>
      <c r="C21" s="10" t="s">
        <v>9</v>
      </c>
      <c r="D21" s="11"/>
      <c r="E21" s="12"/>
      <c r="F21" s="13">
        <f t="shared" si="0"/>
        <v>0</v>
      </c>
    </row>
    <row r="22" spans="1:6" ht="15" customHeight="1" x14ac:dyDescent="0.25">
      <c r="A22" s="31">
        <f>IF(C22&gt;0,COUNT($A$5:A21)+1,"")</f>
        <v>17</v>
      </c>
      <c r="B22" s="9" t="s">
        <v>97</v>
      </c>
      <c r="C22" s="10" t="s">
        <v>6</v>
      </c>
      <c r="D22" s="11"/>
      <c r="E22" s="12"/>
      <c r="F22" s="13">
        <f t="shared" si="0"/>
        <v>0</v>
      </c>
    </row>
    <row r="23" spans="1:6" ht="15" customHeight="1" x14ac:dyDescent="0.25">
      <c r="A23" s="31">
        <f>IF(C23&gt;0,COUNT($A$5:A22)+1,"")</f>
        <v>18</v>
      </c>
      <c r="B23" s="9" t="s">
        <v>98</v>
      </c>
      <c r="C23" s="10" t="s">
        <v>9</v>
      </c>
      <c r="D23" s="11"/>
      <c r="E23" s="12"/>
      <c r="F23" s="13">
        <f t="shared" si="0"/>
        <v>0</v>
      </c>
    </row>
    <row r="24" spans="1:6" ht="15" customHeight="1" x14ac:dyDescent="0.25">
      <c r="A24" s="31">
        <f>IF(C24&gt;0,COUNT($A$5:A23)+1,"")</f>
        <v>19</v>
      </c>
      <c r="B24" s="9" t="s">
        <v>11</v>
      </c>
      <c r="C24" s="10" t="s">
        <v>9</v>
      </c>
      <c r="D24" s="11"/>
      <c r="E24" s="12"/>
      <c r="F24" s="13">
        <f t="shared" si="0"/>
        <v>0</v>
      </c>
    </row>
    <row r="25" spans="1:6" ht="15" customHeight="1" x14ac:dyDescent="0.25">
      <c r="A25" s="31">
        <f>IF(C25&gt;0,COUNT($A$5:A24)+1,"")</f>
        <v>20</v>
      </c>
      <c r="B25" s="9" t="s">
        <v>12</v>
      </c>
      <c r="C25" s="10" t="s">
        <v>9</v>
      </c>
      <c r="D25" s="11"/>
      <c r="E25" s="12"/>
      <c r="F25" s="13">
        <f t="shared" si="0"/>
        <v>0</v>
      </c>
    </row>
    <row r="26" spans="1:6" ht="45" customHeight="1" x14ac:dyDescent="0.25">
      <c r="A26" s="31">
        <f>IF(C26&gt;0,COUNT($A$5:A25)+1,"")</f>
        <v>21</v>
      </c>
      <c r="B26" s="9" t="s">
        <v>13</v>
      </c>
      <c r="C26" s="10" t="s">
        <v>9</v>
      </c>
      <c r="D26" s="11"/>
      <c r="E26" s="12"/>
      <c r="F26" s="13">
        <f t="shared" si="0"/>
        <v>0</v>
      </c>
    </row>
    <row r="27" spans="1:6" ht="30" customHeight="1" x14ac:dyDescent="0.25">
      <c r="A27" s="31">
        <f>IF(C27&gt;0,COUNT($A$5:A26)+1,"")</f>
        <v>22</v>
      </c>
      <c r="B27" s="9" t="s">
        <v>14</v>
      </c>
      <c r="C27" s="10" t="s">
        <v>9</v>
      </c>
      <c r="D27" s="11"/>
      <c r="E27" s="12"/>
      <c r="F27" s="13">
        <f t="shared" si="0"/>
        <v>0</v>
      </c>
    </row>
    <row r="28" spans="1:6" ht="30" customHeight="1" x14ac:dyDescent="0.25">
      <c r="A28" s="31">
        <f>IF(C28&gt;0,COUNT($A$5:A27)+1,"")</f>
        <v>23</v>
      </c>
      <c r="B28" s="9" t="s">
        <v>99</v>
      </c>
      <c r="C28" s="10" t="s">
        <v>9</v>
      </c>
      <c r="D28" s="11"/>
      <c r="E28" s="12"/>
      <c r="F28" s="13">
        <f t="shared" si="0"/>
        <v>0</v>
      </c>
    </row>
    <row r="29" spans="1:6" ht="60" customHeight="1" x14ac:dyDescent="0.25">
      <c r="A29" s="31">
        <f>IF(C29&gt;0,COUNT($A$5:A28)+1,"")</f>
        <v>24</v>
      </c>
      <c r="B29" s="9" t="s">
        <v>109</v>
      </c>
      <c r="C29" s="10" t="s">
        <v>9</v>
      </c>
      <c r="D29" s="11"/>
      <c r="E29" s="12"/>
      <c r="F29" s="13">
        <f t="shared" si="0"/>
        <v>0</v>
      </c>
    </row>
    <row r="30" spans="1:6" ht="30" customHeight="1" x14ac:dyDescent="0.25">
      <c r="A30" s="31">
        <f>IF(C30&gt;0,COUNT($A$5:A29)+1,"")</f>
        <v>25</v>
      </c>
      <c r="B30" s="9" t="s">
        <v>15</v>
      </c>
      <c r="C30" s="10" t="s">
        <v>9</v>
      </c>
      <c r="D30" s="11"/>
      <c r="E30" s="12"/>
      <c r="F30" s="13">
        <f t="shared" si="0"/>
        <v>0</v>
      </c>
    </row>
    <row r="31" spans="1:6" ht="30" customHeight="1" x14ac:dyDescent="0.25">
      <c r="A31" s="31">
        <f>IF(C31&gt;0,COUNT($A$5:A30)+1,"")</f>
        <v>26</v>
      </c>
      <c r="B31" s="9" t="s">
        <v>159</v>
      </c>
      <c r="C31" s="10" t="s">
        <v>9</v>
      </c>
      <c r="D31" s="11"/>
      <c r="E31" s="12"/>
      <c r="F31" s="13">
        <f t="shared" si="0"/>
        <v>0</v>
      </c>
    </row>
    <row r="32" spans="1:6" ht="30" customHeight="1" x14ac:dyDescent="0.25">
      <c r="A32" s="31">
        <f>IF(C32&gt;0,COUNT($A$5:A31)+1,"")</f>
        <v>27</v>
      </c>
      <c r="B32" s="9" t="s">
        <v>134</v>
      </c>
      <c r="C32" s="10" t="s">
        <v>9</v>
      </c>
      <c r="D32" s="11"/>
      <c r="E32" s="12"/>
      <c r="F32" s="13">
        <f t="shared" si="0"/>
        <v>0</v>
      </c>
    </row>
    <row r="33" spans="1:6" ht="30" customHeight="1" x14ac:dyDescent="0.25">
      <c r="A33" s="31">
        <f>IF(C33&gt;0,COUNT($A$5:A32)+1,"")</f>
        <v>28</v>
      </c>
      <c r="B33" s="9" t="s">
        <v>135</v>
      </c>
      <c r="C33" s="10" t="s">
        <v>9</v>
      </c>
      <c r="D33" s="11"/>
      <c r="E33" s="12"/>
      <c r="F33" s="13">
        <f t="shared" si="0"/>
        <v>0</v>
      </c>
    </row>
    <row r="34" spans="1:6" ht="15" customHeight="1" x14ac:dyDescent="0.25">
      <c r="A34" s="31">
        <f>IF(C34&gt;0,COUNT($A$5:A33)+1,"")</f>
        <v>29</v>
      </c>
      <c r="B34" s="9" t="s">
        <v>136</v>
      </c>
      <c r="C34" s="10" t="s">
        <v>9</v>
      </c>
      <c r="D34" s="11"/>
      <c r="E34" s="12"/>
      <c r="F34" s="13">
        <f t="shared" si="0"/>
        <v>0</v>
      </c>
    </row>
    <row r="35" spans="1:6" ht="15" customHeight="1" x14ac:dyDescent="0.25">
      <c r="A35" s="31">
        <f>IF(C35&gt;0,COUNT($A$5:A34)+1,"")</f>
        <v>30</v>
      </c>
      <c r="B35" s="9" t="s">
        <v>137</v>
      </c>
      <c r="C35" s="10" t="s">
        <v>9</v>
      </c>
      <c r="D35" s="11"/>
      <c r="E35" s="12"/>
      <c r="F35" s="13">
        <f t="shared" si="0"/>
        <v>0</v>
      </c>
    </row>
    <row r="36" spans="1:6" ht="15" customHeight="1" x14ac:dyDescent="0.25">
      <c r="A36" s="31">
        <f>IF(C36&gt;0,COUNT($A$5:A35)+1,"")</f>
        <v>31</v>
      </c>
      <c r="B36" s="9" t="s">
        <v>16</v>
      </c>
      <c r="C36" s="10" t="s">
        <v>9</v>
      </c>
      <c r="D36" s="11"/>
      <c r="E36" s="12"/>
      <c r="F36" s="13">
        <f t="shared" si="0"/>
        <v>0</v>
      </c>
    </row>
    <row r="37" spans="1:6" ht="15" customHeight="1" x14ac:dyDescent="0.25">
      <c r="A37" s="31">
        <f>IF(C37&gt;0,COUNT($A$5:A36)+1,"")</f>
        <v>32</v>
      </c>
      <c r="B37" s="9" t="s">
        <v>17</v>
      </c>
      <c r="C37" s="10" t="s">
        <v>9</v>
      </c>
      <c r="D37" s="11"/>
      <c r="E37" s="12"/>
      <c r="F37" s="13">
        <f t="shared" si="0"/>
        <v>0</v>
      </c>
    </row>
    <row r="38" spans="1:6" ht="15" customHeight="1" x14ac:dyDescent="0.25">
      <c r="A38" s="31">
        <f>IF(C38&gt;0,COUNT($A$5:A37)+1,"")</f>
        <v>33</v>
      </c>
      <c r="B38" s="9" t="s">
        <v>18</v>
      </c>
      <c r="C38" s="10" t="s">
        <v>9</v>
      </c>
      <c r="D38" s="11"/>
      <c r="E38" s="12"/>
      <c r="F38" s="13">
        <f t="shared" si="0"/>
        <v>0</v>
      </c>
    </row>
    <row r="39" spans="1:6" ht="15" customHeight="1" x14ac:dyDescent="0.25">
      <c r="A39" s="31">
        <f>IF(C39&gt;0,COUNT($A$5:A38)+1,"")</f>
        <v>34</v>
      </c>
      <c r="B39" s="9" t="s">
        <v>19</v>
      </c>
      <c r="C39" s="10" t="s">
        <v>9</v>
      </c>
      <c r="D39" s="11"/>
      <c r="E39" s="12"/>
      <c r="F39" s="13">
        <f t="shared" si="0"/>
        <v>0</v>
      </c>
    </row>
    <row r="40" spans="1:6" ht="15" customHeight="1" x14ac:dyDescent="0.25">
      <c r="A40" s="31">
        <f>IF(C40&gt;0,COUNT($A$5:A39)+1,"")</f>
        <v>35</v>
      </c>
      <c r="B40" s="9" t="s">
        <v>20</v>
      </c>
      <c r="C40" s="10" t="s">
        <v>9</v>
      </c>
      <c r="D40" s="11"/>
      <c r="E40" s="12"/>
      <c r="F40" s="13">
        <f t="shared" si="0"/>
        <v>0</v>
      </c>
    </row>
    <row r="41" spans="1:6" ht="45" customHeight="1" x14ac:dyDescent="0.25">
      <c r="A41" s="31">
        <f>IF(C41&gt;0,COUNT($A$5:A40)+1,"")</f>
        <v>36</v>
      </c>
      <c r="B41" s="9" t="s">
        <v>21</v>
      </c>
      <c r="C41" s="10" t="s">
        <v>9</v>
      </c>
      <c r="D41" s="11"/>
      <c r="E41" s="12"/>
      <c r="F41" s="13">
        <f t="shared" si="0"/>
        <v>0</v>
      </c>
    </row>
    <row r="42" spans="1:6" ht="30" customHeight="1" x14ac:dyDescent="0.25">
      <c r="A42" s="31">
        <f>IF(C42&gt;0,COUNT($A$5:A41)+1,"")</f>
        <v>37</v>
      </c>
      <c r="B42" s="9" t="s">
        <v>22</v>
      </c>
      <c r="C42" s="10" t="s">
        <v>9</v>
      </c>
      <c r="D42" s="11"/>
      <c r="E42" s="12"/>
      <c r="F42" s="13">
        <f t="shared" si="0"/>
        <v>0</v>
      </c>
    </row>
    <row r="43" spans="1:6" ht="30" customHeight="1" x14ac:dyDescent="0.25">
      <c r="A43" s="31">
        <f>IF(C43&gt;0,COUNT($A$5:A42)+1,"")</f>
        <v>38</v>
      </c>
      <c r="B43" s="9" t="s">
        <v>100</v>
      </c>
      <c r="C43" s="10" t="s">
        <v>9</v>
      </c>
      <c r="D43" s="11"/>
      <c r="E43" s="12"/>
      <c r="F43" s="13">
        <f t="shared" si="0"/>
        <v>0</v>
      </c>
    </row>
    <row r="44" spans="1:6" ht="45" customHeight="1" x14ac:dyDescent="0.25">
      <c r="A44" s="31">
        <f>IF(C44&gt;0,COUNT($A$5:A43)+1,"")</f>
        <v>39</v>
      </c>
      <c r="B44" s="9" t="s">
        <v>23</v>
      </c>
      <c r="C44" s="10" t="s">
        <v>9</v>
      </c>
      <c r="D44" s="11"/>
      <c r="E44" s="12"/>
      <c r="F44" s="13">
        <f t="shared" si="0"/>
        <v>0</v>
      </c>
    </row>
    <row r="45" spans="1:6" ht="30" customHeight="1" x14ac:dyDescent="0.25">
      <c r="A45" s="31">
        <f>IF(C45&gt;0,COUNT($A$5:A44)+1,"")</f>
        <v>40</v>
      </c>
      <c r="B45" s="9" t="s">
        <v>24</v>
      </c>
      <c r="C45" s="10" t="s">
        <v>9</v>
      </c>
      <c r="D45" s="11"/>
      <c r="E45" s="12"/>
      <c r="F45" s="13">
        <f t="shared" si="0"/>
        <v>0</v>
      </c>
    </row>
    <row r="46" spans="1:6" ht="30" customHeight="1" x14ac:dyDescent="0.25">
      <c r="A46" s="31">
        <f>IF(C46&gt;0,COUNT($A$5:A45)+1,"")</f>
        <v>41</v>
      </c>
      <c r="B46" s="9" t="s">
        <v>160</v>
      </c>
      <c r="C46" s="10" t="s">
        <v>9</v>
      </c>
      <c r="D46" s="11"/>
      <c r="E46" s="12"/>
      <c r="F46" s="13">
        <f t="shared" si="0"/>
        <v>0</v>
      </c>
    </row>
    <row r="47" spans="1:6" ht="30" customHeight="1" x14ac:dyDescent="0.25">
      <c r="A47" s="31">
        <f>IF(C47&gt;0,COUNT($A$5:A46)+1,"")</f>
        <v>42</v>
      </c>
      <c r="B47" s="9" t="s">
        <v>138</v>
      </c>
      <c r="C47" s="10" t="s">
        <v>9</v>
      </c>
      <c r="D47" s="11"/>
      <c r="E47" s="12"/>
      <c r="F47" s="13">
        <f t="shared" si="0"/>
        <v>0</v>
      </c>
    </row>
    <row r="48" spans="1:6" ht="30" customHeight="1" x14ac:dyDescent="0.25">
      <c r="A48" s="31">
        <f>IF(C48&gt;0,COUNT($A$5:A47)+1,"")</f>
        <v>43</v>
      </c>
      <c r="B48" s="9" t="s">
        <v>139</v>
      </c>
      <c r="C48" s="10" t="s">
        <v>9</v>
      </c>
      <c r="D48" s="11"/>
      <c r="E48" s="12"/>
      <c r="F48" s="13">
        <f t="shared" si="0"/>
        <v>0</v>
      </c>
    </row>
    <row r="49" spans="1:6" ht="15" customHeight="1" x14ac:dyDescent="0.25">
      <c r="A49" s="31">
        <f>IF(C49&gt;0,COUNT($A$5:A48)+1,"")</f>
        <v>44</v>
      </c>
      <c r="B49" s="9" t="s">
        <v>140</v>
      </c>
      <c r="C49" s="10" t="s">
        <v>9</v>
      </c>
      <c r="D49" s="11"/>
      <c r="E49" s="12"/>
      <c r="F49" s="13">
        <f t="shared" si="0"/>
        <v>0</v>
      </c>
    </row>
    <row r="50" spans="1:6" ht="15" customHeight="1" x14ac:dyDescent="0.25">
      <c r="A50" s="31">
        <f>IF(C50&gt;0,COUNT($A$5:A49)+1,"")</f>
        <v>45</v>
      </c>
      <c r="B50" s="9" t="s">
        <v>141</v>
      </c>
      <c r="C50" s="10" t="s">
        <v>9</v>
      </c>
      <c r="D50" s="11"/>
      <c r="E50" s="12"/>
      <c r="F50" s="13">
        <f t="shared" si="0"/>
        <v>0</v>
      </c>
    </row>
    <row r="51" spans="1:6" ht="15" customHeight="1" x14ac:dyDescent="0.25">
      <c r="A51" s="31">
        <f>IF(C51&gt;0,COUNT($A$5:A50)+1,"")</f>
        <v>46</v>
      </c>
      <c r="B51" s="9" t="s">
        <v>25</v>
      </c>
      <c r="C51" s="10" t="s">
        <v>9</v>
      </c>
      <c r="D51" s="11"/>
      <c r="E51" s="12"/>
      <c r="F51" s="13">
        <f t="shared" si="0"/>
        <v>0</v>
      </c>
    </row>
    <row r="52" spans="1:6" ht="15" customHeight="1" x14ac:dyDescent="0.25">
      <c r="A52" s="31">
        <f>IF(C52&gt;0,COUNT($A$5:A51)+1,"")</f>
        <v>47</v>
      </c>
      <c r="B52" s="9" t="s">
        <v>26</v>
      </c>
      <c r="C52" s="10" t="s">
        <v>9</v>
      </c>
      <c r="D52" s="11"/>
      <c r="E52" s="12"/>
      <c r="F52" s="13">
        <f t="shared" si="0"/>
        <v>0</v>
      </c>
    </row>
    <row r="53" spans="1:6" ht="15" customHeight="1" x14ac:dyDescent="0.25">
      <c r="A53" s="31">
        <f>IF(C53&gt;0,COUNT($A$5:A52)+1,"")</f>
        <v>48</v>
      </c>
      <c r="B53" s="9" t="s">
        <v>27</v>
      </c>
      <c r="C53" s="10" t="s">
        <v>9</v>
      </c>
      <c r="D53" s="11"/>
      <c r="E53" s="12"/>
      <c r="F53" s="13">
        <f t="shared" si="0"/>
        <v>0</v>
      </c>
    </row>
    <row r="54" spans="1:6" ht="15" customHeight="1" x14ac:dyDescent="0.25">
      <c r="A54" s="31">
        <f>IF(C54&gt;0,COUNT($A$5:A53)+1,"")</f>
        <v>49</v>
      </c>
      <c r="B54" s="9" t="s">
        <v>28</v>
      </c>
      <c r="C54" s="10" t="s">
        <v>9</v>
      </c>
      <c r="D54" s="11"/>
      <c r="E54" s="12"/>
      <c r="F54" s="13">
        <f t="shared" si="0"/>
        <v>0</v>
      </c>
    </row>
    <row r="55" spans="1:6" ht="15" customHeight="1" x14ac:dyDescent="0.25">
      <c r="A55" s="31">
        <f>IF(C55&gt;0,COUNT($A$5:A54)+1,"")</f>
        <v>50</v>
      </c>
      <c r="B55" s="9" t="s">
        <v>29</v>
      </c>
      <c r="C55" s="10" t="s">
        <v>9</v>
      </c>
      <c r="D55" s="11"/>
      <c r="E55" s="12"/>
      <c r="F55" s="13">
        <f t="shared" si="0"/>
        <v>0</v>
      </c>
    </row>
    <row r="56" spans="1:6" ht="45" customHeight="1" x14ac:dyDescent="0.25">
      <c r="A56" s="31">
        <f>IF(C56&gt;0,COUNT($A$5:A55)+1,"")</f>
        <v>51</v>
      </c>
      <c r="B56" s="9" t="s">
        <v>30</v>
      </c>
      <c r="C56" s="10" t="s">
        <v>9</v>
      </c>
      <c r="D56" s="11"/>
      <c r="E56" s="12"/>
      <c r="F56" s="13">
        <f t="shared" si="0"/>
        <v>0</v>
      </c>
    </row>
    <row r="57" spans="1:6" ht="30" customHeight="1" x14ac:dyDescent="0.25">
      <c r="A57" s="31">
        <f>IF(C57&gt;0,COUNT($A$5:A56)+1,"")</f>
        <v>52</v>
      </c>
      <c r="B57" s="9" t="s">
        <v>31</v>
      </c>
      <c r="C57" s="10" t="s">
        <v>9</v>
      </c>
      <c r="D57" s="11"/>
      <c r="E57" s="12"/>
      <c r="F57" s="13">
        <f t="shared" si="0"/>
        <v>0</v>
      </c>
    </row>
    <row r="58" spans="1:6" ht="30" customHeight="1" x14ac:dyDescent="0.25">
      <c r="A58" s="31">
        <f>IF(C58&gt;0,COUNT($A$5:A57)+1,"")</f>
        <v>53</v>
      </c>
      <c r="B58" s="9" t="s">
        <v>101</v>
      </c>
      <c r="C58" s="10" t="s">
        <v>9</v>
      </c>
      <c r="D58" s="11"/>
      <c r="E58" s="12"/>
      <c r="F58" s="13">
        <f t="shared" si="0"/>
        <v>0</v>
      </c>
    </row>
    <row r="59" spans="1:6" ht="60" customHeight="1" x14ac:dyDescent="0.25">
      <c r="A59" s="31">
        <f>IF(C59&gt;0,COUNT($A$5:A58)+1,"")</f>
        <v>54</v>
      </c>
      <c r="B59" s="9" t="s">
        <v>110</v>
      </c>
      <c r="C59" s="10" t="s">
        <v>9</v>
      </c>
      <c r="D59" s="11"/>
      <c r="E59" s="12"/>
      <c r="F59" s="13">
        <f t="shared" si="0"/>
        <v>0</v>
      </c>
    </row>
    <row r="60" spans="1:6" ht="30" customHeight="1" x14ac:dyDescent="0.25">
      <c r="A60" s="31">
        <f>IF(C60&gt;0,COUNT($A$5:A59)+1,"")</f>
        <v>55</v>
      </c>
      <c r="B60" s="9" t="s">
        <v>32</v>
      </c>
      <c r="C60" s="10" t="s">
        <v>9</v>
      </c>
      <c r="D60" s="11"/>
      <c r="E60" s="12"/>
      <c r="F60" s="13">
        <f t="shared" si="0"/>
        <v>0</v>
      </c>
    </row>
    <row r="61" spans="1:6" ht="30" customHeight="1" x14ac:dyDescent="0.25">
      <c r="A61" s="31">
        <f>IF(C61&gt;0,COUNT($A$5:A60)+1,"")</f>
        <v>56</v>
      </c>
      <c r="B61" s="9" t="s">
        <v>161</v>
      </c>
      <c r="C61" s="10" t="s">
        <v>9</v>
      </c>
      <c r="D61" s="11"/>
      <c r="E61" s="12"/>
      <c r="F61" s="13">
        <f t="shared" si="0"/>
        <v>0</v>
      </c>
    </row>
    <row r="62" spans="1:6" ht="30" customHeight="1" x14ac:dyDescent="0.25">
      <c r="A62" s="31">
        <f>IF(C62&gt;0,COUNT($A$5:A61)+1,"")</f>
        <v>57</v>
      </c>
      <c r="B62" s="9" t="s">
        <v>144</v>
      </c>
      <c r="C62" s="10" t="s">
        <v>9</v>
      </c>
      <c r="D62" s="11"/>
      <c r="E62" s="12"/>
      <c r="F62" s="13">
        <f t="shared" si="0"/>
        <v>0</v>
      </c>
    </row>
    <row r="63" spans="1:6" ht="30" customHeight="1" x14ac:dyDescent="0.25">
      <c r="A63" s="31">
        <f>IF(C63&gt;0,COUNT($A$5:A62)+1,"")</f>
        <v>58</v>
      </c>
      <c r="B63" s="9" t="s">
        <v>143</v>
      </c>
      <c r="C63" s="10" t="s">
        <v>9</v>
      </c>
      <c r="D63" s="11"/>
      <c r="E63" s="12"/>
      <c r="F63" s="13">
        <f t="shared" si="0"/>
        <v>0</v>
      </c>
    </row>
    <row r="64" spans="1:6" ht="15" customHeight="1" x14ac:dyDescent="0.25">
      <c r="A64" s="31">
        <f>IF(C64&gt;0,COUNT($A$5:A63)+1,"")</f>
        <v>59</v>
      </c>
      <c r="B64" s="9" t="s">
        <v>142</v>
      </c>
      <c r="C64" s="10" t="s">
        <v>9</v>
      </c>
      <c r="D64" s="11"/>
      <c r="E64" s="12"/>
      <c r="F64" s="13">
        <f t="shared" si="0"/>
        <v>0</v>
      </c>
    </row>
    <row r="65" spans="1:6" ht="15" customHeight="1" x14ac:dyDescent="0.25">
      <c r="A65" s="31">
        <f>IF(C65&gt;0,COUNT($A$5:A64)+1,"")</f>
        <v>60</v>
      </c>
      <c r="B65" s="9" t="s">
        <v>145</v>
      </c>
      <c r="C65" s="10" t="s">
        <v>9</v>
      </c>
      <c r="D65" s="11"/>
      <c r="E65" s="12"/>
      <c r="F65" s="13">
        <f t="shared" si="0"/>
        <v>0</v>
      </c>
    </row>
    <row r="66" spans="1:6" ht="15" customHeight="1" x14ac:dyDescent="0.25">
      <c r="A66" s="31">
        <f>IF(C66&gt;0,COUNT($A$5:A65)+1,"")</f>
        <v>61</v>
      </c>
      <c r="B66" s="9" t="s">
        <v>33</v>
      </c>
      <c r="C66" s="10" t="s">
        <v>9</v>
      </c>
      <c r="D66" s="11"/>
      <c r="E66" s="12"/>
      <c r="F66" s="13">
        <f t="shared" si="0"/>
        <v>0</v>
      </c>
    </row>
    <row r="67" spans="1:6" ht="15" customHeight="1" x14ac:dyDescent="0.25">
      <c r="A67" s="31">
        <f>IF(C67&gt;0,COUNT($A$5:A66)+1,"")</f>
        <v>62</v>
      </c>
      <c r="B67" s="9" t="s">
        <v>34</v>
      </c>
      <c r="C67" s="10" t="s">
        <v>9</v>
      </c>
      <c r="D67" s="11"/>
      <c r="E67" s="12"/>
      <c r="F67" s="13">
        <f t="shared" si="0"/>
        <v>0</v>
      </c>
    </row>
    <row r="68" spans="1:6" ht="15" customHeight="1" x14ac:dyDescent="0.25">
      <c r="A68" s="31">
        <f>IF(C68&gt;0,COUNT($A$5:A67)+1,"")</f>
        <v>63</v>
      </c>
      <c r="B68" s="9" t="s">
        <v>35</v>
      </c>
      <c r="C68" s="10" t="s">
        <v>9</v>
      </c>
      <c r="D68" s="11"/>
      <c r="E68" s="12"/>
      <c r="F68" s="13">
        <f t="shared" si="0"/>
        <v>0</v>
      </c>
    </row>
    <row r="69" spans="1:6" ht="30" customHeight="1" x14ac:dyDescent="0.25">
      <c r="A69" s="31">
        <f>IF(C69&gt;0,COUNT($A$5:A68)+1,"")</f>
        <v>64</v>
      </c>
      <c r="B69" s="9" t="s">
        <v>36</v>
      </c>
      <c r="C69" s="10" t="s">
        <v>6</v>
      </c>
      <c r="D69" s="11"/>
      <c r="E69" s="12"/>
      <c r="F69" s="13">
        <f t="shared" si="0"/>
        <v>0</v>
      </c>
    </row>
    <row r="70" spans="1:6" ht="15" customHeight="1" x14ac:dyDescent="0.25">
      <c r="A70" s="31">
        <f>IF(C70&gt;0,COUNT($A$5:A69)+1,"")</f>
        <v>65</v>
      </c>
      <c r="B70" s="9" t="s">
        <v>37</v>
      </c>
      <c r="C70" s="10" t="s">
        <v>9</v>
      </c>
      <c r="D70" s="11"/>
      <c r="E70" s="12"/>
      <c r="F70" s="13">
        <f t="shared" si="0"/>
        <v>0</v>
      </c>
    </row>
    <row r="71" spans="1:6" ht="15" customHeight="1" x14ac:dyDescent="0.25">
      <c r="A71" s="31">
        <f>IF(C71&gt;0,COUNT($A$5:A70)+1,"")</f>
        <v>66</v>
      </c>
      <c r="B71" s="9" t="s">
        <v>38</v>
      </c>
      <c r="C71" s="10" t="s">
        <v>9</v>
      </c>
      <c r="D71" s="11"/>
      <c r="E71" s="12"/>
      <c r="F71" s="13">
        <f t="shared" si="0"/>
        <v>0</v>
      </c>
    </row>
    <row r="72" spans="1:6" ht="45" customHeight="1" x14ac:dyDescent="0.25">
      <c r="A72" s="31">
        <f>IF(C72&gt;0,COUNT($A$5:A71)+1,"")</f>
        <v>67</v>
      </c>
      <c r="B72" s="9" t="s">
        <v>39</v>
      </c>
      <c r="C72" s="10" t="s">
        <v>9</v>
      </c>
      <c r="D72" s="11"/>
      <c r="E72" s="12"/>
      <c r="F72" s="13">
        <f t="shared" si="0"/>
        <v>0</v>
      </c>
    </row>
    <row r="73" spans="1:6" ht="30" customHeight="1" x14ac:dyDescent="0.25">
      <c r="A73" s="31">
        <f>IF(C73&gt;0,COUNT($A$5:A72)+1,"")</f>
        <v>68</v>
      </c>
      <c r="B73" s="9" t="s">
        <v>40</v>
      </c>
      <c r="C73" s="10" t="s">
        <v>9</v>
      </c>
      <c r="D73" s="11"/>
      <c r="E73" s="12"/>
      <c r="F73" s="13">
        <f t="shared" si="0"/>
        <v>0</v>
      </c>
    </row>
    <row r="74" spans="1:6" ht="30" customHeight="1" x14ac:dyDescent="0.25">
      <c r="A74" s="31">
        <f>IF(C74&gt;0,COUNT($A$5:A73)+1,"")</f>
        <v>69</v>
      </c>
      <c r="B74" s="9" t="s">
        <v>102</v>
      </c>
      <c r="C74" s="10" t="s">
        <v>9</v>
      </c>
      <c r="D74" s="11"/>
      <c r="E74" s="12"/>
      <c r="F74" s="13">
        <f t="shared" si="0"/>
        <v>0</v>
      </c>
    </row>
    <row r="75" spans="1:6" ht="60" customHeight="1" x14ac:dyDescent="0.25">
      <c r="A75" s="31">
        <f>IF(C75&gt;0,COUNT($A$5:A74)+1,"")</f>
        <v>70</v>
      </c>
      <c r="B75" s="9" t="s">
        <v>111</v>
      </c>
      <c r="C75" s="10" t="s">
        <v>9</v>
      </c>
      <c r="D75" s="11"/>
      <c r="E75" s="12"/>
      <c r="F75" s="13">
        <f t="shared" si="0"/>
        <v>0</v>
      </c>
    </row>
    <row r="76" spans="1:6" ht="30" customHeight="1" x14ac:dyDescent="0.25">
      <c r="A76" s="31">
        <f>IF(C76&gt;0,COUNT($A$5:A75)+1,"")</f>
        <v>71</v>
      </c>
      <c r="B76" s="9" t="s">
        <v>41</v>
      </c>
      <c r="C76" s="10" t="s">
        <v>9</v>
      </c>
      <c r="D76" s="11"/>
      <c r="E76" s="12"/>
      <c r="F76" s="13">
        <f t="shared" si="0"/>
        <v>0</v>
      </c>
    </row>
    <row r="77" spans="1:6" ht="30" customHeight="1" x14ac:dyDescent="0.25">
      <c r="A77" s="31">
        <f>IF(C77&gt;0,COUNT($A$5:A76)+1,"")</f>
        <v>72</v>
      </c>
      <c r="B77" s="9" t="s">
        <v>162</v>
      </c>
      <c r="C77" s="10" t="s">
        <v>9</v>
      </c>
      <c r="D77" s="11"/>
      <c r="E77" s="12"/>
      <c r="F77" s="13">
        <f t="shared" si="0"/>
        <v>0</v>
      </c>
    </row>
    <row r="78" spans="1:6" ht="30" customHeight="1" x14ac:dyDescent="0.25">
      <c r="A78" s="31">
        <f>IF(C78&gt;0,COUNT($A$5:A77)+1,"")</f>
        <v>73</v>
      </c>
      <c r="B78" s="9" t="s">
        <v>146</v>
      </c>
      <c r="C78" s="10" t="s">
        <v>9</v>
      </c>
      <c r="D78" s="11"/>
      <c r="E78" s="12"/>
      <c r="F78" s="13">
        <f t="shared" si="0"/>
        <v>0</v>
      </c>
    </row>
    <row r="79" spans="1:6" ht="30" customHeight="1" x14ac:dyDescent="0.25">
      <c r="A79" s="31">
        <f>IF(C79&gt;0,COUNT($A$5:A78)+1,"")</f>
        <v>74</v>
      </c>
      <c r="B79" s="9" t="s">
        <v>147</v>
      </c>
      <c r="C79" s="10" t="s">
        <v>9</v>
      </c>
      <c r="D79" s="11"/>
      <c r="E79" s="12"/>
      <c r="F79" s="13">
        <f t="shared" si="0"/>
        <v>0</v>
      </c>
    </row>
    <row r="80" spans="1:6" ht="15" customHeight="1" x14ac:dyDescent="0.25">
      <c r="A80" s="31">
        <f>IF(C80&gt;0,COUNT($A$5:A79)+1,"")</f>
        <v>75</v>
      </c>
      <c r="B80" s="9" t="s">
        <v>148</v>
      </c>
      <c r="C80" s="10" t="s">
        <v>9</v>
      </c>
      <c r="D80" s="11"/>
      <c r="E80" s="12"/>
      <c r="F80" s="13">
        <f t="shared" si="0"/>
        <v>0</v>
      </c>
    </row>
    <row r="81" spans="1:6" ht="15" customHeight="1" x14ac:dyDescent="0.25">
      <c r="A81" s="31">
        <f>IF(C81&gt;0,COUNT($A$5:A80)+1,"")</f>
        <v>76</v>
      </c>
      <c r="B81" s="9" t="s">
        <v>149</v>
      </c>
      <c r="C81" s="10" t="s">
        <v>9</v>
      </c>
      <c r="D81" s="11"/>
      <c r="E81" s="12"/>
      <c r="F81" s="13">
        <f t="shared" si="0"/>
        <v>0</v>
      </c>
    </row>
    <row r="82" spans="1:6" ht="15" customHeight="1" x14ac:dyDescent="0.25">
      <c r="A82" s="31">
        <f>IF(C82&gt;0,COUNT($A$5:A81)+1,"")</f>
        <v>77</v>
      </c>
      <c r="B82" s="9" t="s">
        <v>42</v>
      </c>
      <c r="C82" s="10" t="s">
        <v>9</v>
      </c>
      <c r="D82" s="11"/>
      <c r="E82" s="12"/>
      <c r="F82" s="13">
        <f t="shared" si="0"/>
        <v>0</v>
      </c>
    </row>
    <row r="83" spans="1:6" ht="15" customHeight="1" x14ac:dyDescent="0.25">
      <c r="A83" s="31">
        <f>IF(C83&gt;0,COUNT($A$5:A82)+1,"")</f>
        <v>78</v>
      </c>
      <c r="B83" s="9" t="s">
        <v>43</v>
      </c>
      <c r="C83" s="10" t="s">
        <v>9</v>
      </c>
      <c r="D83" s="11"/>
      <c r="E83" s="12"/>
      <c r="F83" s="13">
        <f t="shared" si="0"/>
        <v>0</v>
      </c>
    </row>
    <row r="84" spans="1:6" ht="15" customHeight="1" x14ac:dyDescent="0.25">
      <c r="A84" s="31">
        <f>IF(C84&gt;0,COUNT($A$5:A83)+1,"")</f>
        <v>79</v>
      </c>
      <c r="B84" s="9" t="s">
        <v>44</v>
      </c>
      <c r="C84" s="10" t="s">
        <v>9</v>
      </c>
      <c r="D84" s="11"/>
      <c r="E84" s="12"/>
      <c r="F84" s="13">
        <f t="shared" si="0"/>
        <v>0</v>
      </c>
    </row>
    <row r="85" spans="1:6" ht="15" customHeight="1" x14ac:dyDescent="0.25">
      <c r="A85" s="31">
        <f>IF(C85&gt;0,COUNT($A$5:A84)+1,"")</f>
        <v>80</v>
      </c>
      <c r="B85" s="9" t="s">
        <v>45</v>
      </c>
      <c r="C85" s="10" t="s">
        <v>9</v>
      </c>
      <c r="D85" s="11"/>
      <c r="E85" s="12"/>
      <c r="F85" s="13">
        <f t="shared" si="0"/>
        <v>0</v>
      </c>
    </row>
    <row r="86" spans="1:6" ht="15" customHeight="1" x14ac:dyDescent="0.25">
      <c r="A86" s="31">
        <f>IF(C86&gt;0,COUNT($A$5:A85)+1,"")</f>
        <v>81</v>
      </c>
      <c r="B86" s="9" t="s">
        <v>46</v>
      </c>
      <c r="C86" s="10" t="s">
        <v>9</v>
      </c>
      <c r="D86" s="11"/>
      <c r="E86" s="12"/>
      <c r="F86" s="13">
        <f t="shared" si="0"/>
        <v>0</v>
      </c>
    </row>
    <row r="87" spans="1:6" ht="45" customHeight="1" x14ac:dyDescent="0.25">
      <c r="A87" s="31">
        <f>IF(C87&gt;0,COUNT($A$5:A86)+1,"")</f>
        <v>82</v>
      </c>
      <c r="B87" s="9" t="s">
        <v>47</v>
      </c>
      <c r="C87" s="10" t="s">
        <v>9</v>
      </c>
      <c r="D87" s="11"/>
      <c r="E87" s="12"/>
      <c r="F87" s="13">
        <f t="shared" si="0"/>
        <v>0</v>
      </c>
    </row>
    <row r="88" spans="1:6" ht="30" customHeight="1" x14ac:dyDescent="0.25">
      <c r="A88" s="31">
        <f>IF(C88&gt;0,COUNT($A$5:A87)+1,"")</f>
        <v>83</v>
      </c>
      <c r="B88" s="9" t="s">
        <v>48</v>
      </c>
      <c r="C88" s="10" t="s">
        <v>9</v>
      </c>
      <c r="D88" s="11"/>
      <c r="E88" s="12"/>
      <c r="F88" s="13">
        <f t="shared" si="0"/>
        <v>0</v>
      </c>
    </row>
    <row r="89" spans="1:6" ht="30" customHeight="1" x14ac:dyDescent="0.25">
      <c r="A89" s="31">
        <f>IF(C89&gt;0,COUNT($A$5:A88)+1,"")</f>
        <v>84</v>
      </c>
      <c r="B89" s="9" t="s">
        <v>103</v>
      </c>
      <c r="C89" s="10" t="s">
        <v>9</v>
      </c>
      <c r="D89" s="11"/>
      <c r="E89" s="12"/>
      <c r="F89" s="13">
        <f t="shared" si="0"/>
        <v>0</v>
      </c>
    </row>
    <row r="90" spans="1:6" ht="60" customHeight="1" x14ac:dyDescent="0.25">
      <c r="A90" s="31">
        <f>IF(C90&gt;0,COUNT($A$5:A89)+1,"")</f>
        <v>85</v>
      </c>
      <c r="B90" s="9" t="s">
        <v>112</v>
      </c>
      <c r="C90" s="10" t="s">
        <v>9</v>
      </c>
      <c r="D90" s="11"/>
      <c r="E90" s="12"/>
      <c r="F90" s="13">
        <f t="shared" si="0"/>
        <v>0</v>
      </c>
    </row>
    <row r="91" spans="1:6" ht="30" customHeight="1" x14ac:dyDescent="0.25">
      <c r="A91" s="31">
        <f>IF(C91&gt;0,COUNT($A$5:A90)+1,"")</f>
        <v>86</v>
      </c>
      <c r="B91" s="9" t="s">
        <v>49</v>
      </c>
      <c r="C91" s="10" t="s">
        <v>9</v>
      </c>
      <c r="D91" s="11"/>
      <c r="E91" s="12"/>
      <c r="F91" s="13">
        <f t="shared" si="0"/>
        <v>0</v>
      </c>
    </row>
    <row r="92" spans="1:6" ht="30" customHeight="1" x14ac:dyDescent="0.25">
      <c r="A92" s="31">
        <f>IF(C92&gt;0,COUNT($A$5:A91)+1,"")</f>
        <v>87</v>
      </c>
      <c r="B92" s="9" t="s">
        <v>163</v>
      </c>
      <c r="C92" s="10" t="s">
        <v>9</v>
      </c>
      <c r="D92" s="11"/>
      <c r="E92" s="12"/>
      <c r="F92" s="13">
        <f t="shared" si="0"/>
        <v>0</v>
      </c>
    </row>
    <row r="93" spans="1:6" ht="30" customHeight="1" x14ac:dyDescent="0.25">
      <c r="A93" s="31">
        <f>IF(C93&gt;0,COUNT($A$5:A92)+1,"")</f>
        <v>88</v>
      </c>
      <c r="B93" s="9" t="s">
        <v>150</v>
      </c>
      <c r="C93" s="10" t="s">
        <v>9</v>
      </c>
      <c r="D93" s="11"/>
      <c r="E93" s="12"/>
      <c r="F93" s="13">
        <f t="shared" si="0"/>
        <v>0</v>
      </c>
    </row>
    <row r="94" spans="1:6" ht="30" customHeight="1" x14ac:dyDescent="0.25">
      <c r="A94" s="31">
        <f>IF(C94&gt;0,COUNT($A$5:A93)+1,"")</f>
        <v>89</v>
      </c>
      <c r="B94" s="9" t="s">
        <v>151</v>
      </c>
      <c r="C94" s="10" t="s">
        <v>9</v>
      </c>
      <c r="D94" s="11"/>
      <c r="E94" s="12"/>
      <c r="F94" s="13">
        <f t="shared" si="0"/>
        <v>0</v>
      </c>
    </row>
    <row r="95" spans="1:6" ht="15" customHeight="1" x14ac:dyDescent="0.25">
      <c r="A95" s="31">
        <f>IF(C95&gt;0,COUNT($A$5:A94)+1,"")</f>
        <v>90</v>
      </c>
      <c r="B95" s="9" t="s">
        <v>152</v>
      </c>
      <c r="C95" s="10" t="s">
        <v>9</v>
      </c>
      <c r="D95" s="11"/>
      <c r="E95" s="12"/>
      <c r="F95" s="13">
        <f t="shared" si="0"/>
        <v>0</v>
      </c>
    </row>
    <row r="96" spans="1:6" ht="15" customHeight="1" x14ac:dyDescent="0.25">
      <c r="A96" s="31">
        <f>IF(C96&gt;0,COUNT($A$5:A95)+1,"")</f>
        <v>91</v>
      </c>
      <c r="B96" s="9" t="s">
        <v>153</v>
      </c>
      <c r="C96" s="10" t="s">
        <v>9</v>
      </c>
      <c r="D96" s="11"/>
      <c r="E96" s="12"/>
      <c r="F96" s="13">
        <f t="shared" si="0"/>
        <v>0</v>
      </c>
    </row>
    <row r="97" spans="1:6" ht="15" customHeight="1" x14ac:dyDescent="0.25">
      <c r="A97" s="31">
        <f>IF(C97&gt;0,COUNT($A$5:A96)+1,"")</f>
        <v>92</v>
      </c>
      <c r="B97" s="9" t="s">
        <v>50</v>
      </c>
      <c r="C97" s="10" t="s">
        <v>9</v>
      </c>
      <c r="D97" s="11"/>
      <c r="E97" s="12"/>
      <c r="F97" s="13">
        <f t="shared" si="0"/>
        <v>0</v>
      </c>
    </row>
    <row r="98" spans="1:6" ht="15" customHeight="1" x14ac:dyDescent="0.25">
      <c r="A98" s="31">
        <f>IF(C98&gt;0,COUNT($A$5:A97)+1,"")</f>
        <v>93</v>
      </c>
      <c r="B98" s="9" t="s">
        <v>51</v>
      </c>
      <c r="C98" s="10" t="s">
        <v>9</v>
      </c>
      <c r="D98" s="11"/>
      <c r="E98" s="12"/>
      <c r="F98" s="13">
        <f t="shared" si="0"/>
        <v>0</v>
      </c>
    </row>
    <row r="99" spans="1:6" ht="15" customHeight="1" x14ac:dyDescent="0.25">
      <c r="A99" s="31">
        <f>IF(C99&gt;0,COUNT($A$5:A98)+1,"")</f>
        <v>94</v>
      </c>
      <c r="B99" s="9" t="s">
        <v>52</v>
      </c>
      <c r="C99" s="10" t="s">
        <v>9</v>
      </c>
      <c r="D99" s="11"/>
      <c r="E99" s="12"/>
      <c r="F99" s="13">
        <f t="shared" si="0"/>
        <v>0</v>
      </c>
    </row>
    <row r="100" spans="1:6" ht="15" customHeight="1" x14ac:dyDescent="0.25">
      <c r="A100" s="31">
        <f>IF(C100&gt;0,COUNT($A$5:A99)+1,"")</f>
        <v>95</v>
      </c>
      <c r="B100" s="9" t="s">
        <v>53</v>
      </c>
      <c r="C100" s="10" t="s">
        <v>9</v>
      </c>
      <c r="D100" s="11"/>
      <c r="E100" s="12"/>
      <c r="F100" s="13">
        <f t="shared" si="0"/>
        <v>0</v>
      </c>
    </row>
    <row r="101" spans="1:6" ht="15" customHeight="1" x14ac:dyDescent="0.25">
      <c r="A101" s="31">
        <f>IF(C101&gt;0,COUNT($A$5:A100)+1,"")</f>
        <v>96</v>
      </c>
      <c r="B101" s="9" t="s">
        <v>54</v>
      </c>
      <c r="C101" s="10" t="s">
        <v>9</v>
      </c>
      <c r="D101" s="11"/>
      <c r="E101" s="12"/>
      <c r="F101" s="13">
        <f t="shared" si="0"/>
        <v>0</v>
      </c>
    </row>
    <row r="102" spans="1:6" ht="45" customHeight="1" x14ac:dyDescent="0.25">
      <c r="A102" s="31">
        <f>IF(C102&gt;0,COUNT($A$5:A101)+1,"")</f>
        <v>97</v>
      </c>
      <c r="B102" s="9" t="s">
        <v>55</v>
      </c>
      <c r="C102" s="10" t="s">
        <v>9</v>
      </c>
      <c r="D102" s="11"/>
      <c r="E102" s="12"/>
      <c r="F102" s="13">
        <f t="shared" si="0"/>
        <v>0</v>
      </c>
    </row>
    <row r="103" spans="1:6" ht="30" customHeight="1" x14ac:dyDescent="0.25">
      <c r="A103" s="31">
        <f>IF(C103&gt;0,COUNT($A$5:A102)+1,"")</f>
        <v>98</v>
      </c>
      <c r="B103" s="9" t="s">
        <v>56</v>
      </c>
      <c r="C103" s="10" t="s">
        <v>9</v>
      </c>
      <c r="D103" s="11"/>
      <c r="E103" s="12"/>
      <c r="F103" s="13">
        <f t="shared" si="0"/>
        <v>0</v>
      </c>
    </row>
    <row r="104" spans="1:6" ht="30" customHeight="1" x14ac:dyDescent="0.25">
      <c r="A104" s="31">
        <f>IF(C104&gt;0,COUNT($A$5:A103)+1,"")</f>
        <v>99</v>
      </c>
      <c r="B104" s="9" t="s">
        <v>104</v>
      </c>
      <c r="C104" s="10" t="s">
        <v>9</v>
      </c>
      <c r="D104" s="11"/>
      <c r="E104" s="12"/>
      <c r="F104" s="13">
        <f t="shared" si="0"/>
        <v>0</v>
      </c>
    </row>
    <row r="105" spans="1:6" ht="60" customHeight="1" x14ac:dyDescent="0.25">
      <c r="A105" s="31">
        <f>IF(C105&gt;0,COUNT($A$5:A104)+1,"")</f>
        <v>100</v>
      </c>
      <c r="B105" s="9" t="s">
        <v>113</v>
      </c>
      <c r="C105" s="10" t="s">
        <v>9</v>
      </c>
      <c r="D105" s="11"/>
      <c r="E105" s="12"/>
      <c r="F105" s="13">
        <f t="shared" si="0"/>
        <v>0</v>
      </c>
    </row>
    <row r="106" spans="1:6" ht="30" customHeight="1" x14ac:dyDescent="0.25">
      <c r="A106" s="31">
        <f>IF(C106&gt;0,COUNT($A$5:A105)+1,"")</f>
        <v>101</v>
      </c>
      <c r="B106" s="9" t="s">
        <v>57</v>
      </c>
      <c r="C106" s="10" t="s">
        <v>9</v>
      </c>
      <c r="D106" s="11"/>
      <c r="E106" s="12"/>
      <c r="F106" s="13">
        <f t="shared" si="0"/>
        <v>0</v>
      </c>
    </row>
    <row r="107" spans="1:6" ht="30" customHeight="1" x14ac:dyDescent="0.25">
      <c r="A107" s="31">
        <f>IF(C107&gt;0,COUNT($A$5:A106)+1,"")</f>
        <v>102</v>
      </c>
      <c r="B107" s="9" t="s">
        <v>164</v>
      </c>
      <c r="C107" s="10" t="s">
        <v>9</v>
      </c>
      <c r="D107" s="11"/>
      <c r="E107" s="12"/>
      <c r="F107" s="13">
        <f t="shared" si="0"/>
        <v>0</v>
      </c>
    </row>
    <row r="108" spans="1:6" ht="30" customHeight="1" x14ac:dyDescent="0.25">
      <c r="A108" s="31">
        <f>IF(C108&gt;0,COUNT($A$5:A107)+1,"")</f>
        <v>103</v>
      </c>
      <c r="B108" s="9" t="s">
        <v>154</v>
      </c>
      <c r="C108" s="10" t="s">
        <v>9</v>
      </c>
      <c r="D108" s="11"/>
      <c r="E108" s="12"/>
      <c r="F108" s="13">
        <f t="shared" si="0"/>
        <v>0</v>
      </c>
    </row>
    <row r="109" spans="1:6" ht="30" customHeight="1" x14ac:dyDescent="0.25">
      <c r="A109" s="31">
        <f>IF(C109&gt;0,COUNT($A$5:A108)+1,"")</f>
        <v>104</v>
      </c>
      <c r="B109" s="9" t="s">
        <v>155</v>
      </c>
      <c r="C109" s="10" t="s">
        <v>9</v>
      </c>
      <c r="D109" s="11"/>
      <c r="E109" s="12"/>
      <c r="F109" s="13">
        <f t="shared" si="0"/>
        <v>0</v>
      </c>
    </row>
    <row r="110" spans="1:6" ht="15" customHeight="1" x14ac:dyDescent="0.25">
      <c r="A110" s="31">
        <f>IF(C110&gt;0,COUNT($A$5:A109)+1,"")</f>
        <v>105</v>
      </c>
      <c r="B110" s="9" t="s">
        <v>156</v>
      </c>
      <c r="C110" s="10" t="s">
        <v>9</v>
      </c>
      <c r="D110" s="11"/>
      <c r="E110" s="12"/>
      <c r="F110" s="13">
        <f t="shared" si="0"/>
        <v>0</v>
      </c>
    </row>
    <row r="111" spans="1:6" ht="15" customHeight="1" x14ac:dyDescent="0.25">
      <c r="A111" s="31">
        <f>IF(C111&gt;0,COUNT($A$5:A110)+1,"")</f>
        <v>106</v>
      </c>
      <c r="B111" s="9" t="s">
        <v>157</v>
      </c>
      <c r="C111" s="10" t="s">
        <v>9</v>
      </c>
      <c r="D111" s="11"/>
      <c r="E111" s="12"/>
      <c r="F111" s="13">
        <f t="shared" si="0"/>
        <v>0</v>
      </c>
    </row>
    <row r="112" spans="1:6" ht="15" customHeight="1" x14ac:dyDescent="0.25">
      <c r="A112" s="31">
        <f>IF(C112&gt;0,COUNT($A$5:A111)+1,"")</f>
        <v>107</v>
      </c>
      <c r="B112" s="9" t="s">
        <v>58</v>
      </c>
      <c r="C112" s="10" t="s">
        <v>9</v>
      </c>
      <c r="D112" s="11"/>
      <c r="E112" s="12"/>
      <c r="F112" s="13">
        <f t="shared" si="0"/>
        <v>0</v>
      </c>
    </row>
    <row r="113" spans="1:6" ht="15" customHeight="1" x14ac:dyDescent="0.25">
      <c r="A113" s="31">
        <f>IF(C113&gt;0,COUNT($A$5:A112)+1,"")</f>
        <v>108</v>
      </c>
      <c r="B113" s="9" t="s">
        <v>59</v>
      </c>
      <c r="C113" s="10" t="s">
        <v>9</v>
      </c>
      <c r="D113" s="11"/>
      <c r="E113" s="12"/>
      <c r="F113" s="13">
        <f t="shared" si="0"/>
        <v>0</v>
      </c>
    </row>
    <row r="114" spans="1:6" ht="15" customHeight="1" x14ac:dyDescent="0.25">
      <c r="A114" s="31">
        <f>IF(C114&gt;0,COUNT($A$5:A113)+1,"")</f>
        <v>109</v>
      </c>
      <c r="B114" s="9" t="s">
        <v>60</v>
      </c>
      <c r="C114" s="10" t="s">
        <v>9</v>
      </c>
      <c r="D114" s="11"/>
      <c r="E114" s="12"/>
      <c r="F114" s="13">
        <f t="shared" si="0"/>
        <v>0</v>
      </c>
    </row>
    <row r="115" spans="1:6" ht="15" customHeight="1" x14ac:dyDescent="0.25">
      <c r="A115" s="31">
        <f>IF(C115&gt;0,COUNT($A$5:A114)+1,"")</f>
        <v>110</v>
      </c>
      <c r="B115" s="9" t="s">
        <v>61</v>
      </c>
      <c r="C115" s="10" t="s">
        <v>6</v>
      </c>
      <c r="D115" s="11"/>
      <c r="E115" s="12"/>
      <c r="F115" s="13">
        <f t="shared" si="0"/>
        <v>0</v>
      </c>
    </row>
    <row r="116" spans="1:6" ht="15" customHeight="1" x14ac:dyDescent="0.25">
      <c r="A116" s="31">
        <f>IF(C116&gt;0,COUNT($A$5:A115)+1,"")</f>
        <v>111</v>
      </c>
      <c r="B116" s="9" t="s">
        <v>62</v>
      </c>
      <c r="C116" s="10" t="s">
        <v>9</v>
      </c>
      <c r="D116" s="11"/>
      <c r="E116" s="12"/>
      <c r="F116" s="13">
        <f t="shared" si="0"/>
        <v>0</v>
      </c>
    </row>
    <row r="117" spans="1:6" ht="30" customHeight="1" x14ac:dyDescent="0.25">
      <c r="A117" s="31">
        <f>IF(C117&gt;0,COUNT($A$5:A116)+1,"")</f>
        <v>112</v>
      </c>
      <c r="B117" s="9" t="s">
        <v>63</v>
      </c>
      <c r="C117" s="10" t="s">
        <v>9</v>
      </c>
      <c r="D117" s="11"/>
      <c r="E117" s="12"/>
      <c r="F117" s="13">
        <f t="shared" si="0"/>
        <v>0</v>
      </c>
    </row>
    <row r="118" spans="1:6" ht="15" customHeight="1" x14ac:dyDescent="0.25">
      <c r="A118" s="31">
        <f>IF(C118&gt;0,COUNT($A$5:A117)+1,"")</f>
        <v>113</v>
      </c>
      <c r="B118" s="9" t="s">
        <v>64</v>
      </c>
      <c r="C118" s="10" t="s">
        <v>9</v>
      </c>
      <c r="D118" s="11"/>
      <c r="E118" s="12"/>
      <c r="F118" s="13">
        <f t="shared" si="0"/>
        <v>0</v>
      </c>
    </row>
    <row r="119" spans="1:6" ht="15" customHeight="1" x14ac:dyDescent="0.25">
      <c r="A119" s="31">
        <f>IF(C119&gt;0,COUNT($A$5:A118)+1,"")</f>
        <v>114</v>
      </c>
      <c r="B119" s="9" t="s">
        <v>65</v>
      </c>
      <c r="C119" s="10" t="s">
        <v>6</v>
      </c>
      <c r="D119" s="11"/>
      <c r="E119" s="12"/>
      <c r="F119" s="13">
        <f t="shared" si="0"/>
        <v>0</v>
      </c>
    </row>
    <row r="120" spans="1:6" ht="45" customHeight="1" x14ac:dyDescent="0.25">
      <c r="A120" s="31">
        <f>IF(C120&gt;0,COUNT($A$5:A119)+1,"")</f>
        <v>115</v>
      </c>
      <c r="B120" s="9" t="s">
        <v>66</v>
      </c>
      <c r="C120" s="10" t="s">
        <v>9</v>
      </c>
      <c r="D120" s="11"/>
      <c r="E120" s="12"/>
      <c r="F120" s="13">
        <f t="shared" si="0"/>
        <v>0</v>
      </c>
    </row>
    <row r="121" spans="1:6" ht="30" customHeight="1" x14ac:dyDescent="0.25">
      <c r="A121" s="31">
        <f>IF(C121&gt;0,COUNT($A$5:A120)+1,"")</f>
        <v>116</v>
      </c>
      <c r="B121" s="9" t="s">
        <v>67</v>
      </c>
      <c r="C121" s="10" t="s">
        <v>9</v>
      </c>
      <c r="D121" s="11"/>
      <c r="E121" s="12"/>
      <c r="F121" s="13">
        <f t="shared" si="0"/>
        <v>0</v>
      </c>
    </row>
    <row r="122" spans="1:6" ht="30" customHeight="1" x14ac:dyDescent="0.25">
      <c r="A122" s="31">
        <f>IF(C122&gt;0,COUNT($A$5:A121)+1,"")</f>
        <v>117</v>
      </c>
      <c r="B122" s="9" t="s">
        <v>105</v>
      </c>
      <c r="C122" s="10" t="s">
        <v>9</v>
      </c>
      <c r="D122" s="11"/>
      <c r="E122" s="12"/>
      <c r="F122" s="13">
        <f t="shared" si="0"/>
        <v>0</v>
      </c>
    </row>
    <row r="123" spans="1:6" ht="30" customHeight="1" x14ac:dyDescent="0.25">
      <c r="A123" s="31">
        <f>IF(C123&gt;0,COUNT($A$5:A122)+1,"")</f>
        <v>118</v>
      </c>
      <c r="B123" s="9" t="s">
        <v>68</v>
      </c>
      <c r="C123" s="10" t="s">
        <v>9</v>
      </c>
      <c r="D123" s="11"/>
      <c r="E123" s="12"/>
      <c r="F123" s="13">
        <f t="shared" si="0"/>
        <v>0</v>
      </c>
    </row>
    <row r="124" spans="1:6" ht="15" customHeight="1" x14ac:dyDescent="0.25">
      <c r="A124" s="31">
        <f>IF(C124&gt;0,COUNT($A$5:A123)+1,"")</f>
        <v>119</v>
      </c>
      <c r="B124" s="9" t="s">
        <v>69</v>
      </c>
      <c r="C124" s="10" t="s">
        <v>9</v>
      </c>
      <c r="D124" s="11"/>
      <c r="E124" s="12"/>
      <c r="F124" s="13">
        <f t="shared" si="0"/>
        <v>0</v>
      </c>
    </row>
    <row r="125" spans="1:6" ht="30" customHeight="1" x14ac:dyDescent="0.25">
      <c r="A125" s="31">
        <f>IF(C125&gt;0,COUNT($A$5:A124)+1,"")</f>
        <v>120</v>
      </c>
      <c r="B125" s="9" t="s">
        <v>70</v>
      </c>
      <c r="C125" s="10" t="s">
        <v>9</v>
      </c>
      <c r="D125" s="11"/>
      <c r="E125" s="12"/>
      <c r="F125" s="13">
        <f t="shared" si="0"/>
        <v>0</v>
      </c>
    </row>
    <row r="126" spans="1:6" ht="15" customHeight="1" x14ac:dyDescent="0.25">
      <c r="A126" s="31">
        <f>IF(C126&gt;0,COUNT($A$5:A125)+1,"")</f>
        <v>121</v>
      </c>
      <c r="B126" s="9" t="s">
        <v>71</v>
      </c>
      <c r="C126" s="10" t="s">
        <v>9</v>
      </c>
      <c r="D126" s="11"/>
      <c r="E126" s="12"/>
      <c r="F126" s="13">
        <f t="shared" si="0"/>
        <v>0</v>
      </c>
    </row>
    <row r="127" spans="1:6" ht="15" customHeight="1" x14ac:dyDescent="0.25">
      <c r="A127" s="31">
        <f>IF(C127&gt;0,COUNT($A$5:A126)+1,"")</f>
        <v>122</v>
      </c>
      <c r="B127" s="9" t="s">
        <v>72</v>
      </c>
      <c r="C127" s="10" t="s">
        <v>9</v>
      </c>
      <c r="D127" s="11"/>
      <c r="E127" s="12"/>
      <c r="F127" s="13">
        <f t="shared" si="0"/>
        <v>0</v>
      </c>
    </row>
    <row r="128" spans="1:6" ht="15" customHeight="1" x14ac:dyDescent="0.25">
      <c r="A128" s="31">
        <f>IF(C128&gt;0,COUNT($A$5:A127)+1,"")</f>
        <v>123</v>
      </c>
      <c r="B128" s="9" t="s">
        <v>73</v>
      </c>
      <c r="C128" s="10" t="s">
        <v>9</v>
      </c>
      <c r="D128" s="11"/>
      <c r="E128" s="12"/>
      <c r="F128" s="13">
        <f t="shared" si="0"/>
        <v>0</v>
      </c>
    </row>
    <row r="129" spans="1:6" ht="45" customHeight="1" x14ac:dyDescent="0.25">
      <c r="A129" s="31">
        <f>IF(C129&gt;0,COUNT($A$5:A128)+1,"")</f>
        <v>124</v>
      </c>
      <c r="B129" s="9" t="s">
        <v>74</v>
      </c>
      <c r="C129" s="10" t="s">
        <v>9</v>
      </c>
      <c r="D129" s="11"/>
      <c r="E129" s="12"/>
      <c r="F129" s="13">
        <f t="shared" si="0"/>
        <v>0</v>
      </c>
    </row>
    <row r="130" spans="1:6" ht="30" customHeight="1" x14ac:dyDescent="0.25">
      <c r="A130" s="31">
        <f>IF(C130&gt;0,COUNT($A$5:A129)+1,"")</f>
        <v>125</v>
      </c>
      <c r="B130" s="9" t="s">
        <v>75</v>
      </c>
      <c r="C130" s="10" t="s">
        <v>9</v>
      </c>
      <c r="D130" s="11"/>
      <c r="E130" s="12"/>
      <c r="F130" s="13">
        <f t="shared" si="0"/>
        <v>0</v>
      </c>
    </row>
    <row r="131" spans="1:6" ht="30" customHeight="1" x14ac:dyDescent="0.25">
      <c r="A131" s="31">
        <f>IF(C131&gt;0,COUNT($A$5:A130)+1,"")</f>
        <v>126</v>
      </c>
      <c r="B131" s="9" t="s">
        <v>106</v>
      </c>
      <c r="C131" s="10" t="s">
        <v>9</v>
      </c>
      <c r="D131" s="11"/>
      <c r="E131" s="12"/>
      <c r="F131" s="13">
        <f t="shared" si="0"/>
        <v>0</v>
      </c>
    </row>
    <row r="132" spans="1:6" ht="60" customHeight="1" x14ac:dyDescent="0.25">
      <c r="A132" s="31">
        <f>IF(C132&gt;0,COUNT($A$5:A131)+1,"")</f>
        <v>127</v>
      </c>
      <c r="B132" s="9" t="s">
        <v>108</v>
      </c>
      <c r="C132" s="10" t="s">
        <v>9</v>
      </c>
      <c r="D132" s="11"/>
      <c r="E132" s="12"/>
      <c r="F132" s="13">
        <f t="shared" si="0"/>
        <v>0</v>
      </c>
    </row>
    <row r="133" spans="1:6" ht="30" customHeight="1" x14ac:dyDescent="0.25">
      <c r="A133" s="31">
        <f>IF(C133&gt;0,COUNT($A$5:A132)+1,"")</f>
        <v>128</v>
      </c>
      <c r="B133" s="9" t="s">
        <v>76</v>
      </c>
      <c r="C133" s="10" t="s">
        <v>9</v>
      </c>
      <c r="D133" s="11"/>
      <c r="E133" s="12"/>
      <c r="F133" s="13">
        <f t="shared" si="0"/>
        <v>0</v>
      </c>
    </row>
    <row r="134" spans="1:6" ht="30" customHeight="1" x14ac:dyDescent="0.25">
      <c r="A134" s="31">
        <f>IF(C134&gt;0,COUNT($A$5:A133)+1,"")</f>
        <v>129</v>
      </c>
      <c r="B134" s="9" t="s">
        <v>165</v>
      </c>
      <c r="C134" s="10" t="s">
        <v>9</v>
      </c>
      <c r="D134" s="11"/>
      <c r="E134" s="12"/>
      <c r="F134" s="13">
        <f t="shared" si="0"/>
        <v>0</v>
      </c>
    </row>
    <row r="135" spans="1:6" ht="15" customHeight="1" x14ac:dyDescent="0.25">
      <c r="A135" s="31">
        <f>IF(C135&gt;0,COUNT($A$5:A134)+1,"")</f>
        <v>130</v>
      </c>
      <c r="B135" s="9" t="s">
        <v>77</v>
      </c>
      <c r="C135" s="10" t="s">
        <v>9</v>
      </c>
      <c r="D135" s="11"/>
      <c r="E135" s="12"/>
      <c r="F135" s="13">
        <f t="shared" ref="F135:F145" si="1">E135*D135</f>
        <v>0</v>
      </c>
    </row>
    <row r="136" spans="1:6" ht="30" customHeight="1" x14ac:dyDescent="0.25">
      <c r="A136" s="31">
        <f>IF(C136&gt;0,COUNT($A$5:A135)+1,"")</f>
        <v>131</v>
      </c>
      <c r="B136" s="9" t="s">
        <v>78</v>
      </c>
      <c r="C136" s="10" t="s">
        <v>6</v>
      </c>
      <c r="D136" s="11"/>
      <c r="E136" s="12"/>
      <c r="F136" s="13">
        <f t="shared" si="1"/>
        <v>0</v>
      </c>
    </row>
    <row r="137" spans="1:6" ht="15" customHeight="1" x14ac:dyDescent="0.25">
      <c r="A137" s="31">
        <f>IF(C137&gt;0,COUNT($A$5:A136)+1,"")</f>
        <v>132</v>
      </c>
      <c r="B137" s="9" t="s">
        <v>114</v>
      </c>
      <c r="C137" s="10" t="s">
        <v>9</v>
      </c>
      <c r="D137" s="11"/>
      <c r="E137" s="12"/>
      <c r="F137" s="13">
        <f t="shared" si="1"/>
        <v>0</v>
      </c>
    </row>
    <row r="138" spans="1:6" ht="15" customHeight="1" x14ac:dyDescent="0.25">
      <c r="A138" s="31">
        <f>IF(C138&gt;0,COUNT($A$5:A137)+1,"")</f>
        <v>133</v>
      </c>
      <c r="B138" s="9" t="s">
        <v>120</v>
      </c>
      <c r="C138" s="10" t="s">
        <v>9</v>
      </c>
      <c r="D138" s="11"/>
      <c r="E138" s="12"/>
      <c r="F138" s="13">
        <f t="shared" si="1"/>
        <v>0</v>
      </c>
    </row>
    <row r="139" spans="1:6" ht="15" customHeight="1" x14ac:dyDescent="0.25">
      <c r="A139" s="31">
        <f>IF(C139&gt;0,COUNT($A$5:A138)+1,"")</f>
        <v>134</v>
      </c>
      <c r="B139" s="9" t="s">
        <v>115</v>
      </c>
      <c r="C139" s="10" t="s">
        <v>9</v>
      </c>
      <c r="D139" s="11"/>
      <c r="E139" s="12"/>
      <c r="F139" s="13">
        <f t="shared" si="1"/>
        <v>0</v>
      </c>
    </row>
    <row r="140" spans="1:6" ht="15" customHeight="1" x14ac:dyDescent="0.25">
      <c r="A140" s="31">
        <f>IF(C140&gt;0,COUNT($A$5:A139)+1,"")</f>
        <v>135</v>
      </c>
      <c r="B140" s="9" t="s">
        <v>116</v>
      </c>
      <c r="C140" s="10" t="s">
        <v>9</v>
      </c>
      <c r="D140" s="11"/>
      <c r="E140" s="12"/>
      <c r="F140" s="13">
        <f t="shared" si="1"/>
        <v>0</v>
      </c>
    </row>
    <row r="141" spans="1:6" ht="15" customHeight="1" x14ac:dyDescent="0.25">
      <c r="A141" s="31">
        <f>IF(C141&gt;0,COUNT($A$5:A140)+1,"")</f>
        <v>136</v>
      </c>
      <c r="B141" s="9" t="s">
        <v>117</v>
      </c>
      <c r="C141" s="10" t="s">
        <v>9</v>
      </c>
      <c r="D141" s="11"/>
      <c r="E141" s="12"/>
      <c r="F141" s="13">
        <f t="shared" si="1"/>
        <v>0</v>
      </c>
    </row>
    <row r="142" spans="1:6" ht="15" customHeight="1" x14ac:dyDescent="0.25">
      <c r="A142" s="31">
        <f>IF(C142&gt;0,COUNT($A$5:A141)+1,"")</f>
        <v>137</v>
      </c>
      <c r="B142" s="9" t="s">
        <v>125</v>
      </c>
      <c r="C142" s="10" t="s">
        <v>9</v>
      </c>
      <c r="D142" s="11"/>
      <c r="E142" s="12"/>
      <c r="F142" s="13">
        <f t="shared" si="1"/>
        <v>0</v>
      </c>
    </row>
    <row r="143" spans="1:6" ht="15" customHeight="1" x14ac:dyDescent="0.25">
      <c r="A143" s="31">
        <f>IF(C143&gt;0,COUNT($A$5:A142)+1,"")</f>
        <v>138</v>
      </c>
      <c r="B143" s="9" t="s">
        <v>118</v>
      </c>
      <c r="C143" s="10" t="s">
        <v>9</v>
      </c>
      <c r="D143" s="11"/>
      <c r="E143" s="12"/>
      <c r="F143" s="13">
        <f t="shared" si="1"/>
        <v>0</v>
      </c>
    </row>
    <row r="144" spans="1:6" ht="15" customHeight="1" x14ac:dyDescent="0.25">
      <c r="A144" s="31">
        <f>IF(C144&gt;0,COUNT($A$5:A143)+1,"")</f>
        <v>139</v>
      </c>
      <c r="B144" s="9" t="s">
        <v>119</v>
      </c>
      <c r="C144" s="10" t="s">
        <v>9</v>
      </c>
      <c r="D144" s="11"/>
      <c r="E144" s="12"/>
      <c r="F144" s="13">
        <f t="shared" si="1"/>
        <v>0</v>
      </c>
    </row>
    <row r="145" spans="1:6" ht="15" customHeight="1" x14ac:dyDescent="0.25">
      <c r="A145" s="31">
        <f>IF(C145&gt;0,COUNT($A$5:A144)+1,"")</f>
        <v>140</v>
      </c>
      <c r="B145" s="9" t="s">
        <v>121</v>
      </c>
      <c r="C145" s="10" t="s">
        <v>9</v>
      </c>
      <c r="D145" s="11"/>
      <c r="E145" s="12"/>
      <c r="F145" s="13">
        <f t="shared" si="1"/>
        <v>0</v>
      </c>
    </row>
    <row r="146" spans="1:6" ht="15" customHeight="1" x14ac:dyDescent="0.25">
      <c r="A146" s="31">
        <f>IF(C146&gt;0,COUNT($A$5:A145)+1,"")</f>
        <v>141</v>
      </c>
      <c r="B146" s="9" t="s">
        <v>122</v>
      </c>
      <c r="C146" s="10" t="s">
        <v>9</v>
      </c>
      <c r="D146" s="11"/>
      <c r="E146" s="12"/>
      <c r="F146" s="13">
        <f t="shared" ref="F146:F155" si="2">E146*D146</f>
        <v>0</v>
      </c>
    </row>
    <row r="147" spans="1:6" ht="15" customHeight="1" x14ac:dyDescent="0.25">
      <c r="A147" s="31">
        <f>IF(C147&gt;0,COUNT($A$5:A146)+1,"")</f>
        <v>142</v>
      </c>
      <c r="B147" s="9" t="s">
        <v>123</v>
      </c>
      <c r="C147" s="10" t="s">
        <v>9</v>
      </c>
      <c r="D147" s="11"/>
      <c r="E147" s="12"/>
      <c r="F147" s="13">
        <f t="shared" si="2"/>
        <v>0</v>
      </c>
    </row>
    <row r="148" spans="1:6" ht="15" customHeight="1" x14ac:dyDescent="0.25">
      <c r="A148" s="31">
        <f>IF(C148&gt;0,COUNT($A$5:A147)+1,"")</f>
        <v>143</v>
      </c>
      <c r="B148" s="9" t="s">
        <v>124</v>
      </c>
      <c r="C148" s="10" t="s">
        <v>9</v>
      </c>
      <c r="D148" s="11"/>
      <c r="E148" s="12"/>
      <c r="F148" s="13">
        <f t="shared" si="2"/>
        <v>0</v>
      </c>
    </row>
    <row r="149" spans="1:6" ht="15" customHeight="1" x14ac:dyDescent="0.25">
      <c r="A149" s="31">
        <f>IF(C149&gt;0,COUNT($A$5:A148)+1,"")</f>
        <v>144</v>
      </c>
      <c r="B149" s="9" t="s">
        <v>126</v>
      </c>
      <c r="C149" s="10" t="s">
        <v>9</v>
      </c>
      <c r="D149" s="11"/>
      <c r="E149" s="12"/>
      <c r="F149" s="13">
        <f t="shared" si="2"/>
        <v>0</v>
      </c>
    </row>
    <row r="150" spans="1:6" ht="15" customHeight="1" x14ac:dyDescent="0.25">
      <c r="A150" s="31">
        <f>IF(C150&gt;0,COUNT($A$5:A149)+1,"")</f>
        <v>145</v>
      </c>
      <c r="B150" s="9" t="s">
        <v>127</v>
      </c>
      <c r="C150" s="10" t="s">
        <v>9</v>
      </c>
      <c r="D150" s="11"/>
      <c r="E150" s="12"/>
      <c r="F150" s="13">
        <f t="shared" si="2"/>
        <v>0</v>
      </c>
    </row>
    <row r="151" spans="1:6" ht="15" customHeight="1" x14ac:dyDescent="0.25">
      <c r="A151" s="31">
        <f>IF(C151&gt;0,COUNT($A$5:A150)+1,"")</f>
        <v>146</v>
      </c>
      <c r="B151" s="9" t="s">
        <v>128</v>
      </c>
      <c r="C151" s="10" t="s">
        <v>9</v>
      </c>
      <c r="D151" s="11"/>
      <c r="E151" s="12"/>
      <c r="F151" s="13">
        <f t="shared" si="2"/>
        <v>0</v>
      </c>
    </row>
    <row r="152" spans="1:6" ht="15" customHeight="1" x14ac:dyDescent="0.25">
      <c r="A152" s="31">
        <f>IF(C152&gt;0,COUNT($A$5:A151)+1,"")</f>
        <v>147</v>
      </c>
      <c r="B152" s="9" t="s">
        <v>129</v>
      </c>
      <c r="C152" s="10" t="s">
        <v>9</v>
      </c>
      <c r="D152" s="11"/>
      <c r="E152" s="12"/>
      <c r="F152" s="13">
        <f t="shared" si="2"/>
        <v>0</v>
      </c>
    </row>
    <row r="153" spans="1:6" ht="15" customHeight="1" x14ac:dyDescent="0.25">
      <c r="A153" s="31">
        <f>IF(C153&gt;0,COUNT($A$5:A152)+1,"")</f>
        <v>148</v>
      </c>
      <c r="B153" s="9" t="s">
        <v>130</v>
      </c>
      <c r="C153" s="10" t="s">
        <v>9</v>
      </c>
      <c r="D153" s="11"/>
      <c r="E153" s="12"/>
      <c r="F153" s="13">
        <f t="shared" si="2"/>
        <v>0</v>
      </c>
    </row>
    <row r="154" spans="1:6" ht="15" customHeight="1" x14ac:dyDescent="0.25">
      <c r="A154" s="31">
        <f>IF(C154&gt;0,COUNT($A$5:A153)+1,"")</f>
        <v>149</v>
      </c>
      <c r="B154" s="9" t="s">
        <v>131</v>
      </c>
      <c r="C154" s="10" t="s">
        <v>9</v>
      </c>
      <c r="D154" s="11"/>
      <c r="E154" s="12"/>
      <c r="F154" s="13">
        <f t="shared" si="2"/>
        <v>0</v>
      </c>
    </row>
    <row r="155" spans="1:6" ht="15" customHeight="1" x14ac:dyDescent="0.25">
      <c r="A155" s="31">
        <f>IF(C155&gt;0,COUNT($A$5:A154)+1,"")</f>
        <v>150</v>
      </c>
      <c r="B155" s="9" t="s">
        <v>132</v>
      </c>
      <c r="C155" s="10" t="s">
        <v>9</v>
      </c>
      <c r="D155" s="11"/>
      <c r="E155" s="12"/>
      <c r="F155" s="13">
        <f t="shared" si="2"/>
        <v>0</v>
      </c>
    </row>
    <row r="156" spans="1:6" ht="15" customHeight="1" thickBot="1" x14ac:dyDescent="0.3">
      <c r="A156" s="31">
        <f>IF(C156&gt;0,COUNT($A$5:A155)+1,"")</f>
        <v>151</v>
      </c>
      <c r="B156" s="9" t="s">
        <v>133</v>
      </c>
      <c r="C156" s="10" t="s">
        <v>9</v>
      </c>
      <c r="D156" s="11"/>
      <c r="E156" s="12"/>
      <c r="F156" s="13">
        <f t="shared" ref="F156" si="3">E156*D156</f>
        <v>0</v>
      </c>
    </row>
    <row r="157" spans="1:6" ht="15" customHeight="1" thickBot="1" x14ac:dyDescent="0.3">
      <c r="A157" s="33" t="s">
        <v>79</v>
      </c>
      <c r="B157" s="34"/>
      <c r="C157" s="35"/>
      <c r="D157" s="23"/>
      <c r="E157" s="24"/>
      <c r="F157" s="25">
        <f>SUM(F6:F156)</f>
        <v>0</v>
      </c>
    </row>
    <row r="158" spans="1:6" ht="15" customHeight="1" thickBot="1" x14ac:dyDescent="0.3">
      <c r="A158" s="15"/>
      <c r="B158" s="17" t="s">
        <v>4</v>
      </c>
      <c r="C158" s="14"/>
      <c r="D158" s="8"/>
      <c r="E158" s="16"/>
      <c r="F158" s="27">
        <f>F157*0.2</f>
        <v>0</v>
      </c>
    </row>
    <row r="159" spans="1:6" ht="15" customHeight="1" thickBot="1" x14ac:dyDescent="0.3">
      <c r="A159" s="36" t="s">
        <v>166</v>
      </c>
      <c r="B159" s="37"/>
      <c r="C159" s="38"/>
      <c r="D159" s="28"/>
      <c r="E159" s="29"/>
      <c r="F159" s="30">
        <f>F158+F157</f>
        <v>0</v>
      </c>
    </row>
  </sheetData>
  <mergeCells count="6">
    <mergeCell ref="A157:C157"/>
    <mergeCell ref="A159:C159"/>
    <mergeCell ref="A1:F1"/>
    <mergeCell ref="A2:C3"/>
    <mergeCell ref="D2:F2"/>
    <mergeCell ref="D3:F3"/>
  </mergeCells>
  <pageMargins left="0.51181102362204722" right="0.51181102362204722" top="0.55118110236220474" bottom="0.55118110236220474" header="0.31496062992125984" footer="0.31496062992125984"/>
  <pageSetup paperSize="9" scale="61" fitToHeight="9" orientation="portrait" r:id="rId1"/>
  <headerFooter>
    <oddFooter>&amp;CPage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Lot5-Plomberie</vt:lpstr>
      <vt:lpstr>'Lot5-Plomberie'!Impression_des_titres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 Bru</dc:creator>
  <cp:lastModifiedBy>BRUNET Alain</cp:lastModifiedBy>
  <cp:lastPrinted>2024-10-02T09:13:40Z</cp:lastPrinted>
  <dcterms:created xsi:type="dcterms:W3CDTF">2023-02-19T18:22:02Z</dcterms:created>
  <dcterms:modified xsi:type="dcterms:W3CDTF">2025-04-08T16:12:40Z</dcterms:modified>
</cp:coreProperties>
</file>