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TRAVAUX\2025 travaux sur marché d'entretien\04_SPR\00-PROJETS\Projet_Humanisation_Racine_Beausoleil_Proust\Cellule des marchés\RACINE\"/>
    </mc:Choice>
  </mc:AlternateContent>
  <xr:revisionPtr revIDLastSave="0" documentId="13_ncr:1_{2EFC9BA8-1F61-4E01-9E4A-20D5688C315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ot7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F34" i="1"/>
  <c r="F33" i="1"/>
  <c r="F32" i="1"/>
  <c r="F31" i="1"/>
  <c r="F30" i="1"/>
  <c r="F29" i="1"/>
  <c r="F28" i="1"/>
  <c r="F27" i="1"/>
  <c r="F26" i="1"/>
  <c r="F25" i="1"/>
  <c r="F6" i="1"/>
  <c r="F36" i="1"/>
  <c r="F24" i="1"/>
  <c r="F23" i="1"/>
  <c r="F22" i="1"/>
  <c r="F21" i="1"/>
  <c r="F20" i="1"/>
  <c r="F19" i="1"/>
  <c r="F13" i="1"/>
  <c r="F11" i="1" l="1"/>
  <c r="F12" i="1"/>
  <c r="F14" i="1"/>
  <c r="F15" i="1"/>
  <c r="F16" i="1"/>
  <c r="F17" i="1"/>
  <c r="F18" i="1"/>
  <c r="F8" i="1" l="1"/>
  <c r="F10" i="1" l="1"/>
  <c r="F7" i="1"/>
  <c r="F5" i="1"/>
  <c r="A5" i="1"/>
  <c r="F37" i="1" l="1"/>
  <c r="F38" i="1" s="1"/>
  <c r="F39" i="1" s="1"/>
  <c r="A6" i="1"/>
  <c r="A7" i="1" s="1"/>
  <c r="A8" i="1" l="1"/>
  <c r="A9" i="1" l="1"/>
  <c r="A10" i="1" l="1"/>
  <c r="A11" i="1" l="1"/>
  <c r="A12" i="1" s="1"/>
  <c r="A13" i="1" s="1"/>
  <c r="A14" i="1" l="1"/>
  <c r="A15" i="1" s="1"/>
  <c r="A16" i="1" l="1"/>
  <c r="A17" i="1" l="1"/>
  <c r="A18" i="1" s="1"/>
  <c r="A19" i="1" s="1"/>
  <c r="A20" i="1" s="1"/>
  <c r="A21" i="1" l="1"/>
  <c r="A22" i="1" s="1"/>
  <c r="A23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</calcChain>
</file>

<file path=xl/sharedStrings.xml><?xml version="1.0" encoding="utf-8"?>
<sst xmlns="http://schemas.openxmlformats.org/spreadsheetml/2006/main" count="76" uniqueCount="50">
  <si>
    <t>DPGF</t>
  </si>
  <si>
    <t>N°</t>
  </si>
  <si>
    <t>DESIGNATION DES POSTES</t>
  </si>
  <si>
    <t>Unité</t>
  </si>
  <si>
    <t>Prix unitaire HT</t>
  </si>
  <si>
    <t>TOTAL
HT</t>
  </si>
  <si>
    <t>ens</t>
  </si>
  <si>
    <t>TVA 20 %</t>
  </si>
  <si>
    <t>TOTAL GENERAL TTC</t>
  </si>
  <si>
    <t>Fluides médicaux</t>
  </si>
  <si>
    <t>Réception pharmaceutique</t>
  </si>
  <si>
    <t>Mise à jour des plans</t>
  </si>
  <si>
    <t>for</t>
  </si>
  <si>
    <t>Qté</t>
  </si>
  <si>
    <t>LOT 07</t>
  </si>
  <si>
    <t>01 - RACINE</t>
  </si>
  <si>
    <t>TOTAL RACINE EN € HT</t>
  </si>
  <si>
    <t>Création d'une nouvelle colonne montante O², y compris percements et toutes sujétions</t>
  </si>
  <si>
    <t>Création d'une nouvelle colonne montante vide, y compris percements et toutes sujétions</t>
  </si>
  <si>
    <t>Création nourrice départ O², y compris toutes sujétions</t>
  </si>
  <si>
    <t>Création nourrice départ vide, y compris toutes sujétions</t>
  </si>
  <si>
    <t>Fourniture, pose d'un coffret en pied de colonne pour O², y compris vannes</t>
  </si>
  <si>
    <t>Fourniture, pose d'un coffret en pied de colonne pour vide, y compris vannes</t>
  </si>
  <si>
    <t>Dépose ancien réseau O² (circulations et chambres)</t>
  </si>
  <si>
    <t>Création d'un réseau O² dans les circulations</t>
  </si>
  <si>
    <t>Création d'un réseau vide dans les circulations</t>
  </si>
  <si>
    <t>Création d'antenne O²</t>
  </si>
  <si>
    <t>Création d'antenne vide</t>
  </si>
  <si>
    <t>Panoplie de détente O² et vide</t>
  </si>
  <si>
    <t>Alarme et capteurs</t>
  </si>
  <si>
    <t>Prises O² et vide</t>
  </si>
  <si>
    <t>U</t>
  </si>
  <si>
    <t>Essais et mise sous pression des réseaux</t>
  </si>
  <si>
    <t>ml</t>
  </si>
  <si>
    <t>Dépose des anciennes prises O² existantes dans les chambres</t>
  </si>
  <si>
    <t>Consignation des installations de fluides médicaux</t>
  </si>
  <si>
    <t>Isolement des réseaux</t>
  </si>
  <si>
    <t>Chambre 1 à 8 : Fourniture et pose de 1 PRISE DE VIDE MURALE type BM des Ets AIR LIQUIDE HEALTHCARE.</t>
  </si>
  <si>
    <t>u</t>
  </si>
  <si>
    <t>Chambre 1 à 8 : Fourniture et pose de 1 PRISE D’OXYGENE MURALE type BM des Ets AIR LIQUIDE HEALTHCARE</t>
  </si>
  <si>
    <t>Chambre 17 à 22 : Fourniture et pose de 1 PRISE DE VIDE MURALE type BM des Ets AIR LIQUIDE HEALTHCARE.</t>
  </si>
  <si>
    <t>Chambre 17 à 22 : Fourniture et pose de 1 PRISE D’OXYGENE MURALE type BM des Ets AIR LIQUIDE HEALTHCARE</t>
  </si>
  <si>
    <t>Chambre 23/24 et 25/26 : Fourniture et pose de 1 PRISE DE VIDE MURALE type BM des Ets AIR LIQUIDE HEALTHCARE.</t>
  </si>
  <si>
    <t>Chambre 23/24 et 25/26 : Fourniture et pose de 1 PRISE D’OXYGENE MURALE type BM des Ets AIR LIQUIDE HEALTHCARE</t>
  </si>
  <si>
    <t>Chambre 09/10, 11/12, 13/14 et 15/16 : Fourniture et pose de 1 PRISE DE VIDE MURALE type BM des Ets AIR LIQUIDE HEALTHCARE.</t>
  </si>
  <si>
    <t>Chambre 09/10, 11/12, 13/14 et 15/16 : Fourniture et pose de 1 PRISE D’OXYGENE MURALE type BM des Ets AIR LIQUIDE HEALTHCARE</t>
  </si>
  <si>
    <t>Bureau ergothérapie (216_192) : Dépose du bandeau existant y compris réseau et prise oxygène</t>
  </si>
  <si>
    <t>Bureau 4 (182_228) : Dépose du bandeau existant y compris réseau et prise oxygène</t>
  </si>
  <si>
    <t>Bureau 3 (220_192) : Dépose du bandeau existant y compris réseau et prise oxygène</t>
  </si>
  <si>
    <t>GROUPE HOSPITALIER SAINTE-PERINE - CHARDON LAGACHE - ROSSINI
HUMANISATION DES LOCAUX DES UNITES
RACINE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</si>
</sst>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&quot;FM-&quot;General"/>
  </numFmts>
  <fonts count="9" x14ac:knownFonts="1"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0"/>
      <name val="Calibri Light"/>
      <family val="2"/>
      <scheme val="major"/>
    </font>
    <font>
      <b/>
      <u/>
      <sz val="10"/>
      <name val="Calibri Light"/>
      <family val="2"/>
      <scheme val="major"/>
    </font>
    <font>
      <b/>
      <i/>
      <sz val="10"/>
      <name val="Calibri Light"/>
      <family val="2"/>
      <scheme val="major"/>
    </font>
    <font>
      <i/>
      <sz val="1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/>
    </xf>
    <xf numFmtId="44" fontId="3" fillId="0" borderId="15" xfId="2" applyFont="1" applyBorder="1" applyAlignment="1">
      <alignment vertical="center"/>
    </xf>
    <xf numFmtId="44" fontId="3" fillId="0" borderId="17" xfId="2" applyFont="1" applyBorder="1" applyAlignment="1">
      <alignment vertical="center" wrapText="1"/>
    </xf>
    <xf numFmtId="44" fontId="3" fillId="0" borderId="17" xfId="2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1" applyNumberFormat="1" applyFont="1" applyAlignment="1">
      <alignment vertical="center"/>
    </xf>
    <xf numFmtId="165" fontId="5" fillId="0" borderId="14" xfId="0" applyNumberFormat="1" applyFont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right" vertical="center" wrapText="1"/>
    </xf>
    <xf numFmtId="0" fontId="3" fillId="3" borderId="20" xfId="0" applyFont="1" applyFill="1" applyBorder="1" applyAlignment="1">
      <alignment horizontal="center" vertical="center"/>
    </xf>
    <xf numFmtId="4" fontId="3" fillId="3" borderId="19" xfId="0" applyNumberFormat="1" applyFont="1" applyFill="1" applyBorder="1" applyAlignment="1">
      <alignment horizontal="center" vertical="center"/>
    </xf>
    <xf numFmtId="3" fontId="3" fillId="3" borderId="21" xfId="0" applyNumberFormat="1" applyFont="1" applyFill="1" applyBorder="1" applyAlignment="1">
      <alignment vertical="center"/>
    </xf>
    <xf numFmtId="164" fontId="5" fillId="3" borderId="22" xfId="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7" fillId="4" borderId="19" xfId="0" applyFont="1" applyFill="1" applyBorder="1" applyAlignment="1">
      <alignment horizontal="right" vertical="center" wrapText="1"/>
    </xf>
    <xf numFmtId="0" fontId="3" fillId="4" borderId="20" xfId="0" applyFont="1" applyFill="1" applyBorder="1" applyAlignment="1">
      <alignment horizontal="center" vertical="center"/>
    </xf>
    <xf numFmtId="4" fontId="3" fillId="4" borderId="19" xfId="0" applyNumberFormat="1" applyFont="1" applyFill="1" applyBorder="1" applyAlignment="1">
      <alignment horizontal="center" vertical="center"/>
    </xf>
    <xf numFmtId="3" fontId="3" fillId="4" borderId="21" xfId="0" applyNumberFormat="1" applyFont="1" applyFill="1" applyBorder="1" applyAlignment="1">
      <alignment vertical="center"/>
    </xf>
    <xf numFmtId="164" fontId="5" fillId="4" borderId="22" xfId="2" applyNumberFormat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8" fillId="0" borderId="19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vertical="center"/>
    </xf>
    <xf numFmtId="164" fontId="8" fillId="0" borderId="22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F39"/>
  <sheetViews>
    <sheetView showGridLines="0" tabSelected="1" zoomScaleNormal="100" workbookViewId="0">
      <pane ySplit="4" topLeftCell="A5" activePane="bottomLeft" state="frozen"/>
      <selection pane="bottomLeft" activeCell="A4" sqref="A4"/>
    </sheetView>
  </sheetViews>
  <sheetFormatPr baseColWidth="10" defaultColWidth="10" defaultRowHeight="12.75" x14ac:dyDescent="0.25"/>
  <cols>
    <col min="1" max="1" width="6.75" style="14" customWidth="1"/>
    <col min="2" max="2" width="105.625" style="15" customWidth="1"/>
    <col min="3" max="3" width="5" style="16" customWidth="1"/>
    <col min="4" max="4" width="7" style="17" customWidth="1"/>
    <col min="5" max="5" width="10.75" style="1" customWidth="1"/>
    <col min="6" max="6" width="11.125" style="18" customWidth="1"/>
    <col min="7" max="7" width="11.125" style="1" customWidth="1"/>
    <col min="8" max="16384" width="10" style="1"/>
  </cols>
  <sheetData>
    <row r="1" spans="1:6" ht="24.95" customHeight="1" thickBot="1" x14ac:dyDescent="0.3">
      <c r="A1" s="39" t="s">
        <v>0</v>
      </c>
      <c r="B1" s="40"/>
      <c r="C1" s="40"/>
      <c r="D1" s="40"/>
      <c r="E1" s="40"/>
      <c r="F1" s="41"/>
    </row>
    <row r="2" spans="1:6" ht="30" customHeight="1" thickBot="1" x14ac:dyDescent="0.3">
      <c r="A2" s="42" t="s">
        <v>49</v>
      </c>
      <c r="B2" s="43"/>
      <c r="C2" s="44"/>
      <c r="D2" s="48" t="s">
        <v>14</v>
      </c>
      <c r="E2" s="49"/>
      <c r="F2" s="50"/>
    </row>
    <row r="3" spans="1:6" ht="30" customHeight="1" thickBot="1" x14ac:dyDescent="0.3">
      <c r="A3" s="45"/>
      <c r="B3" s="46"/>
      <c r="C3" s="47"/>
      <c r="D3" s="51" t="s">
        <v>9</v>
      </c>
      <c r="E3" s="52"/>
      <c r="F3" s="53"/>
    </row>
    <row r="4" spans="1:6" ht="25.5" x14ac:dyDescent="0.25">
      <c r="A4" s="2" t="s">
        <v>1</v>
      </c>
      <c r="B4" s="3" t="s">
        <v>2</v>
      </c>
      <c r="C4" s="4" t="s">
        <v>3</v>
      </c>
      <c r="D4" s="5" t="s">
        <v>13</v>
      </c>
      <c r="E4" s="3" t="s">
        <v>4</v>
      </c>
      <c r="F4" s="6" t="s">
        <v>5</v>
      </c>
    </row>
    <row r="5" spans="1:6" ht="15" customHeight="1" x14ac:dyDescent="0.25">
      <c r="A5" s="19">
        <f>IF(C5&gt;0,COUNT(#REF!)+1,"")</f>
        <v>1</v>
      </c>
      <c r="B5" s="8" t="s">
        <v>35</v>
      </c>
      <c r="C5" s="9" t="s">
        <v>6</v>
      </c>
      <c r="D5" s="10"/>
      <c r="E5" s="11">
        <v>0</v>
      </c>
      <c r="F5" s="12">
        <f t="shared" ref="F5:F7" si="0">E5*D5</f>
        <v>0</v>
      </c>
    </row>
    <row r="6" spans="1:6" ht="15" customHeight="1" x14ac:dyDescent="0.25">
      <c r="A6" s="19">
        <f>IF(C6&gt;0,COUNT($A4:A$5)+1,"")</f>
        <v>2</v>
      </c>
      <c r="B6" s="8" t="s">
        <v>36</v>
      </c>
      <c r="C6" s="9" t="s">
        <v>6</v>
      </c>
      <c r="D6" s="10"/>
      <c r="E6" s="11">
        <v>0</v>
      </c>
      <c r="F6" s="12">
        <f t="shared" ref="F6" si="1">E6*D6</f>
        <v>0</v>
      </c>
    </row>
    <row r="7" spans="1:6" ht="15" customHeight="1" x14ac:dyDescent="0.25">
      <c r="A7" s="19">
        <f>IF(C7&gt;0,COUNT($A$5:A6)+1,"")</f>
        <v>3</v>
      </c>
      <c r="B7" s="8" t="s">
        <v>10</v>
      </c>
      <c r="C7" s="9" t="s">
        <v>12</v>
      </c>
      <c r="D7" s="10"/>
      <c r="E7" s="11">
        <v>0</v>
      </c>
      <c r="F7" s="12">
        <f t="shared" si="0"/>
        <v>0</v>
      </c>
    </row>
    <row r="8" spans="1:6" ht="15" customHeight="1" x14ac:dyDescent="0.25">
      <c r="A8" s="19">
        <f>IF(C8&gt;0,COUNT($A$5:A7)+1,"")</f>
        <v>4</v>
      </c>
      <c r="B8" s="20" t="s">
        <v>11</v>
      </c>
      <c r="C8" s="9" t="s">
        <v>12</v>
      </c>
      <c r="D8" s="10"/>
      <c r="E8" s="11">
        <v>0</v>
      </c>
      <c r="F8" s="13">
        <f t="shared" ref="F8:F10" si="2">E8*D8</f>
        <v>0</v>
      </c>
    </row>
    <row r="9" spans="1:6" ht="30" customHeight="1" x14ac:dyDescent="0.25">
      <c r="A9" s="19" t="str">
        <f>IF(C9&gt;0,COUNT($A$5:A8)+1,"")</f>
        <v/>
      </c>
      <c r="B9" s="7" t="s">
        <v>15</v>
      </c>
      <c r="C9" s="9"/>
      <c r="D9" s="10"/>
      <c r="E9" s="11"/>
      <c r="F9" s="13"/>
    </row>
    <row r="10" spans="1:6" ht="15" customHeight="1" x14ac:dyDescent="0.25">
      <c r="A10" s="19">
        <f>IF(C10&gt;0,COUNT($A$5:A9)+1,"")</f>
        <v>5</v>
      </c>
      <c r="B10" s="20" t="s">
        <v>17</v>
      </c>
      <c r="C10" s="9" t="s">
        <v>33</v>
      </c>
      <c r="D10" s="10"/>
      <c r="E10" s="11">
        <v>0</v>
      </c>
      <c r="F10" s="13">
        <f t="shared" si="2"/>
        <v>0</v>
      </c>
    </row>
    <row r="11" spans="1:6" ht="15" customHeight="1" x14ac:dyDescent="0.25">
      <c r="A11" s="19">
        <f>IF(C11&gt;0,COUNT($A$5:A10)+1,"")</f>
        <v>6</v>
      </c>
      <c r="B11" s="20" t="s">
        <v>18</v>
      </c>
      <c r="C11" s="9" t="s">
        <v>33</v>
      </c>
      <c r="D11" s="10"/>
      <c r="E11" s="11">
        <v>0</v>
      </c>
      <c r="F11" s="13">
        <f t="shared" ref="F11:F18" si="3">E11*D11</f>
        <v>0</v>
      </c>
    </row>
    <row r="12" spans="1:6" ht="15" customHeight="1" x14ac:dyDescent="0.25">
      <c r="A12" s="19">
        <f>IF(C12&gt;0,COUNT($A$5:A11)+1,"")</f>
        <v>7</v>
      </c>
      <c r="B12" s="20" t="s">
        <v>19</v>
      </c>
      <c r="C12" s="9" t="s">
        <v>31</v>
      </c>
      <c r="D12" s="10"/>
      <c r="E12" s="11">
        <v>0</v>
      </c>
      <c r="F12" s="13">
        <f t="shared" si="3"/>
        <v>0</v>
      </c>
    </row>
    <row r="13" spans="1:6" ht="15" customHeight="1" x14ac:dyDescent="0.25">
      <c r="A13" s="19">
        <f>IF(C13&gt;0,COUNT($A$5:A12)+1,"")</f>
        <v>8</v>
      </c>
      <c r="B13" s="20" t="s">
        <v>20</v>
      </c>
      <c r="C13" s="9" t="s">
        <v>31</v>
      </c>
      <c r="D13" s="10"/>
      <c r="E13" s="11">
        <v>0</v>
      </c>
      <c r="F13" s="13">
        <f t="shared" ref="F13" si="4">E13*D13</f>
        <v>0</v>
      </c>
    </row>
    <row r="14" spans="1:6" ht="15" customHeight="1" x14ac:dyDescent="0.25">
      <c r="A14" s="19">
        <f>IF(C14&gt;0,COUNT($A$5:A13)+1,"")</f>
        <v>9</v>
      </c>
      <c r="B14" s="20" t="s">
        <v>21</v>
      </c>
      <c r="C14" s="9" t="s">
        <v>31</v>
      </c>
      <c r="D14" s="10"/>
      <c r="E14" s="11">
        <v>0</v>
      </c>
      <c r="F14" s="13">
        <f t="shared" si="3"/>
        <v>0</v>
      </c>
    </row>
    <row r="15" spans="1:6" ht="15" customHeight="1" x14ac:dyDescent="0.25">
      <c r="A15" s="19">
        <f>IF(C15&gt;0,COUNT($A$5:A14)+1,"")</f>
        <v>10</v>
      </c>
      <c r="B15" s="20" t="s">
        <v>22</v>
      </c>
      <c r="C15" s="9" t="s">
        <v>31</v>
      </c>
      <c r="D15" s="10"/>
      <c r="E15" s="11">
        <v>0</v>
      </c>
      <c r="F15" s="13">
        <f t="shared" si="3"/>
        <v>0</v>
      </c>
    </row>
    <row r="16" spans="1:6" ht="15" customHeight="1" x14ac:dyDescent="0.25">
      <c r="A16" s="19">
        <f>IF(C16&gt;0,COUNT($A$5:A15)+1,"")</f>
        <v>11</v>
      </c>
      <c r="B16" s="20" t="s">
        <v>23</v>
      </c>
      <c r="C16" s="9" t="s">
        <v>33</v>
      </c>
      <c r="D16" s="10"/>
      <c r="E16" s="11">
        <v>0</v>
      </c>
      <c r="F16" s="13">
        <f t="shared" si="3"/>
        <v>0</v>
      </c>
    </row>
    <row r="17" spans="1:6" ht="15" customHeight="1" x14ac:dyDescent="0.25">
      <c r="A17" s="19">
        <f>IF(C17&gt;0,COUNT($A$5:A16)+1,"")</f>
        <v>12</v>
      </c>
      <c r="B17" s="20" t="s">
        <v>34</v>
      </c>
      <c r="C17" s="9" t="s">
        <v>12</v>
      </c>
      <c r="D17" s="10"/>
      <c r="E17" s="11">
        <v>0</v>
      </c>
      <c r="F17" s="13">
        <f t="shared" si="3"/>
        <v>0</v>
      </c>
    </row>
    <row r="18" spans="1:6" ht="15" customHeight="1" x14ac:dyDescent="0.25">
      <c r="A18" s="19">
        <f>IF(C18&gt;0,COUNT($A$5:A17)+1,"")</f>
        <v>13</v>
      </c>
      <c r="B18" s="20" t="s">
        <v>24</v>
      </c>
      <c r="C18" s="9" t="s">
        <v>33</v>
      </c>
      <c r="D18" s="10"/>
      <c r="E18" s="11">
        <v>0</v>
      </c>
      <c r="F18" s="13">
        <f t="shared" si="3"/>
        <v>0</v>
      </c>
    </row>
    <row r="19" spans="1:6" ht="15" customHeight="1" x14ac:dyDescent="0.25">
      <c r="A19" s="19">
        <f>IF(C19&gt;0,COUNT($A$5:A18)+1,"")</f>
        <v>14</v>
      </c>
      <c r="B19" s="20" t="s">
        <v>25</v>
      </c>
      <c r="C19" s="9" t="s">
        <v>33</v>
      </c>
      <c r="D19" s="10"/>
      <c r="E19" s="11">
        <v>0</v>
      </c>
      <c r="F19" s="13">
        <f t="shared" ref="F19:F36" si="5">E19*D19</f>
        <v>0</v>
      </c>
    </row>
    <row r="20" spans="1:6" ht="15" customHeight="1" x14ac:dyDescent="0.25">
      <c r="A20" s="19">
        <f>IF(C20&gt;0,COUNT($A$5:A19)+1,"")</f>
        <v>15</v>
      </c>
      <c r="B20" s="20" t="s">
        <v>26</v>
      </c>
      <c r="C20" s="9" t="s">
        <v>33</v>
      </c>
      <c r="D20" s="10"/>
      <c r="E20" s="11">
        <v>0</v>
      </c>
      <c r="F20" s="13">
        <f t="shared" si="5"/>
        <v>0</v>
      </c>
    </row>
    <row r="21" spans="1:6" ht="15" customHeight="1" x14ac:dyDescent="0.25">
      <c r="A21" s="19">
        <f>IF(C21&gt;0,COUNT($A$5:A20)+1,"")</f>
        <v>16</v>
      </c>
      <c r="B21" s="20" t="s">
        <v>27</v>
      </c>
      <c r="C21" s="9" t="s">
        <v>33</v>
      </c>
      <c r="D21" s="10"/>
      <c r="E21" s="11">
        <v>0</v>
      </c>
      <c r="F21" s="13">
        <f t="shared" si="5"/>
        <v>0</v>
      </c>
    </row>
    <row r="22" spans="1:6" ht="15" customHeight="1" x14ac:dyDescent="0.25">
      <c r="A22" s="19">
        <f>IF(C22&gt;0,COUNT($A$5:A21)+1,"")</f>
        <v>17</v>
      </c>
      <c r="B22" s="20" t="s">
        <v>28</v>
      </c>
      <c r="C22" s="9" t="s">
        <v>6</v>
      </c>
      <c r="D22" s="10"/>
      <c r="E22" s="11">
        <v>0</v>
      </c>
      <c r="F22" s="13">
        <f t="shared" si="5"/>
        <v>0</v>
      </c>
    </row>
    <row r="23" spans="1:6" ht="15" customHeight="1" x14ac:dyDescent="0.25">
      <c r="A23" s="19">
        <f>IF(C23&gt;0,COUNT($A$5:A22)+1,"")</f>
        <v>18</v>
      </c>
      <c r="B23" s="20" t="s">
        <v>29</v>
      </c>
      <c r="C23" s="9" t="s">
        <v>6</v>
      </c>
      <c r="D23" s="10"/>
      <c r="E23" s="11">
        <v>0</v>
      </c>
      <c r="F23" s="13">
        <f t="shared" si="5"/>
        <v>0</v>
      </c>
    </row>
    <row r="24" spans="1:6" ht="15" customHeight="1" x14ac:dyDescent="0.25">
      <c r="A24" s="19">
        <f>IF(C24&gt;0,COUNT($A$5:A23)+1,"")</f>
        <v>19</v>
      </c>
      <c r="B24" s="20" t="s">
        <v>30</v>
      </c>
      <c r="C24" s="9" t="s">
        <v>38</v>
      </c>
      <c r="D24" s="10"/>
      <c r="E24" s="11">
        <v>0</v>
      </c>
      <c r="F24" s="13">
        <f t="shared" si="5"/>
        <v>0</v>
      </c>
    </row>
    <row r="25" spans="1:6" ht="15" customHeight="1" x14ac:dyDescent="0.25">
      <c r="A25" s="19">
        <f>IF(C25&gt;0,COUNT($A$5:A24)+1,"")</f>
        <v>20</v>
      </c>
      <c r="B25" s="20" t="s">
        <v>37</v>
      </c>
      <c r="C25" s="9" t="s">
        <v>38</v>
      </c>
      <c r="D25" s="10"/>
      <c r="E25" s="11">
        <v>0</v>
      </c>
      <c r="F25" s="13">
        <f t="shared" ref="F25:F26" si="6">E25*D25</f>
        <v>0</v>
      </c>
    </row>
    <row r="26" spans="1:6" ht="15" customHeight="1" x14ac:dyDescent="0.25">
      <c r="A26" s="19">
        <f>IF(C26&gt;0,COUNT($A$5:A25)+1,"")</f>
        <v>21</v>
      </c>
      <c r="B26" s="20" t="s">
        <v>39</v>
      </c>
      <c r="C26" s="9" t="s">
        <v>38</v>
      </c>
      <c r="D26" s="10"/>
      <c r="E26" s="11">
        <v>0</v>
      </c>
      <c r="F26" s="13">
        <f t="shared" si="6"/>
        <v>0</v>
      </c>
    </row>
    <row r="27" spans="1:6" ht="15" customHeight="1" x14ac:dyDescent="0.25">
      <c r="A27" s="19">
        <f>IF(C27&gt;0,COUNT($A$5:A26)+1,"")</f>
        <v>22</v>
      </c>
      <c r="B27" s="20" t="s">
        <v>40</v>
      </c>
      <c r="C27" s="9" t="s">
        <v>38</v>
      </c>
      <c r="D27" s="10"/>
      <c r="E27" s="11">
        <v>0</v>
      </c>
      <c r="F27" s="13">
        <f t="shared" ref="F27:F28" si="7">E27*D27</f>
        <v>0</v>
      </c>
    </row>
    <row r="28" spans="1:6" ht="15" customHeight="1" x14ac:dyDescent="0.25">
      <c r="A28" s="19">
        <f>IF(C28&gt;0,COUNT($A$5:A27)+1,"")</f>
        <v>23</v>
      </c>
      <c r="B28" s="20" t="s">
        <v>41</v>
      </c>
      <c r="C28" s="9" t="s">
        <v>38</v>
      </c>
      <c r="D28" s="10"/>
      <c r="E28" s="11">
        <v>0</v>
      </c>
      <c r="F28" s="13">
        <f t="shared" si="7"/>
        <v>0</v>
      </c>
    </row>
    <row r="29" spans="1:6" ht="15" customHeight="1" x14ac:dyDescent="0.25">
      <c r="A29" s="19">
        <f>IF(C29&gt;0,COUNT($A$5:A28)+1,"")</f>
        <v>24</v>
      </c>
      <c r="B29" s="20" t="s">
        <v>42</v>
      </c>
      <c r="C29" s="9" t="s">
        <v>38</v>
      </c>
      <c r="D29" s="10"/>
      <c r="E29" s="11">
        <v>0</v>
      </c>
      <c r="F29" s="13">
        <f t="shared" ref="F29:F30" si="8">E29*D29</f>
        <v>0</v>
      </c>
    </row>
    <row r="30" spans="1:6" ht="15" customHeight="1" x14ac:dyDescent="0.25">
      <c r="A30" s="19">
        <f>IF(C30&gt;0,COUNT($A$5:A29)+1,"")</f>
        <v>25</v>
      </c>
      <c r="B30" s="20" t="s">
        <v>43</v>
      </c>
      <c r="C30" s="9" t="s">
        <v>38</v>
      </c>
      <c r="D30" s="10"/>
      <c r="E30" s="11">
        <v>0</v>
      </c>
      <c r="F30" s="13">
        <f t="shared" si="8"/>
        <v>0</v>
      </c>
    </row>
    <row r="31" spans="1:6" ht="15" customHeight="1" x14ac:dyDescent="0.25">
      <c r="A31" s="19">
        <f>IF(C31&gt;0,COUNT($A$5:A30)+1,"")</f>
        <v>26</v>
      </c>
      <c r="B31" s="20" t="s">
        <v>44</v>
      </c>
      <c r="C31" s="9" t="s">
        <v>38</v>
      </c>
      <c r="D31" s="10"/>
      <c r="E31" s="11">
        <v>0</v>
      </c>
      <c r="F31" s="13">
        <f t="shared" ref="F31:F35" si="9">E31*D31</f>
        <v>0</v>
      </c>
    </row>
    <row r="32" spans="1:6" ht="15" customHeight="1" x14ac:dyDescent="0.25">
      <c r="A32" s="19">
        <f>IF(C32&gt;0,COUNT($A$5:A31)+1,"")</f>
        <v>27</v>
      </c>
      <c r="B32" s="20" t="s">
        <v>45</v>
      </c>
      <c r="C32" s="9" t="s">
        <v>38</v>
      </c>
      <c r="D32" s="10"/>
      <c r="E32" s="11">
        <v>0</v>
      </c>
      <c r="F32" s="13">
        <f t="shared" si="9"/>
        <v>0</v>
      </c>
    </row>
    <row r="33" spans="1:6" ht="15" customHeight="1" x14ac:dyDescent="0.25">
      <c r="A33" s="19">
        <f>IF(C33&gt;0,COUNT($A$5:A32)+1,"")</f>
        <v>28</v>
      </c>
      <c r="B33" s="20" t="s">
        <v>48</v>
      </c>
      <c r="C33" s="9" t="s">
        <v>38</v>
      </c>
      <c r="D33" s="10"/>
      <c r="E33" s="11">
        <v>0</v>
      </c>
      <c r="F33" s="13">
        <f t="shared" si="9"/>
        <v>0</v>
      </c>
    </row>
    <row r="34" spans="1:6" ht="15" customHeight="1" x14ac:dyDescent="0.25">
      <c r="A34" s="19">
        <f>IF(C34&gt;0,COUNT($A$5:A33)+1,"")</f>
        <v>29</v>
      </c>
      <c r="B34" s="20" t="s">
        <v>47</v>
      </c>
      <c r="C34" s="9" t="s">
        <v>38</v>
      </c>
      <c r="D34" s="10"/>
      <c r="E34" s="11">
        <v>0</v>
      </c>
      <c r="F34" s="13">
        <f t="shared" si="9"/>
        <v>0</v>
      </c>
    </row>
    <row r="35" spans="1:6" ht="15" customHeight="1" x14ac:dyDescent="0.25">
      <c r="A35" s="19">
        <f>IF(C35&gt;0,COUNT($A$5:A34)+1,"")</f>
        <v>30</v>
      </c>
      <c r="B35" s="20" t="s">
        <v>46</v>
      </c>
      <c r="C35" s="9" t="s">
        <v>38</v>
      </c>
      <c r="D35" s="10"/>
      <c r="E35" s="11">
        <v>0</v>
      </c>
      <c r="F35" s="13">
        <f t="shared" si="9"/>
        <v>0</v>
      </c>
    </row>
    <row r="36" spans="1:6" ht="15" customHeight="1" thickBot="1" x14ac:dyDescent="0.3">
      <c r="A36" s="19">
        <f>IF(C36&gt;0,COUNT($A$5:A24)+1,"")</f>
        <v>20</v>
      </c>
      <c r="B36" s="20" t="s">
        <v>32</v>
      </c>
      <c r="C36" s="9" t="s">
        <v>6</v>
      </c>
      <c r="D36" s="10"/>
      <c r="E36" s="11">
        <v>0</v>
      </c>
      <c r="F36" s="13">
        <f t="shared" si="5"/>
        <v>0</v>
      </c>
    </row>
    <row r="37" spans="1:6" ht="15" customHeight="1" thickBot="1" x14ac:dyDescent="0.3">
      <c r="A37" s="27"/>
      <c r="B37" s="28" t="s">
        <v>16</v>
      </c>
      <c r="C37" s="29"/>
      <c r="D37" s="30"/>
      <c r="E37" s="31"/>
      <c r="F37" s="32">
        <f>SUM(F10:F36)+SUM(F5:F8)</f>
        <v>0</v>
      </c>
    </row>
    <row r="38" spans="1:6" ht="15" customHeight="1" thickBot="1" x14ac:dyDescent="0.3">
      <c r="A38" s="33"/>
      <c r="B38" s="34" t="s">
        <v>7</v>
      </c>
      <c r="C38" s="35"/>
      <c r="D38" s="36"/>
      <c r="E38" s="37"/>
      <c r="F38" s="38">
        <f>F37*0.2</f>
        <v>0</v>
      </c>
    </row>
    <row r="39" spans="1:6" ht="15" customHeight="1" thickBot="1" x14ac:dyDescent="0.3">
      <c r="A39" s="21"/>
      <c r="B39" s="22" t="s">
        <v>8</v>
      </c>
      <c r="C39" s="23"/>
      <c r="D39" s="24"/>
      <c r="E39" s="25"/>
      <c r="F39" s="26">
        <f>F38+F37</f>
        <v>0</v>
      </c>
    </row>
  </sheetData>
  <mergeCells count="4">
    <mergeCell ref="A1:F1"/>
    <mergeCell ref="A2:C3"/>
    <mergeCell ref="D2:F2"/>
    <mergeCell ref="D3:F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Bru</dc:creator>
  <cp:lastModifiedBy>BRUNET Alain</cp:lastModifiedBy>
  <cp:lastPrinted>2023-03-23T16:34:41Z</cp:lastPrinted>
  <dcterms:created xsi:type="dcterms:W3CDTF">2023-02-19T18:22:02Z</dcterms:created>
  <dcterms:modified xsi:type="dcterms:W3CDTF">2025-04-08T16:19:38Z</dcterms:modified>
</cp:coreProperties>
</file>