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OLE ACHAT\INTERNE\CONSULTATION\ESID_25_068_a_070_MONTAUBAN_9RSAM_Travaux_ICPE\4_DCE_Offres\DCE_2025_000254\2_Pieces_Techniques\LOT 1\"/>
    </mc:Choice>
  </mc:AlternateContent>
  <bookViews>
    <workbookView xWindow="0" yWindow="0" windowWidth="28800" windowHeight="12300"/>
  </bookViews>
  <sheets>
    <sheet name="LOT 1 VRD" sheetId="1" r:id="rId1"/>
  </sheets>
  <definedNames>
    <definedName name="_xlnm.Print_Area" localSheetId="0">'LOT 1 VRD'!$A$1:$G$195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2" i="1" l="1"/>
  <c r="G131" i="1"/>
  <c r="G130" i="1"/>
  <c r="G129" i="1"/>
  <c r="G117" i="1"/>
  <c r="G171" i="1"/>
  <c r="G149" i="1"/>
  <c r="G151" i="1"/>
  <c r="G176" i="1" l="1"/>
  <c r="G175" i="1"/>
  <c r="G174" i="1"/>
  <c r="G173" i="1"/>
  <c r="G172" i="1"/>
  <c r="G170" i="1"/>
  <c r="G169" i="1"/>
  <c r="G177" i="1" s="1"/>
  <c r="B169" i="1"/>
  <c r="B170" i="1" s="1"/>
  <c r="B171" i="1" s="1"/>
  <c r="B172" i="1" s="1"/>
  <c r="B173" i="1" s="1"/>
  <c r="B174" i="1" s="1"/>
  <c r="B175" i="1" s="1"/>
  <c r="B176" i="1" s="1"/>
  <c r="G168" i="1"/>
  <c r="G165" i="1"/>
  <c r="G164" i="1"/>
  <c r="G163" i="1"/>
  <c r="G162" i="1"/>
  <c r="G161" i="1"/>
  <c r="G160" i="1"/>
  <c r="G159" i="1"/>
  <c r="G158" i="1"/>
  <c r="G150" i="1"/>
  <c r="G152" i="1"/>
  <c r="G153" i="1"/>
  <c r="G154" i="1"/>
  <c r="G155" i="1"/>
  <c r="G146" i="1"/>
  <c r="B147" i="1"/>
  <c r="B148" i="1" s="1"/>
  <c r="B149" i="1" s="1"/>
  <c r="B150" i="1" s="1"/>
  <c r="B151" i="1" s="1"/>
  <c r="B152" i="1" s="1"/>
  <c r="B153" i="1" s="1"/>
  <c r="B154" i="1" s="1"/>
  <c r="B155" i="1" s="1"/>
  <c r="G137" i="1"/>
  <c r="G32" i="1"/>
  <c r="B136" i="1"/>
  <c r="B137" i="1" s="1"/>
  <c r="B138" i="1" s="1"/>
  <c r="B139" i="1" s="1"/>
  <c r="B140" i="1" s="1"/>
  <c r="B123" i="1"/>
  <c r="B124" i="1" s="1"/>
  <c r="B125" i="1" s="1"/>
  <c r="B126" i="1" s="1"/>
  <c r="B127" i="1" s="1"/>
  <c r="B128" i="1" s="1"/>
  <c r="B129" i="1" s="1"/>
  <c r="B130" i="1" s="1"/>
  <c r="B131" i="1" s="1"/>
  <c r="B132" i="1" s="1"/>
  <c r="B110" i="1"/>
  <c r="B111" i="1" s="1"/>
  <c r="B112" i="1" s="1"/>
  <c r="B113" i="1" s="1"/>
  <c r="B114" i="1" s="1"/>
  <c r="B115" i="1" s="1"/>
  <c r="B116" i="1" s="1"/>
  <c r="B117" i="1" s="1"/>
  <c r="B118" i="1" s="1"/>
  <c r="B119" i="1" s="1"/>
  <c r="G102" i="1"/>
  <c r="G101" i="1"/>
  <c r="B93" i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G79" i="1"/>
  <c r="G80" i="1"/>
  <c r="G81" i="1"/>
  <c r="G82" i="1"/>
  <c r="G83" i="1"/>
  <c r="G84" i="1"/>
  <c r="G85" i="1"/>
  <c r="G86" i="1"/>
  <c r="G87" i="1"/>
  <c r="G88" i="1"/>
  <c r="G78" i="1"/>
  <c r="B79" i="1"/>
  <c r="B80" i="1" s="1"/>
  <c r="B81" i="1" s="1"/>
  <c r="B82" i="1" s="1"/>
  <c r="B83" i="1" s="1"/>
  <c r="B84" i="1" s="1"/>
  <c r="B85" i="1" s="1"/>
  <c r="B86" i="1" s="1"/>
  <c r="B87" i="1" s="1"/>
  <c r="B88" i="1" s="1"/>
  <c r="G52" i="1"/>
  <c r="G53" i="1"/>
  <c r="G54" i="1"/>
  <c r="G55" i="1"/>
  <c r="G56" i="1"/>
  <c r="G57" i="1"/>
  <c r="G58" i="1"/>
  <c r="G59" i="1"/>
  <c r="G60" i="1"/>
  <c r="G61" i="1"/>
  <c r="G62" i="1"/>
  <c r="G73" i="1"/>
  <c r="G67" i="1"/>
  <c r="G68" i="1"/>
  <c r="G69" i="1"/>
  <c r="G70" i="1"/>
  <c r="G71" i="1"/>
  <c r="G72" i="1"/>
  <c r="G75" i="1"/>
  <c r="B67" i="1"/>
  <c r="B68" i="1" s="1"/>
  <c r="B69" i="1" s="1"/>
  <c r="B70" i="1" s="1"/>
  <c r="B71" i="1" s="1"/>
  <c r="B72" i="1" s="1"/>
  <c r="B73" i="1" s="1"/>
  <c r="B74" i="1" s="1"/>
  <c r="B75" i="1" s="1"/>
  <c r="G66" i="1"/>
  <c r="B52" i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G44" i="1"/>
  <c r="G45" i="1"/>
  <c r="G36" i="1"/>
  <c r="G37" i="1"/>
  <c r="G38" i="1"/>
  <c r="G39" i="1"/>
  <c r="G40" i="1"/>
  <c r="G35" i="1"/>
  <c r="G24" i="1"/>
  <c r="G25" i="1"/>
  <c r="G26" i="1"/>
  <c r="G27" i="1"/>
  <c r="G28" i="1"/>
  <c r="G29" i="1"/>
  <c r="G30" i="1"/>
  <c r="G31" i="1"/>
  <c r="B44" i="1"/>
  <c r="B45" i="1" s="1"/>
  <c r="B36" i="1"/>
  <c r="B37" i="1" s="1"/>
  <c r="B38" i="1" s="1"/>
  <c r="B39" i="1" s="1"/>
  <c r="B40" i="1" s="1"/>
  <c r="B24" i="1"/>
  <c r="B25" i="1" s="1"/>
  <c r="B26" i="1" s="1"/>
  <c r="B27" i="1" s="1"/>
  <c r="B28" i="1" s="1"/>
  <c r="B29" i="1" s="1"/>
  <c r="B30" i="1" s="1"/>
  <c r="B31" i="1" s="1"/>
  <c r="B32" i="1" s="1"/>
  <c r="G23" i="1"/>
  <c r="G8" i="1"/>
  <c r="G9" i="1"/>
  <c r="G10" i="1"/>
  <c r="G11" i="1"/>
  <c r="G12" i="1"/>
  <c r="G13" i="1"/>
  <c r="G14" i="1"/>
  <c r="G15" i="1"/>
  <c r="G16" i="1"/>
  <c r="G17" i="1"/>
  <c r="G18" i="1"/>
  <c r="G19" i="1"/>
  <c r="G7" i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G148" i="1"/>
  <c r="G147" i="1"/>
  <c r="G166" i="1" l="1"/>
  <c r="G156" i="1"/>
  <c r="G178" i="1" s="1"/>
  <c r="G33" i="1"/>
  <c r="G76" i="1"/>
  <c r="G89" i="1"/>
  <c r="G41" i="1"/>
  <c r="G20" i="1"/>
  <c r="G109" i="1"/>
  <c r="G110" i="1"/>
  <c r="G111" i="1"/>
  <c r="G112" i="1"/>
  <c r="G113" i="1"/>
  <c r="G115" i="1"/>
  <c r="G116" i="1"/>
  <c r="G118" i="1"/>
  <c r="G119" i="1"/>
  <c r="G122" i="1"/>
  <c r="G123" i="1"/>
  <c r="G124" i="1"/>
  <c r="G125" i="1"/>
  <c r="G126" i="1"/>
  <c r="G127" i="1"/>
  <c r="G128" i="1"/>
  <c r="G135" i="1"/>
  <c r="G136" i="1"/>
  <c r="G138" i="1"/>
  <c r="G139" i="1"/>
  <c r="G140" i="1"/>
  <c r="G133" i="1" l="1"/>
  <c r="G120" i="1"/>
  <c r="G141" i="1"/>
  <c r="G43" i="1"/>
  <c r="G46" i="1" s="1"/>
  <c r="G47" i="1" s="1"/>
  <c r="G93" i="1"/>
  <c r="G94" i="1"/>
  <c r="G95" i="1"/>
  <c r="G96" i="1"/>
  <c r="G97" i="1"/>
  <c r="G98" i="1"/>
  <c r="G99" i="1"/>
  <c r="G100" i="1"/>
  <c r="G103" i="1"/>
  <c r="G92" i="1"/>
  <c r="G51" i="1"/>
  <c r="G63" i="1" s="1"/>
  <c r="G142" i="1" l="1"/>
  <c r="G104" i="1"/>
  <c r="G105" i="1" s="1"/>
  <c r="G180" i="1" l="1"/>
  <c r="G181" i="1" s="1"/>
  <c r="G182" i="1" s="1"/>
</calcChain>
</file>

<file path=xl/sharedStrings.xml><?xml version="1.0" encoding="utf-8"?>
<sst xmlns="http://schemas.openxmlformats.org/spreadsheetml/2006/main" count="344" uniqueCount="151">
  <si>
    <t>N°Prix</t>
  </si>
  <si>
    <t xml:space="preserve">Désignation </t>
  </si>
  <si>
    <t>Unité</t>
  </si>
  <si>
    <t xml:space="preserve">P.U. </t>
  </si>
  <si>
    <t>Montant</t>
  </si>
  <si>
    <t>Terrassements généraux</t>
  </si>
  <si>
    <t>Déblais à évacuer</t>
  </si>
  <si>
    <t>Q.</t>
  </si>
  <si>
    <t>Réglage et compactage du fond de forme</t>
  </si>
  <si>
    <t>m2</t>
  </si>
  <si>
    <t>Fourniture et pose d'un géotextile</t>
  </si>
  <si>
    <t>m3</t>
  </si>
  <si>
    <t>ml</t>
  </si>
  <si>
    <t>Réseaux</t>
  </si>
  <si>
    <t>Equipements</t>
  </si>
  <si>
    <t>u</t>
  </si>
  <si>
    <t>Remplissage en eau de la réserve</t>
  </si>
  <si>
    <t>Fourniture et pose d'une motopompe de 120m3/h</t>
  </si>
  <si>
    <t>Réalisation d'une dalle béton 2,00x2,50</t>
  </si>
  <si>
    <t>ft</t>
  </si>
  <si>
    <t>Fourniture et pose de PI</t>
  </si>
  <si>
    <t>Fourniture et pose de canalisation fonte Ø150</t>
  </si>
  <si>
    <t>Fourniture et pose de canalisation fonte Ø110</t>
  </si>
  <si>
    <t>Fouriture et pose de chambre de tirage</t>
  </si>
  <si>
    <t>Fourniture et tirage de câble</t>
  </si>
  <si>
    <t>Raccordement sur tableau électrique</t>
  </si>
  <si>
    <t>Lit de pose en sable 0/6 roulé sur 10 cm</t>
  </si>
  <si>
    <t>Fourniture et pose de panneaux de signalétique</t>
  </si>
  <si>
    <t>Vanne de coupure Ø150 avec bouche à clé</t>
  </si>
  <si>
    <t>Génie civil</t>
  </si>
  <si>
    <t>Création de regard de visite</t>
  </si>
  <si>
    <t>Réfection de chaussée lourde</t>
  </si>
  <si>
    <t>Dévoiement de réseaux divers</t>
  </si>
  <si>
    <t>Démolition de regard existant</t>
  </si>
  <si>
    <t>Abattage d'arbre</t>
  </si>
  <si>
    <t xml:space="preserve">Essais divers </t>
  </si>
  <si>
    <t>DOE</t>
  </si>
  <si>
    <t>Membrane étanche bassin 0114</t>
  </si>
  <si>
    <t>Membrane étanche bassin 0115</t>
  </si>
  <si>
    <t>Membrane étanche bassin sud</t>
  </si>
  <si>
    <t>Marquages au sol voirie d'accès (parking existant)</t>
  </si>
  <si>
    <t>Dépose de canalisations existante Ø500 béton</t>
  </si>
  <si>
    <t>Fourniture et pose canalisation Ø800 béton</t>
  </si>
  <si>
    <t>Dépose et repose de clôtures</t>
  </si>
  <si>
    <t>Clôture grillagée bassin Sud hauteur 2,00m</t>
  </si>
  <si>
    <t>Portail d'accès largeur 3,00n hauteur 2,00m</t>
  </si>
  <si>
    <t>Clôture grillagée bassin 0114 et 0115 hauteur 2,00m</t>
  </si>
  <si>
    <t>GENERALITES</t>
  </si>
  <si>
    <t>DEVOIEMENT ET REDIMENSIONNEMENT DE RESEAUX PLUVIAUX</t>
  </si>
  <si>
    <t>REGULATION ET TRAITEMENT DES EAUX PLUVIALES</t>
  </si>
  <si>
    <t>ST1</t>
  </si>
  <si>
    <t>Sous total Généralités</t>
  </si>
  <si>
    <t>ST2</t>
  </si>
  <si>
    <t>Sous total Section 1</t>
  </si>
  <si>
    <t>Sous total Section 2</t>
  </si>
  <si>
    <t>ST3</t>
  </si>
  <si>
    <t>Fourniture et pose canalisation Ø600 béton</t>
  </si>
  <si>
    <t>RESERVE INCENDIE</t>
  </si>
  <si>
    <t>ST5</t>
  </si>
  <si>
    <t>Sous total Section 5</t>
  </si>
  <si>
    <t>Sous total chapitre</t>
  </si>
  <si>
    <t>Tranchées pour réseaux SSI</t>
  </si>
  <si>
    <t>Tranchées pour réseaux RIA</t>
  </si>
  <si>
    <t>Tranchées pour réseaux ELEC.</t>
  </si>
  <si>
    <t>TVA 20%</t>
  </si>
  <si>
    <t xml:space="preserve">Sous total TTC LOT 1 </t>
  </si>
  <si>
    <t>Sous total HT LOT 1</t>
  </si>
  <si>
    <t>Etudes techniques, dossier d'exécution</t>
  </si>
  <si>
    <t>Dossier d'exploitation sous chantier (DESC)</t>
  </si>
  <si>
    <t>Branchements réseaux base vie</t>
  </si>
  <si>
    <t>Terrassements plateforme base vie</t>
  </si>
  <si>
    <t>Ensemble de bungalows pour base vie</t>
  </si>
  <si>
    <t>mois</t>
  </si>
  <si>
    <t>Détection complémentaire de réseaux</t>
  </si>
  <si>
    <t>Marquage et piquetage des réseaux existants</t>
  </si>
  <si>
    <t>Signalisation des travaux</t>
  </si>
  <si>
    <t>Protection de chantier (barrières, garde-corps, GBA…)</t>
  </si>
  <si>
    <t>Implantations des travaux</t>
  </si>
  <si>
    <t>Repli de chantier</t>
  </si>
  <si>
    <t>ST0</t>
  </si>
  <si>
    <t>Démolitions de gabions et évacuation</t>
  </si>
  <si>
    <t>Déblais mis en remblais</t>
  </si>
  <si>
    <t>Abandon d'un sondage piézométrique</t>
  </si>
  <si>
    <t xml:space="preserve">Curage et réglage des talus et fond de bassin </t>
  </si>
  <si>
    <t>Tranchées d'ancrage pour membrane étanche</t>
  </si>
  <si>
    <t>Membrane étanche</t>
  </si>
  <si>
    <t>Démolition de regards et grilles existants</t>
  </si>
  <si>
    <t>Tranchées drainantes y compris piquages exutoires</t>
  </si>
  <si>
    <t>Raccordement de membrane sur ouvrage béton</t>
  </si>
  <si>
    <t>Mise en place d'évents en crête de talus</t>
  </si>
  <si>
    <t>Création d'une surverse bétonnée y compris terrassement et protection d'ouvrage cadre existant</t>
  </si>
  <si>
    <t>Vanne de sectionnement motorisable</t>
  </si>
  <si>
    <t>Modifications ouvrages de sortie existants</t>
  </si>
  <si>
    <t xml:space="preserve">Fourniture et pose de fourreaux TPCØ60 </t>
  </si>
  <si>
    <t>Fourniture et pose de séparateur hydrocarbure y compris terrassements, blindage, pompage de nappe, remblais et dalles d'ancrage et de répartition et alarme à pile (GSM)</t>
  </si>
  <si>
    <t>Adaptation des ouvrages d'entrées existants pour permettre la fixation de la membrane</t>
  </si>
  <si>
    <t>Fourniture et pose de canalisation PVC Ø200 CR16</t>
  </si>
  <si>
    <t>Piquage sur ouvrage béton existant y compris carottage, joint polymère et clapet anti retour</t>
  </si>
  <si>
    <t>Ouvrage de régulation</t>
  </si>
  <si>
    <t>Réalisation de tête de buse en sortie de bassint avec désableur intégré</t>
  </si>
  <si>
    <t>Réalisation de tête de buse sur réseau existant avec désableur intégré</t>
  </si>
  <si>
    <t>Canalisation de transfert fossé ouest vers bassin 114</t>
  </si>
  <si>
    <t>Sous total Section 3</t>
  </si>
  <si>
    <t>Canalisation de rejet sud est vers bassin 114</t>
  </si>
  <si>
    <t>Canalisation longeant le dalot</t>
  </si>
  <si>
    <t>Démolition de chaussée</t>
  </si>
  <si>
    <t>Piquage amont sur ouvrage fossé bétonné</t>
  </si>
  <si>
    <t>Raccordement des grilles EP à la canalisation neuve</t>
  </si>
  <si>
    <t>Création d'une tête de buse pour arrivée dans bassin</t>
  </si>
  <si>
    <t>Réfection de trottoirs</t>
  </si>
  <si>
    <t>Piquage sur regard béton à créer</t>
  </si>
  <si>
    <t>Réfection de revêtement en castine</t>
  </si>
  <si>
    <t>Démolition de maçonneries fossé béton de départ</t>
  </si>
  <si>
    <t>Piquage des descentes de gouttières</t>
  </si>
  <si>
    <t>Remblais pour comblement de fossé et canalisation</t>
  </si>
  <si>
    <t>Fourniture et pose d'un portillon largeur 1,20 hauteur 2,00 sur clôture intérieure du chenil</t>
  </si>
  <si>
    <t>Reprise des différents piquages EP existants dans canalisation neuve</t>
  </si>
  <si>
    <t>ST4</t>
  </si>
  <si>
    <t>Sous total Section 4</t>
  </si>
  <si>
    <t>Terrassement à l'aspiratrice</t>
  </si>
  <si>
    <t>j</t>
  </si>
  <si>
    <t>Fourniture et pose d'une réserve souple de 960 m3</t>
  </si>
  <si>
    <t>Réalisation d'une dalle béton support local motopompe</t>
  </si>
  <si>
    <t>Fourreaux TPC Ø110 pour éclairage local</t>
  </si>
  <si>
    <t>Démolition de dallage béton y compris sciage</t>
  </si>
  <si>
    <t>Démolition de chaussée en enrobé y compris sciage</t>
  </si>
  <si>
    <t>Réfection de dallage béton</t>
  </si>
  <si>
    <t>Fourniture et pose d'un fourreaux TPC Ø110 y compris déblais, sablage, remblais et aiguillage de fourreaux</t>
  </si>
  <si>
    <t>Pénétration dans bâtiment existant</t>
  </si>
  <si>
    <t>Fourniture et pose de canalisation fonte Ø80 verrouillée y compris déblais, sablage, remblais</t>
  </si>
  <si>
    <t>Pénétration dans local TGBT existant</t>
  </si>
  <si>
    <t>DDPGF - LOT 01 - Travaux extérieurs VRD</t>
  </si>
  <si>
    <t>Pénétration dans chambre existante</t>
  </si>
  <si>
    <t>Fourniture et pose de chambre de tirage</t>
  </si>
  <si>
    <t xml:space="preserve">Fourniture et pose de chambre de tirage </t>
  </si>
  <si>
    <t>Fourniture et pose de bordure A2</t>
  </si>
  <si>
    <t>Fourniture et pose de bordure P1</t>
  </si>
  <si>
    <t>Fourniture et mise en œuvre GNT 0/60</t>
  </si>
  <si>
    <t>Fourniture et mise en œuvre GNT 0/20</t>
  </si>
  <si>
    <t xml:space="preserve">Fourniture et mise en œuvre de castine de couleur sur les places de stationnement </t>
  </si>
  <si>
    <t>Fourniture et pose de drain PEHD Ø200</t>
  </si>
  <si>
    <t>Fourniture et pose de canalisation PEHD Ø250</t>
  </si>
  <si>
    <t>Réalisation de regard à grille</t>
  </si>
  <si>
    <t>Piquage sur grille EP existante</t>
  </si>
  <si>
    <t>BASSINS DE RETENTION</t>
  </si>
  <si>
    <t>Terrassements généraux 3 bassins</t>
  </si>
  <si>
    <t>A                                                          , le</t>
  </si>
  <si>
    <t>Signature de l'entrepreneur précédée de la mention "Lu et approuvé"</t>
  </si>
  <si>
    <t>TRANCHEES POUR RESEAUX SSI, RIA ET ELECTRICITE</t>
  </si>
  <si>
    <t>(82) MONTAUBAN – QUARTIER CAPITAINE VERGNES – 9EME RSAM - TRAVAUX DE REMISE AUX NORMES DES INSTALLATIONS CLASSEES POUR L’ENVIRONNEMENT RUBRIQUE 1510</t>
  </si>
  <si>
    <t>Dépose de canalisations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</si>
</sst>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3" fontId="0" fillId="0" borderId="0" xfId="1" applyFont="1" applyAlignment="1">
      <alignment horizontal="center"/>
    </xf>
    <xf numFmtId="16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/>
    <xf numFmtId="0" fontId="2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3" fontId="5" fillId="0" borderId="0" xfId="1" applyFont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left"/>
    </xf>
    <xf numFmtId="0" fontId="2" fillId="3" borderId="0" xfId="0" applyFont="1" applyFill="1"/>
    <xf numFmtId="0" fontId="0" fillId="3" borderId="0" xfId="0" applyFill="1" applyAlignment="1">
      <alignment horizontal="center"/>
    </xf>
    <xf numFmtId="3" fontId="0" fillId="3" borderId="0" xfId="0" applyNumberFormat="1" applyFill="1" applyAlignment="1">
      <alignment horizontal="center"/>
    </xf>
    <xf numFmtId="43" fontId="0" fillId="3" borderId="0" xfId="1" applyFont="1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0" xfId="0" applyFill="1"/>
    <xf numFmtId="0" fontId="3" fillId="3" borderId="0" xfId="0" applyFon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3" fontId="5" fillId="3" borderId="0" xfId="0" applyNumberFormat="1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164" fontId="5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8" fillId="0" borderId="0" xfId="0" applyFont="1"/>
    <xf numFmtId="164" fontId="2" fillId="4" borderId="0" xfId="0" applyNumberFormat="1" applyFont="1" applyFill="1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/>
    </xf>
    <xf numFmtId="3" fontId="0" fillId="0" borderId="0" xfId="0" applyNumberFormat="1" applyAlignment="1">
      <alignment horizontal="center" vertical="top"/>
    </xf>
    <xf numFmtId="43" fontId="0" fillId="0" borderId="0" xfId="1" applyFont="1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43" fontId="5" fillId="0" borderId="0" xfId="1" applyFont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164" fontId="0" fillId="5" borderId="0" xfId="0" applyNumberFormat="1" applyFill="1"/>
    <xf numFmtId="164" fontId="2" fillId="5" borderId="0" xfId="0" applyNumberFormat="1" applyFont="1" applyFill="1"/>
    <xf numFmtId="0" fontId="5" fillId="0" borderId="0" xfId="0" applyFont="1" applyAlignment="1">
      <alignment horizontal="center"/>
    </xf>
    <xf numFmtId="0" fontId="5" fillId="0" borderId="0" xfId="0" applyFont="1" applyFill="1"/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2" fillId="5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O187"/>
  <sheetViews>
    <sheetView tabSelected="1" view="pageBreakPreview" topLeftCell="A67" zoomScale="115" zoomScaleNormal="100" zoomScaleSheetLayoutView="115" workbookViewId="0">
      <selection activeCell="C79" sqref="C79"/>
    </sheetView>
  </sheetViews>
  <sheetFormatPr baseColWidth="10" defaultRowHeight="15" x14ac:dyDescent="0.25"/>
  <cols>
    <col min="1" max="1" width="2.140625" customWidth="1"/>
    <col min="2" max="2" width="6.5703125" style="2" bestFit="1" customWidth="1"/>
    <col min="3" max="3" width="52.28515625" customWidth="1"/>
    <col min="4" max="5" width="7" customWidth="1"/>
    <col min="7" max="7" width="14.28515625" customWidth="1"/>
    <col min="9" max="9" width="12.85546875" bestFit="1" customWidth="1"/>
    <col min="14" max="14" width="44.85546875" customWidth="1"/>
  </cols>
  <sheetData>
    <row r="1" spans="2:7" ht="32.25" customHeight="1" x14ac:dyDescent="0.25">
      <c r="B1" s="52" t="s">
        <v>149</v>
      </c>
      <c r="C1" s="52"/>
      <c r="D1" s="52"/>
      <c r="E1" s="52"/>
      <c r="F1" s="52"/>
      <c r="G1" s="52"/>
    </row>
    <row r="2" spans="2:7" ht="15.75" x14ac:dyDescent="0.25">
      <c r="B2" s="53"/>
      <c r="C2" s="53"/>
      <c r="D2" s="53"/>
      <c r="E2" s="53"/>
      <c r="F2" s="53"/>
      <c r="G2" s="53"/>
    </row>
    <row r="3" spans="2:7" ht="15.75" x14ac:dyDescent="0.25">
      <c r="B3" s="53" t="s">
        <v>131</v>
      </c>
      <c r="C3" s="53"/>
      <c r="D3" s="53"/>
      <c r="E3" s="53"/>
      <c r="F3" s="53"/>
      <c r="G3" s="53"/>
    </row>
    <row r="4" spans="2:7" x14ac:dyDescent="0.25">
      <c r="B4" s="54"/>
      <c r="C4" s="54"/>
      <c r="D4" s="54"/>
      <c r="E4" s="54"/>
      <c r="F4" s="54"/>
      <c r="G4" s="54"/>
    </row>
    <row r="5" spans="2:7" x14ac:dyDescent="0.25">
      <c r="B5" s="9" t="s">
        <v>0</v>
      </c>
      <c r="C5" s="9" t="s">
        <v>1</v>
      </c>
      <c r="D5" s="9" t="s">
        <v>2</v>
      </c>
      <c r="E5" s="9" t="s">
        <v>7</v>
      </c>
      <c r="F5" s="9" t="s">
        <v>3</v>
      </c>
      <c r="G5" s="9" t="s">
        <v>4</v>
      </c>
    </row>
    <row r="6" spans="2:7" x14ac:dyDescent="0.25">
      <c r="B6" s="16" t="s">
        <v>79</v>
      </c>
      <c r="C6" s="17" t="s">
        <v>47</v>
      </c>
      <c r="D6" s="16"/>
      <c r="E6" s="16"/>
      <c r="F6" s="16"/>
      <c r="G6" s="16"/>
    </row>
    <row r="7" spans="2:7" x14ac:dyDescent="0.25">
      <c r="B7" s="3">
        <v>101</v>
      </c>
      <c r="C7" t="s">
        <v>70</v>
      </c>
      <c r="D7" s="3" t="s">
        <v>19</v>
      </c>
      <c r="E7" s="3">
        <v>1</v>
      </c>
      <c r="F7" s="4">
        <v>1</v>
      </c>
      <c r="G7" s="5">
        <f>F7*E7</f>
        <v>1</v>
      </c>
    </row>
    <row r="8" spans="2:7" x14ac:dyDescent="0.25">
      <c r="B8" s="3">
        <f>B7+1</f>
        <v>102</v>
      </c>
      <c r="C8" t="s">
        <v>71</v>
      </c>
      <c r="D8" s="3" t="s">
        <v>72</v>
      </c>
      <c r="E8" s="3">
        <v>1</v>
      </c>
      <c r="F8" s="4">
        <v>1</v>
      </c>
      <c r="G8" s="5">
        <f t="shared" ref="G8:G19" si="0">F8*E8</f>
        <v>1</v>
      </c>
    </row>
    <row r="9" spans="2:7" x14ac:dyDescent="0.25">
      <c r="B9" s="3">
        <f t="shared" ref="B9:B19" si="1">B8+1</f>
        <v>103</v>
      </c>
      <c r="C9" t="s">
        <v>69</v>
      </c>
      <c r="D9" s="3" t="s">
        <v>19</v>
      </c>
      <c r="E9" s="3">
        <v>1</v>
      </c>
      <c r="F9" s="4">
        <v>1</v>
      </c>
      <c r="G9" s="5">
        <f t="shared" si="0"/>
        <v>1</v>
      </c>
    </row>
    <row r="10" spans="2:7" x14ac:dyDescent="0.25">
      <c r="B10" s="3">
        <f t="shared" si="1"/>
        <v>104</v>
      </c>
      <c r="C10" t="s">
        <v>67</v>
      </c>
      <c r="D10" s="3" t="s">
        <v>19</v>
      </c>
      <c r="E10" s="3">
        <v>1</v>
      </c>
      <c r="F10" s="4">
        <v>1</v>
      </c>
      <c r="G10" s="5">
        <f t="shared" si="0"/>
        <v>1</v>
      </c>
    </row>
    <row r="11" spans="2:7" x14ac:dyDescent="0.25">
      <c r="B11" s="3">
        <f t="shared" si="1"/>
        <v>105</v>
      </c>
      <c r="C11" t="s">
        <v>68</v>
      </c>
      <c r="D11" s="3" t="s">
        <v>19</v>
      </c>
      <c r="E11" s="3">
        <v>1</v>
      </c>
      <c r="F11" s="4">
        <v>1</v>
      </c>
      <c r="G11" s="5">
        <f t="shared" si="0"/>
        <v>1</v>
      </c>
    </row>
    <row r="12" spans="2:7" x14ac:dyDescent="0.25">
      <c r="B12" s="3">
        <f t="shared" si="1"/>
        <v>106</v>
      </c>
      <c r="C12" t="s">
        <v>73</v>
      </c>
      <c r="D12" s="3" t="s">
        <v>19</v>
      </c>
      <c r="E12" s="3">
        <v>1</v>
      </c>
      <c r="F12" s="4">
        <v>1</v>
      </c>
      <c r="G12" s="5">
        <f t="shared" si="0"/>
        <v>1</v>
      </c>
    </row>
    <row r="13" spans="2:7" x14ac:dyDescent="0.25">
      <c r="B13" s="3">
        <f t="shared" si="1"/>
        <v>107</v>
      </c>
      <c r="C13" t="s">
        <v>74</v>
      </c>
      <c r="D13" s="3" t="s">
        <v>19</v>
      </c>
      <c r="E13" s="3">
        <v>1</v>
      </c>
      <c r="F13" s="4">
        <v>1</v>
      </c>
      <c r="G13" s="5">
        <f t="shared" si="0"/>
        <v>1</v>
      </c>
    </row>
    <row r="14" spans="2:7" x14ac:dyDescent="0.25">
      <c r="B14" s="3">
        <f t="shared" si="1"/>
        <v>108</v>
      </c>
      <c r="C14" t="s">
        <v>75</v>
      </c>
      <c r="D14" s="3" t="s">
        <v>19</v>
      </c>
      <c r="E14" s="3">
        <v>1</v>
      </c>
      <c r="F14" s="4">
        <v>1</v>
      </c>
      <c r="G14" s="5">
        <f t="shared" si="0"/>
        <v>1</v>
      </c>
    </row>
    <row r="15" spans="2:7" x14ac:dyDescent="0.25">
      <c r="B15" s="3">
        <f t="shared" si="1"/>
        <v>109</v>
      </c>
      <c r="C15" t="s">
        <v>76</v>
      </c>
      <c r="D15" s="14" t="s">
        <v>19</v>
      </c>
      <c r="E15" s="11">
        <v>1</v>
      </c>
      <c r="F15" s="4">
        <v>1</v>
      </c>
      <c r="G15" s="5">
        <f t="shared" si="0"/>
        <v>1</v>
      </c>
    </row>
    <row r="16" spans="2:7" x14ac:dyDescent="0.25">
      <c r="B16" s="3">
        <f t="shared" si="1"/>
        <v>110</v>
      </c>
      <c r="C16" t="s">
        <v>77</v>
      </c>
      <c r="D16" s="3" t="s">
        <v>19</v>
      </c>
      <c r="E16" s="3">
        <v>1</v>
      </c>
      <c r="F16" s="4">
        <v>1</v>
      </c>
      <c r="G16" s="5">
        <f t="shared" si="0"/>
        <v>1</v>
      </c>
    </row>
    <row r="17" spans="2:7" x14ac:dyDescent="0.25">
      <c r="B17" s="3">
        <f t="shared" si="1"/>
        <v>111</v>
      </c>
      <c r="C17" t="s">
        <v>35</v>
      </c>
      <c r="D17" s="3" t="s">
        <v>19</v>
      </c>
      <c r="E17" s="3">
        <v>1</v>
      </c>
      <c r="F17" s="4">
        <v>1</v>
      </c>
      <c r="G17" s="5">
        <f t="shared" si="0"/>
        <v>1</v>
      </c>
    </row>
    <row r="18" spans="2:7" x14ac:dyDescent="0.25">
      <c r="B18" s="3">
        <f t="shared" si="1"/>
        <v>112</v>
      </c>
      <c r="C18" t="s">
        <v>78</v>
      </c>
      <c r="D18" s="3" t="s">
        <v>19</v>
      </c>
      <c r="E18" s="3">
        <v>1</v>
      </c>
      <c r="F18" s="4">
        <v>1</v>
      </c>
      <c r="G18" s="5">
        <f t="shared" si="0"/>
        <v>1</v>
      </c>
    </row>
    <row r="19" spans="2:7" x14ac:dyDescent="0.25">
      <c r="B19" s="3">
        <f t="shared" si="1"/>
        <v>113</v>
      </c>
      <c r="C19" t="s">
        <v>36</v>
      </c>
      <c r="D19" s="3" t="s">
        <v>19</v>
      </c>
      <c r="E19" s="3">
        <v>1</v>
      </c>
      <c r="F19" s="4">
        <v>1</v>
      </c>
      <c r="G19" s="5">
        <f t="shared" si="0"/>
        <v>1</v>
      </c>
    </row>
    <row r="20" spans="2:7" x14ac:dyDescent="0.25">
      <c r="B20" s="3"/>
      <c r="D20" s="57" t="s">
        <v>51</v>
      </c>
      <c r="E20" s="57"/>
      <c r="F20" s="57"/>
      <c r="G20" s="34">
        <f>SUM(G7:G19)</f>
        <v>13</v>
      </c>
    </row>
    <row r="21" spans="2:7" x14ac:dyDescent="0.25">
      <c r="B21" s="16" t="s">
        <v>50</v>
      </c>
      <c r="C21" s="18" t="s">
        <v>144</v>
      </c>
      <c r="D21" s="19"/>
      <c r="E21" s="26"/>
      <c r="F21" s="21"/>
      <c r="G21" s="22"/>
    </row>
    <row r="22" spans="2:7" x14ac:dyDescent="0.25">
      <c r="B22" s="27"/>
      <c r="C22" s="28" t="s">
        <v>145</v>
      </c>
      <c r="D22" s="29"/>
      <c r="E22" s="29"/>
      <c r="F22" s="29"/>
      <c r="G22" s="29"/>
    </row>
    <row r="23" spans="2:7" x14ac:dyDescent="0.25">
      <c r="B23" s="29">
        <v>201</v>
      </c>
      <c r="C23" s="51" t="s">
        <v>150</v>
      </c>
      <c r="D23" s="29" t="s">
        <v>12</v>
      </c>
      <c r="E23" s="11">
        <v>1</v>
      </c>
      <c r="F23" s="15">
        <v>1</v>
      </c>
      <c r="G23" s="31">
        <f>F23*E23</f>
        <v>1</v>
      </c>
    </row>
    <row r="24" spans="2:7" x14ac:dyDescent="0.25">
      <c r="B24" s="29">
        <f>B23+1</f>
        <v>202</v>
      </c>
      <c r="C24" s="30" t="s">
        <v>86</v>
      </c>
      <c r="D24" s="29" t="s">
        <v>15</v>
      </c>
      <c r="E24" s="11">
        <v>1</v>
      </c>
      <c r="F24" s="15">
        <v>1</v>
      </c>
      <c r="G24" s="31">
        <f t="shared" ref="G24:G32" si="2">F24*E24</f>
        <v>1</v>
      </c>
    </row>
    <row r="25" spans="2:7" x14ac:dyDescent="0.25">
      <c r="B25" s="29">
        <f t="shared" ref="B25:B32" si="3">B24+1</f>
        <v>203</v>
      </c>
      <c r="C25" s="30" t="s">
        <v>34</v>
      </c>
      <c r="D25" s="29" t="s">
        <v>15</v>
      </c>
      <c r="E25" s="11">
        <v>1</v>
      </c>
      <c r="F25" s="15">
        <v>1</v>
      </c>
      <c r="G25" s="31">
        <f t="shared" si="2"/>
        <v>1</v>
      </c>
    </row>
    <row r="26" spans="2:7" x14ac:dyDescent="0.25">
      <c r="B26" s="29">
        <f t="shared" si="3"/>
        <v>204</v>
      </c>
      <c r="C26" s="30" t="s">
        <v>80</v>
      </c>
      <c r="D26" s="29" t="s">
        <v>12</v>
      </c>
      <c r="E26" s="11">
        <v>1</v>
      </c>
      <c r="F26" s="15">
        <v>1</v>
      </c>
      <c r="G26" s="31">
        <f t="shared" si="2"/>
        <v>1</v>
      </c>
    </row>
    <row r="27" spans="2:7" x14ac:dyDescent="0.25">
      <c r="B27" s="29">
        <f t="shared" si="3"/>
        <v>205</v>
      </c>
      <c r="C27" s="30" t="s">
        <v>82</v>
      </c>
      <c r="D27" s="29" t="s">
        <v>15</v>
      </c>
      <c r="E27" s="11">
        <v>1</v>
      </c>
      <c r="F27" s="15">
        <v>1</v>
      </c>
      <c r="G27" s="31">
        <f t="shared" si="2"/>
        <v>1</v>
      </c>
    </row>
    <row r="28" spans="2:7" x14ac:dyDescent="0.25">
      <c r="B28" s="29">
        <f t="shared" si="3"/>
        <v>206</v>
      </c>
      <c r="C28" s="30" t="s">
        <v>6</v>
      </c>
      <c r="D28" s="29" t="s">
        <v>11</v>
      </c>
      <c r="E28" s="11">
        <v>1</v>
      </c>
      <c r="F28" s="15">
        <v>1</v>
      </c>
      <c r="G28" s="31">
        <f t="shared" si="2"/>
        <v>1</v>
      </c>
    </row>
    <row r="29" spans="2:7" x14ac:dyDescent="0.25">
      <c r="B29" s="29">
        <f t="shared" si="3"/>
        <v>207</v>
      </c>
      <c r="C29" s="30" t="s">
        <v>81</v>
      </c>
      <c r="D29" s="29" t="s">
        <v>11</v>
      </c>
      <c r="E29" s="11">
        <v>1</v>
      </c>
      <c r="F29" s="15">
        <v>1</v>
      </c>
      <c r="G29" s="31">
        <f t="shared" si="2"/>
        <v>1</v>
      </c>
    </row>
    <row r="30" spans="2:7" x14ac:dyDescent="0.25">
      <c r="B30" s="29">
        <f t="shared" si="3"/>
        <v>208</v>
      </c>
      <c r="C30" s="30" t="s">
        <v>87</v>
      </c>
      <c r="D30" s="29" t="s">
        <v>12</v>
      </c>
      <c r="E30" s="11">
        <v>1</v>
      </c>
      <c r="F30" s="15">
        <v>1</v>
      </c>
      <c r="G30" s="31">
        <f t="shared" si="2"/>
        <v>1</v>
      </c>
    </row>
    <row r="31" spans="2:7" x14ac:dyDescent="0.25">
      <c r="B31" s="29">
        <f t="shared" si="3"/>
        <v>209</v>
      </c>
      <c r="C31" s="30" t="s">
        <v>83</v>
      </c>
      <c r="D31" s="29" t="s">
        <v>9</v>
      </c>
      <c r="E31" s="11">
        <v>1</v>
      </c>
      <c r="F31" s="15">
        <v>1</v>
      </c>
      <c r="G31" s="31">
        <f t="shared" si="2"/>
        <v>1</v>
      </c>
    </row>
    <row r="32" spans="2:7" x14ac:dyDescent="0.25">
      <c r="B32" s="29">
        <f t="shared" si="3"/>
        <v>210</v>
      </c>
      <c r="C32" s="30" t="s">
        <v>119</v>
      </c>
      <c r="D32" s="29" t="s">
        <v>120</v>
      </c>
      <c r="E32" s="11">
        <v>1</v>
      </c>
      <c r="F32" s="15">
        <v>1</v>
      </c>
      <c r="G32" s="31">
        <f t="shared" si="2"/>
        <v>1</v>
      </c>
    </row>
    <row r="33" spans="2:7" x14ac:dyDescent="0.25">
      <c r="B33" s="29"/>
      <c r="C33" s="30"/>
      <c r="D33" s="56" t="s">
        <v>60</v>
      </c>
      <c r="E33" s="56"/>
      <c r="F33" s="56"/>
      <c r="G33" s="32">
        <f>SUM(G23:G32)</f>
        <v>10</v>
      </c>
    </row>
    <row r="34" spans="2:7" x14ac:dyDescent="0.25">
      <c r="B34" s="27"/>
      <c r="C34" s="28" t="s">
        <v>85</v>
      </c>
      <c r="D34" s="29"/>
      <c r="E34" s="11"/>
      <c r="F34" s="15"/>
      <c r="G34" s="31"/>
    </row>
    <row r="35" spans="2:7" x14ac:dyDescent="0.25">
      <c r="B35" s="29">
        <v>211</v>
      </c>
      <c r="C35" s="30" t="s">
        <v>84</v>
      </c>
      <c r="D35" s="29" t="s">
        <v>12</v>
      </c>
      <c r="E35" s="11">
        <v>1</v>
      </c>
      <c r="F35" s="15">
        <v>1</v>
      </c>
      <c r="G35" s="31">
        <f>F35*E35</f>
        <v>1</v>
      </c>
    </row>
    <row r="36" spans="2:7" x14ac:dyDescent="0.25">
      <c r="B36" s="29">
        <f>B35+1</f>
        <v>212</v>
      </c>
      <c r="C36" s="30" t="s">
        <v>37</v>
      </c>
      <c r="D36" s="29" t="s">
        <v>9</v>
      </c>
      <c r="E36" s="11">
        <v>1</v>
      </c>
      <c r="F36" s="15">
        <v>1</v>
      </c>
      <c r="G36" s="31">
        <f t="shared" ref="G36:G40" si="4">F36*E36</f>
        <v>1</v>
      </c>
    </row>
    <row r="37" spans="2:7" x14ac:dyDescent="0.25">
      <c r="B37" s="29">
        <f t="shared" ref="B37:B40" si="5">B36+1</f>
        <v>213</v>
      </c>
      <c r="C37" s="30" t="s">
        <v>38</v>
      </c>
      <c r="D37" s="29" t="s">
        <v>9</v>
      </c>
      <c r="E37" s="11">
        <v>1</v>
      </c>
      <c r="F37" s="15">
        <v>1</v>
      </c>
      <c r="G37" s="31">
        <f t="shared" si="4"/>
        <v>1</v>
      </c>
    </row>
    <row r="38" spans="2:7" x14ac:dyDescent="0.25">
      <c r="B38" s="29">
        <f t="shared" si="5"/>
        <v>214</v>
      </c>
      <c r="C38" s="30" t="s">
        <v>39</v>
      </c>
      <c r="D38" s="29" t="s">
        <v>9</v>
      </c>
      <c r="E38" s="11">
        <v>1</v>
      </c>
      <c r="F38" s="15">
        <v>1</v>
      </c>
      <c r="G38" s="31">
        <f t="shared" si="4"/>
        <v>1</v>
      </c>
    </row>
    <row r="39" spans="2:7" x14ac:dyDescent="0.25">
      <c r="B39" s="29">
        <f t="shared" si="5"/>
        <v>215</v>
      </c>
      <c r="C39" s="30" t="s">
        <v>88</v>
      </c>
      <c r="D39" s="29" t="s">
        <v>12</v>
      </c>
      <c r="E39" s="11">
        <v>1</v>
      </c>
      <c r="F39" s="15">
        <v>1</v>
      </c>
      <c r="G39" s="31">
        <f t="shared" si="4"/>
        <v>1</v>
      </c>
    </row>
    <row r="40" spans="2:7" x14ac:dyDescent="0.25">
      <c r="B40" s="29">
        <f t="shared" si="5"/>
        <v>216</v>
      </c>
      <c r="C40" s="30" t="s">
        <v>89</v>
      </c>
      <c r="D40" s="29" t="s">
        <v>15</v>
      </c>
      <c r="E40" s="11">
        <v>1</v>
      </c>
      <c r="F40" s="15">
        <v>1</v>
      </c>
      <c r="G40" s="31">
        <f t="shared" si="4"/>
        <v>1</v>
      </c>
    </row>
    <row r="41" spans="2:7" x14ac:dyDescent="0.25">
      <c r="B41" s="29"/>
      <c r="C41" s="30"/>
      <c r="D41" s="56" t="s">
        <v>60</v>
      </c>
      <c r="E41" s="56"/>
      <c r="F41" s="56"/>
      <c r="G41" s="32">
        <f>SUM(G35:G40)</f>
        <v>6</v>
      </c>
    </row>
    <row r="42" spans="2:7" x14ac:dyDescent="0.25">
      <c r="B42" s="29"/>
      <c r="C42" s="28" t="s">
        <v>14</v>
      </c>
      <c r="D42" s="29"/>
      <c r="E42" s="11"/>
      <c r="F42" s="15"/>
      <c r="G42" s="31"/>
    </row>
    <row r="43" spans="2:7" x14ac:dyDescent="0.25">
      <c r="B43" s="29">
        <v>221</v>
      </c>
      <c r="C43" s="30" t="s">
        <v>46</v>
      </c>
      <c r="D43" s="29" t="s">
        <v>12</v>
      </c>
      <c r="E43" s="11">
        <v>1</v>
      </c>
      <c r="F43" s="15">
        <v>1</v>
      </c>
      <c r="G43" s="31">
        <f t="shared" ref="G43:G45" si="6">F43*E43</f>
        <v>1</v>
      </c>
    </row>
    <row r="44" spans="2:7" x14ac:dyDescent="0.25">
      <c r="B44" s="29">
        <f>B43+1</f>
        <v>222</v>
      </c>
      <c r="C44" s="30" t="s">
        <v>44</v>
      </c>
      <c r="D44" s="29" t="s">
        <v>12</v>
      </c>
      <c r="E44" s="11">
        <v>1</v>
      </c>
      <c r="F44" s="15">
        <v>1</v>
      </c>
      <c r="G44" s="31">
        <f t="shared" si="6"/>
        <v>1</v>
      </c>
    </row>
    <row r="45" spans="2:7" x14ac:dyDescent="0.25">
      <c r="B45" s="29">
        <f>B44+1</f>
        <v>223</v>
      </c>
      <c r="C45" s="30" t="s">
        <v>45</v>
      </c>
      <c r="D45" s="29" t="s">
        <v>15</v>
      </c>
      <c r="E45" s="11">
        <v>1</v>
      </c>
      <c r="F45" s="15">
        <v>1</v>
      </c>
      <c r="G45" s="31">
        <f t="shared" si="6"/>
        <v>1</v>
      </c>
    </row>
    <row r="46" spans="2:7" x14ac:dyDescent="0.25">
      <c r="B46" s="3"/>
      <c r="D46" s="56" t="s">
        <v>60</v>
      </c>
      <c r="E46" s="56"/>
      <c r="F46" s="56"/>
      <c r="G46" s="7">
        <f>SUM(G43:G45)</f>
        <v>3</v>
      </c>
    </row>
    <row r="47" spans="2:7" x14ac:dyDescent="0.25">
      <c r="B47" s="3"/>
      <c r="D47" s="57" t="s">
        <v>53</v>
      </c>
      <c r="E47" s="57"/>
      <c r="F47" s="57"/>
      <c r="G47" s="34">
        <f>G46+G41+G33</f>
        <v>19</v>
      </c>
    </row>
    <row r="48" spans="2:7" x14ac:dyDescent="0.25">
      <c r="B48" s="9" t="s">
        <v>0</v>
      </c>
      <c r="C48" s="9" t="s">
        <v>1</v>
      </c>
      <c r="D48" s="9" t="s">
        <v>2</v>
      </c>
      <c r="E48" s="9" t="s">
        <v>7</v>
      </c>
      <c r="F48" s="9" t="s">
        <v>3</v>
      </c>
      <c r="G48" s="9" t="s">
        <v>4</v>
      </c>
    </row>
    <row r="49" spans="2:13" x14ac:dyDescent="0.25">
      <c r="B49" s="16" t="s">
        <v>52</v>
      </c>
      <c r="C49" s="18" t="s">
        <v>49</v>
      </c>
      <c r="D49" s="24"/>
      <c r="E49" s="24"/>
      <c r="F49" s="24"/>
      <c r="G49" s="25"/>
    </row>
    <row r="50" spans="2:13" x14ac:dyDescent="0.25">
      <c r="C50" s="1" t="s">
        <v>29</v>
      </c>
      <c r="D50" s="13"/>
      <c r="E50" s="6"/>
      <c r="F50" s="4"/>
      <c r="G50" s="5"/>
    </row>
    <row r="51" spans="2:13" x14ac:dyDescent="0.25">
      <c r="B51" s="3">
        <v>301</v>
      </c>
      <c r="C51" t="s">
        <v>92</v>
      </c>
      <c r="D51" s="13" t="s">
        <v>15</v>
      </c>
      <c r="E51" s="6">
        <v>1</v>
      </c>
      <c r="F51" s="4">
        <v>1</v>
      </c>
      <c r="G51" s="40">
        <f t="shared" ref="G51:G62" si="7">F51*E51</f>
        <v>1</v>
      </c>
    </row>
    <row r="52" spans="2:13" x14ac:dyDescent="0.25">
      <c r="B52" s="35">
        <f>B51+1</f>
        <v>302</v>
      </c>
      <c r="C52" t="s">
        <v>98</v>
      </c>
      <c r="D52" s="14" t="s">
        <v>15</v>
      </c>
      <c r="E52" s="6">
        <v>1</v>
      </c>
      <c r="F52" s="4">
        <v>1</v>
      </c>
      <c r="G52" s="40">
        <f t="shared" si="7"/>
        <v>1</v>
      </c>
    </row>
    <row r="53" spans="2:13" x14ac:dyDescent="0.25">
      <c r="B53" s="35">
        <f t="shared" ref="B53:B62" si="8">B52+1</f>
        <v>303</v>
      </c>
      <c r="C53" t="s">
        <v>91</v>
      </c>
      <c r="D53" s="14" t="s">
        <v>15</v>
      </c>
      <c r="E53" s="6">
        <v>1</v>
      </c>
      <c r="F53" s="4">
        <v>1</v>
      </c>
      <c r="G53" s="40">
        <f t="shared" si="7"/>
        <v>1</v>
      </c>
    </row>
    <row r="54" spans="2:13" x14ac:dyDescent="0.25">
      <c r="B54" s="35">
        <f t="shared" si="8"/>
        <v>304</v>
      </c>
      <c r="C54" t="s">
        <v>93</v>
      </c>
      <c r="D54" s="14" t="s">
        <v>12</v>
      </c>
      <c r="E54" s="6">
        <v>1</v>
      </c>
      <c r="F54" s="4">
        <v>1</v>
      </c>
      <c r="G54" s="40">
        <f t="shared" si="7"/>
        <v>1</v>
      </c>
    </row>
    <row r="55" spans="2:13" x14ac:dyDescent="0.25">
      <c r="B55" s="35">
        <f t="shared" si="8"/>
        <v>305</v>
      </c>
      <c r="C55" t="s">
        <v>134</v>
      </c>
      <c r="D55" s="14" t="s">
        <v>15</v>
      </c>
      <c r="E55" s="6">
        <v>1</v>
      </c>
      <c r="F55" s="4">
        <v>1</v>
      </c>
      <c r="G55" s="40">
        <f t="shared" si="7"/>
        <v>1</v>
      </c>
    </row>
    <row r="56" spans="2:13" ht="30" x14ac:dyDescent="0.25">
      <c r="B56" s="35">
        <f t="shared" si="8"/>
        <v>306</v>
      </c>
      <c r="C56" s="36" t="s">
        <v>90</v>
      </c>
      <c r="D56" s="37" t="s">
        <v>9</v>
      </c>
      <c r="E56" s="38">
        <v>1</v>
      </c>
      <c r="F56" s="39">
        <v>1</v>
      </c>
      <c r="G56" s="40">
        <f t="shared" si="7"/>
        <v>1</v>
      </c>
    </row>
    <row r="57" spans="2:13" ht="48" customHeight="1" x14ac:dyDescent="0.25">
      <c r="B57" s="35">
        <f t="shared" si="8"/>
        <v>307</v>
      </c>
      <c r="C57" s="36" t="s">
        <v>94</v>
      </c>
      <c r="D57" s="37" t="s">
        <v>15</v>
      </c>
      <c r="E57" s="38">
        <v>1</v>
      </c>
      <c r="F57" s="39">
        <v>1</v>
      </c>
      <c r="G57" s="40">
        <f t="shared" si="7"/>
        <v>1</v>
      </c>
    </row>
    <row r="58" spans="2:13" ht="30" x14ac:dyDescent="0.25">
      <c r="B58" s="35">
        <f t="shared" si="8"/>
        <v>308</v>
      </c>
      <c r="C58" s="36" t="s">
        <v>100</v>
      </c>
      <c r="D58" s="37" t="s">
        <v>15</v>
      </c>
      <c r="E58" s="38">
        <v>1</v>
      </c>
      <c r="F58" s="39">
        <v>1</v>
      </c>
      <c r="G58" s="40">
        <f t="shared" si="7"/>
        <v>1</v>
      </c>
      <c r="H58" s="41"/>
    </row>
    <row r="59" spans="2:13" ht="30" x14ac:dyDescent="0.25">
      <c r="B59" s="35">
        <f t="shared" si="8"/>
        <v>309</v>
      </c>
      <c r="C59" s="36" t="s">
        <v>99</v>
      </c>
      <c r="D59" s="37" t="s">
        <v>15</v>
      </c>
      <c r="E59" s="38">
        <v>1</v>
      </c>
      <c r="F59" s="39">
        <v>1</v>
      </c>
      <c r="G59" s="40">
        <f t="shared" si="7"/>
        <v>1</v>
      </c>
      <c r="H59" s="41"/>
    </row>
    <row r="60" spans="2:13" ht="30" x14ac:dyDescent="0.25">
      <c r="B60" s="35">
        <f t="shared" si="8"/>
        <v>310</v>
      </c>
      <c r="C60" s="36" t="s">
        <v>95</v>
      </c>
      <c r="D60" s="37" t="s">
        <v>19</v>
      </c>
      <c r="E60" s="38">
        <v>1</v>
      </c>
      <c r="F60" s="39">
        <v>1</v>
      </c>
      <c r="G60" s="40">
        <f t="shared" si="7"/>
        <v>1</v>
      </c>
      <c r="H60" s="41"/>
    </row>
    <row r="61" spans="2:13" x14ac:dyDescent="0.25">
      <c r="B61" s="35">
        <f t="shared" si="8"/>
        <v>311</v>
      </c>
      <c r="C61" s="36" t="s">
        <v>96</v>
      </c>
      <c r="D61" s="37" t="s">
        <v>12</v>
      </c>
      <c r="E61" s="38">
        <v>1</v>
      </c>
      <c r="F61" s="4">
        <v>1</v>
      </c>
      <c r="G61" s="40">
        <f t="shared" si="7"/>
        <v>1</v>
      </c>
    </row>
    <row r="62" spans="2:13" ht="30" x14ac:dyDescent="0.25">
      <c r="B62" s="35">
        <f t="shared" si="8"/>
        <v>312</v>
      </c>
      <c r="C62" s="36" t="s">
        <v>97</v>
      </c>
      <c r="D62" s="37" t="s">
        <v>15</v>
      </c>
      <c r="E62" s="38">
        <v>1</v>
      </c>
      <c r="F62" s="39">
        <v>1</v>
      </c>
      <c r="G62" s="40">
        <f t="shared" si="7"/>
        <v>1</v>
      </c>
    </row>
    <row r="63" spans="2:13" x14ac:dyDescent="0.25">
      <c r="B63" s="3"/>
      <c r="D63" s="57" t="s">
        <v>54</v>
      </c>
      <c r="E63" s="57"/>
      <c r="F63" s="57"/>
      <c r="G63" s="34">
        <f>SUM(G51:G62)</f>
        <v>12</v>
      </c>
      <c r="M63" s="30"/>
    </row>
    <row r="64" spans="2:13" x14ac:dyDescent="0.25">
      <c r="B64" s="16" t="s">
        <v>55</v>
      </c>
      <c r="C64" s="18" t="s">
        <v>48</v>
      </c>
      <c r="D64" s="19"/>
      <c r="E64" s="20"/>
      <c r="F64" s="21"/>
      <c r="G64" s="22"/>
      <c r="M64" s="30"/>
    </row>
    <row r="65" spans="2:15" x14ac:dyDescent="0.25">
      <c r="B65" s="10"/>
      <c r="C65" s="33" t="s">
        <v>101</v>
      </c>
      <c r="D65" s="29"/>
      <c r="E65" s="11"/>
      <c r="F65" s="15"/>
      <c r="G65" s="31"/>
      <c r="M65" s="30"/>
    </row>
    <row r="66" spans="2:15" x14ac:dyDescent="0.25">
      <c r="B66" s="3">
        <v>401</v>
      </c>
      <c r="C66" s="30" t="s">
        <v>105</v>
      </c>
      <c r="D66" s="29" t="s">
        <v>9</v>
      </c>
      <c r="E66" s="11">
        <v>1</v>
      </c>
      <c r="F66" s="15">
        <v>1</v>
      </c>
      <c r="G66" s="31">
        <f t="shared" ref="G66:G75" si="9">F66*E66</f>
        <v>1</v>
      </c>
      <c r="M66" s="30"/>
    </row>
    <row r="67" spans="2:15" x14ac:dyDescent="0.25">
      <c r="B67" s="3">
        <f>B66+1</f>
        <v>402</v>
      </c>
      <c r="C67" s="30" t="s">
        <v>150</v>
      </c>
      <c r="D67" s="29" t="s">
        <v>12</v>
      </c>
      <c r="E67" s="11">
        <v>1</v>
      </c>
      <c r="F67" s="15">
        <v>1</v>
      </c>
      <c r="G67" s="31">
        <f t="shared" si="9"/>
        <v>1</v>
      </c>
      <c r="M67" s="30"/>
    </row>
    <row r="68" spans="2:15" x14ac:dyDescent="0.25">
      <c r="B68" s="3">
        <f>B67+1</f>
        <v>403</v>
      </c>
      <c r="C68" s="30" t="s">
        <v>32</v>
      </c>
      <c r="D68" s="29" t="s">
        <v>19</v>
      </c>
      <c r="E68" s="11">
        <v>1</v>
      </c>
      <c r="F68" s="15">
        <v>1</v>
      </c>
      <c r="G68" s="31">
        <f t="shared" si="9"/>
        <v>1</v>
      </c>
      <c r="M68" s="30"/>
    </row>
    <row r="69" spans="2:15" x14ac:dyDescent="0.25">
      <c r="B69" s="3">
        <f t="shared" ref="B69:B75" si="10">B68+1</f>
        <v>404</v>
      </c>
      <c r="C69" s="30" t="s">
        <v>106</v>
      </c>
      <c r="D69" s="29" t="s">
        <v>15</v>
      </c>
      <c r="E69" s="11">
        <v>1</v>
      </c>
      <c r="F69" s="15">
        <v>1</v>
      </c>
      <c r="G69" s="31">
        <f t="shared" si="9"/>
        <v>1</v>
      </c>
      <c r="M69" s="30"/>
    </row>
    <row r="70" spans="2:15" x14ac:dyDescent="0.25">
      <c r="B70" s="3">
        <f t="shared" si="10"/>
        <v>405</v>
      </c>
      <c r="C70" s="30" t="s">
        <v>56</v>
      </c>
      <c r="D70" s="29" t="s">
        <v>12</v>
      </c>
      <c r="E70" s="11">
        <v>1</v>
      </c>
      <c r="F70" s="15">
        <v>1</v>
      </c>
      <c r="G70" s="31">
        <f t="shared" si="9"/>
        <v>1</v>
      </c>
    </row>
    <row r="71" spans="2:15" x14ac:dyDescent="0.25">
      <c r="B71" s="3">
        <f t="shared" si="10"/>
        <v>406</v>
      </c>
      <c r="C71" s="30" t="s">
        <v>30</v>
      </c>
      <c r="D71" s="29" t="s">
        <v>15</v>
      </c>
      <c r="E71" s="11">
        <v>1</v>
      </c>
      <c r="F71" s="15">
        <v>1</v>
      </c>
      <c r="G71" s="31">
        <f t="shared" si="9"/>
        <v>1</v>
      </c>
    </row>
    <row r="72" spans="2:15" x14ac:dyDescent="0.25">
      <c r="B72" s="3">
        <f t="shared" si="10"/>
        <v>407</v>
      </c>
      <c r="C72" s="30" t="s">
        <v>107</v>
      </c>
      <c r="D72" s="29" t="s">
        <v>15</v>
      </c>
      <c r="E72" s="11">
        <v>1</v>
      </c>
      <c r="F72" s="15">
        <v>1</v>
      </c>
      <c r="G72" s="31">
        <f t="shared" si="9"/>
        <v>1</v>
      </c>
    </row>
    <row r="73" spans="2:15" x14ac:dyDescent="0.25">
      <c r="B73" s="3">
        <f t="shared" si="10"/>
        <v>408</v>
      </c>
      <c r="C73" s="30" t="s">
        <v>108</v>
      </c>
      <c r="D73" s="29" t="s">
        <v>15</v>
      </c>
      <c r="E73" s="11">
        <v>1</v>
      </c>
      <c r="F73" s="15">
        <v>1</v>
      </c>
      <c r="G73" s="31">
        <f t="shared" si="9"/>
        <v>1</v>
      </c>
    </row>
    <row r="74" spans="2:15" x14ac:dyDescent="0.25">
      <c r="B74" s="3">
        <f t="shared" si="10"/>
        <v>409</v>
      </c>
      <c r="C74" s="30" t="s">
        <v>109</v>
      </c>
      <c r="D74" s="29" t="s">
        <v>9</v>
      </c>
      <c r="E74" s="11">
        <v>1</v>
      </c>
      <c r="F74" s="15">
        <v>1</v>
      </c>
      <c r="G74" s="31">
        <v>1</v>
      </c>
    </row>
    <row r="75" spans="2:15" x14ac:dyDescent="0.25">
      <c r="B75" s="3">
        <f t="shared" si="10"/>
        <v>410</v>
      </c>
      <c r="C75" s="30" t="s">
        <v>31</v>
      </c>
      <c r="D75" s="29" t="s">
        <v>9</v>
      </c>
      <c r="E75" s="11">
        <v>1</v>
      </c>
      <c r="F75" s="15">
        <v>1</v>
      </c>
      <c r="G75" s="31">
        <f t="shared" si="9"/>
        <v>1</v>
      </c>
    </row>
    <row r="76" spans="2:15" x14ac:dyDescent="0.25">
      <c r="B76" s="3"/>
      <c r="C76" s="30"/>
      <c r="D76" s="56" t="s">
        <v>60</v>
      </c>
      <c r="E76" s="56"/>
      <c r="F76" s="56"/>
      <c r="G76" s="32">
        <f>SUM(G66:G75)</f>
        <v>10</v>
      </c>
    </row>
    <row r="77" spans="2:15" x14ac:dyDescent="0.25">
      <c r="B77" s="10"/>
      <c r="C77" s="33" t="s">
        <v>103</v>
      </c>
      <c r="D77" s="29"/>
      <c r="E77" s="11"/>
      <c r="F77" s="15"/>
      <c r="G77" s="31"/>
    </row>
    <row r="78" spans="2:15" x14ac:dyDescent="0.25">
      <c r="B78" s="3">
        <v>421</v>
      </c>
      <c r="C78" s="30" t="s">
        <v>43</v>
      </c>
      <c r="D78" s="29" t="s">
        <v>12</v>
      </c>
      <c r="E78" s="11">
        <v>1</v>
      </c>
      <c r="F78" s="15">
        <v>1</v>
      </c>
      <c r="G78" s="31">
        <f>F78*E78</f>
        <v>1</v>
      </c>
      <c r="M78" s="30"/>
      <c r="O78" s="29"/>
    </row>
    <row r="79" spans="2:15" x14ac:dyDescent="0.25">
      <c r="B79" s="3">
        <f>B78+1</f>
        <v>422</v>
      </c>
      <c r="C79" s="30" t="s">
        <v>150</v>
      </c>
      <c r="D79" s="29" t="s">
        <v>12</v>
      </c>
      <c r="E79" s="11">
        <v>1</v>
      </c>
      <c r="F79" s="15">
        <v>1</v>
      </c>
      <c r="G79" s="31">
        <f t="shared" ref="G79:G88" si="11">F79*E79</f>
        <v>1</v>
      </c>
      <c r="O79" s="29"/>
    </row>
    <row r="80" spans="2:15" x14ac:dyDescent="0.25">
      <c r="B80" s="3">
        <f t="shared" ref="B80:B88" si="12">B79+1</f>
        <v>423</v>
      </c>
      <c r="C80" s="30" t="s">
        <v>112</v>
      </c>
      <c r="D80" s="29" t="s">
        <v>19</v>
      </c>
      <c r="E80" s="11">
        <v>1</v>
      </c>
      <c r="F80" s="15">
        <v>1</v>
      </c>
      <c r="G80" s="31">
        <f t="shared" si="11"/>
        <v>1</v>
      </c>
      <c r="N80" s="30"/>
      <c r="O80" s="29"/>
    </row>
    <row r="81" spans="2:15" x14ac:dyDescent="0.25">
      <c r="B81" s="3">
        <f t="shared" si="12"/>
        <v>424</v>
      </c>
      <c r="C81" s="30" t="s">
        <v>32</v>
      </c>
      <c r="D81" s="29" t="s">
        <v>19</v>
      </c>
      <c r="E81" s="11">
        <v>1</v>
      </c>
      <c r="F81" s="15">
        <v>1</v>
      </c>
      <c r="G81" s="31">
        <f t="shared" si="11"/>
        <v>1</v>
      </c>
      <c r="N81" s="30"/>
      <c r="O81" s="29"/>
    </row>
    <row r="82" spans="2:15" x14ac:dyDescent="0.25">
      <c r="B82" s="3">
        <f t="shared" si="12"/>
        <v>425</v>
      </c>
      <c r="C82" s="30" t="s">
        <v>106</v>
      </c>
      <c r="D82" s="29" t="s">
        <v>15</v>
      </c>
      <c r="E82" s="11">
        <v>1</v>
      </c>
      <c r="F82" s="15">
        <v>1</v>
      </c>
      <c r="G82" s="31">
        <f t="shared" si="11"/>
        <v>1</v>
      </c>
      <c r="N82" s="30"/>
      <c r="O82" s="29"/>
    </row>
    <row r="83" spans="2:15" x14ac:dyDescent="0.25">
      <c r="B83" s="3">
        <f t="shared" si="12"/>
        <v>426</v>
      </c>
      <c r="C83" s="30" t="s">
        <v>56</v>
      </c>
      <c r="D83" s="29" t="s">
        <v>12</v>
      </c>
      <c r="E83" s="11">
        <v>1</v>
      </c>
      <c r="F83" s="15">
        <v>1</v>
      </c>
      <c r="G83" s="31">
        <f t="shared" si="11"/>
        <v>1</v>
      </c>
      <c r="N83" s="30"/>
      <c r="O83" s="29"/>
    </row>
    <row r="84" spans="2:15" x14ac:dyDescent="0.25">
      <c r="B84" s="3">
        <f t="shared" si="12"/>
        <v>427</v>
      </c>
      <c r="C84" s="30" t="s">
        <v>30</v>
      </c>
      <c r="D84" s="29" t="s">
        <v>15</v>
      </c>
      <c r="E84" s="11">
        <v>1</v>
      </c>
      <c r="F84" s="15">
        <v>1</v>
      </c>
      <c r="G84" s="31">
        <f t="shared" si="11"/>
        <v>1</v>
      </c>
      <c r="N84" s="30"/>
      <c r="O84" s="29"/>
    </row>
    <row r="85" spans="2:15" x14ac:dyDescent="0.25">
      <c r="B85" s="3">
        <f t="shared" si="12"/>
        <v>428</v>
      </c>
      <c r="C85" s="30" t="s">
        <v>113</v>
      </c>
      <c r="D85" s="29" t="s">
        <v>15</v>
      </c>
      <c r="E85" s="11">
        <v>1</v>
      </c>
      <c r="F85" s="15">
        <v>1</v>
      </c>
      <c r="G85" s="31">
        <f t="shared" si="11"/>
        <v>1</v>
      </c>
      <c r="N85" s="30"/>
      <c r="O85" s="29"/>
    </row>
    <row r="86" spans="2:15" x14ac:dyDescent="0.25">
      <c r="B86" s="3">
        <f t="shared" si="12"/>
        <v>429</v>
      </c>
      <c r="C86" s="30" t="s">
        <v>110</v>
      </c>
      <c r="D86" s="29" t="s">
        <v>15</v>
      </c>
      <c r="E86" s="11">
        <v>1</v>
      </c>
      <c r="F86" s="15">
        <v>1</v>
      </c>
      <c r="G86" s="31">
        <f t="shared" si="11"/>
        <v>1</v>
      </c>
      <c r="N86" s="30"/>
      <c r="O86" s="29"/>
    </row>
    <row r="87" spans="2:15" x14ac:dyDescent="0.25">
      <c r="B87" s="3">
        <f t="shared" si="12"/>
        <v>430</v>
      </c>
      <c r="C87" s="30" t="s">
        <v>114</v>
      </c>
      <c r="D87" s="29" t="s">
        <v>12</v>
      </c>
      <c r="E87" s="11">
        <v>1</v>
      </c>
      <c r="F87" s="15">
        <v>1</v>
      </c>
      <c r="G87" s="31">
        <f t="shared" si="11"/>
        <v>1</v>
      </c>
      <c r="O87" s="29"/>
    </row>
    <row r="88" spans="2:15" x14ac:dyDescent="0.25">
      <c r="B88" s="3">
        <f t="shared" si="12"/>
        <v>431</v>
      </c>
      <c r="C88" s="30" t="s">
        <v>111</v>
      </c>
      <c r="D88" s="29" t="s">
        <v>9</v>
      </c>
      <c r="E88" s="11">
        <v>1</v>
      </c>
      <c r="F88" s="15">
        <v>1</v>
      </c>
      <c r="G88" s="31">
        <f t="shared" si="11"/>
        <v>1</v>
      </c>
    </row>
    <row r="89" spans="2:15" x14ac:dyDescent="0.25">
      <c r="B89" s="29"/>
      <c r="C89" s="30"/>
      <c r="D89" s="56" t="s">
        <v>60</v>
      </c>
      <c r="E89" s="56"/>
      <c r="F89" s="56"/>
      <c r="G89" s="32">
        <f>SUM(G78:G88)</f>
        <v>11</v>
      </c>
    </row>
    <row r="90" spans="2:15" x14ac:dyDescent="0.25">
      <c r="B90" s="9" t="s">
        <v>0</v>
      </c>
      <c r="C90" s="9" t="s">
        <v>1</v>
      </c>
      <c r="D90" s="9" t="s">
        <v>2</v>
      </c>
      <c r="E90" s="9" t="s">
        <v>7</v>
      </c>
      <c r="F90" s="9" t="s">
        <v>3</v>
      </c>
      <c r="G90" s="9" t="s">
        <v>4</v>
      </c>
    </row>
    <row r="91" spans="2:15" x14ac:dyDescent="0.25">
      <c r="B91" s="42"/>
      <c r="C91" s="33" t="s">
        <v>104</v>
      </c>
      <c r="D91" s="29"/>
      <c r="E91" s="11"/>
      <c r="F91" s="15"/>
      <c r="G91" s="31"/>
    </row>
    <row r="92" spans="2:15" x14ac:dyDescent="0.25">
      <c r="B92" s="29">
        <v>441</v>
      </c>
      <c r="C92" s="30" t="s">
        <v>43</v>
      </c>
      <c r="D92" s="29" t="s">
        <v>12</v>
      </c>
      <c r="E92" s="11">
        <v>1</v>
      </c>
      <c r="F92" s="15">
        <v>1</v>
      </c>
      <c r="G92" s="31">
        <f>F92*E92</f>
        <v>1</v>
      </c>
    </row>
    <row r="93" spans="2:15" ht="30" x14ac:dyDescent="0.25">
      <c r="B93" s="43">
        <f>B92+1</f>
        <v>442</v>
      </c>
      <c r="C93" s="44" t="s">
        <v>115</v>
      </c>
      <c r="D93" s="43" t="s">
        <v>15</v>
      </c>
      <c r="E93" s="45">
        <v>1</v>
      </c>
      <c r="F93" s="46">
        <v>1</v>
      </c>
      <c r="G93" s="47">
        <f>F93*E93</f>
        <v>1</v>
      </c>
    </row>
    <row r="94" spans="2:15" x14ac:dyDescent="0.25">
      <c r="B94" s="43">
        <f t="shared" ref="B94:B103" si="13">B93+1</f>
        <v>443</v>
      </c>
      <c r="C94" s="30" t="s">
        <v>34</v>
      </c>
      <c r="D94" s="29" t="s">
        <v>15</v>
      </c>
      <c r="E94" s="11">
        <v>1</v>
      </c>
      <c r="F94" s="15">
        <v>1</v>
      </c>
      <c r="G94" s="31">
        <f t="shared" ref="G94:G103" si="14">F94*E94</f>
        <v>1</v>
      </c>
    </row>
    <row r="95" spans="2:15" x14ac:dyDescent="0.25">
      <c r="B95" s="43">
        <f t="shared" si="13"/>
        <v>444</v>
      </c>
      <c r="C95" s="30" t="s">
        <v>41</v>
      </c>
      <c r="D95" s="29" t="s">
        <v>12</v>
      </c>
      <c r="E95" s="11">
        <v>1</v>
      </c>
      <c r="F95" s="15">
        <v>1</v>
      </c>
      <c r="G95" s="31">
        <f t="shared" si="14"/>
        <v>1</v>
      </c>
    </row>
    <row r="96" spans="2:15" x14ac:dyDescent="0.25">
      <c r="B96" s="43">
        <f t="shared" si="13"/>
        <v>445</v>
      </c>
      <c r="C96" s="30" t="s">
        <v>33</v>
      </c>
      <c r="D96" s="29" t="s">
        <v>15</v>
      </c>
      <c r="E96" s="11">
        <v>1</v>
      </c>
      <c r="F96" s="15">
        <v>1</v>
      </c>
      <c r="G96" s="31">
        <f t="shared" si="14"/>
        <v>1</v>
      </c>
    </row>
    <row r="97" spans="2:7" x14ac:dyDescent="0.25">
      <c r="B97" s="43">
        <f t="shared" si="13"/>
        <v>446</v>
      </c>
      <c r="C97" s="30" t="s">
        <v>32</v>
      </c>
      <c r="D97" s="29" t="s">
        <v>19</v>
      </c>
      <c r="E97" s="11">
        <v>1</v>
      </c>
      <c r="F97" s="15">
        <v>1</v>
      </c>
      <c r="G97" s="31">
        <f t="shared" si="14"/>
        <v>1</v>
      </c>
    </row>
    <row r="98" spans="2:7" x14ac:dyDescent="0.25">
      <c r="B98" s="43">
        <f t="shared" si="13"/>
        <v>447</v>
      </c>
      <c r="C98" s="30" t="s">
        <v>42</v>
      </c>
      <c r="D98" s="29" t="s">
        <v>12</v>
      </c>
      <c r="E98" s="11">
        <v>1</v>
      </c>
      <c r="F98" s="15">
        <v>1</v>
      </c>
      <c r="G98" s="31">
        <f t="shared" si="14"/>
        <v>1</v>
      </c>
    </row>
    <row r="99" spans="2:7" x14ac:dyDescent="0.25">
      <c r="B99" s="43">
        <f t="shared" si="13"/>
        <v>448</v>
      </c>
      <c r="C99" s="30" t="s">
        <v>30</v>
      </c>
      <c r="D99" s="29" t="s">
        <v>15</v>
      </c>
      <c r="E99" s="11">
        <v>1</v>
      </c>
      <c r="F99" s="15">
        <v>1</v>
      </c>
      <c r="G99" s="31">
        <f t="shared" si="14"/>
        <v>1</v>
      </c>
    </row>
    <row r="100" spans="2:7" ht="30" x14ac:dyDescent="0.25">
      <c r="B100" s="43">
        <f t="shared" si="13"/>
        <v>449</v>
      </c>
      <c r="C100" s="44" t="s">
        <v>116</v>
      </c>
      <c r="D100" s="43" t="s">
        <v>15</v>
      </c>
      <c r="E100" s="45">
        <v>1</v>
      </c>
      <c r="F100" s="46">
        <v>1</v>
      </c>
      <c r="G100" s="47">
        <f t="shared" si="14"/>
        <v>1</v>
      </c>
    </row>
    <row r="101" spans="2:7" x14ac:dyDescent="0.25">
      <c r="B101" s="43">
        <f t="shared" si="13"/>
        <v>450</v>
      </c>
      <c r="C101" s="30" t="s">
        <v>108</v>
      </c>
      <c r="D101" s="29" t="s">
        <v>15</v>
      </c>
      <c r="E101" s="11">
        <v>1</v>
      </c>
      <c r="F101" s="15">
        <v>1</v>
      </c>
      <c r="G101" s="31">
        <f t="shared" si="14"/>
        <v>1</v>
      </c>
    </row>
    <row r="102" spans="2:7" x14ac:dyDescent="0.25">
      <c r="B102" s="43">
        <f t="shared" si="13"/>
        <v>451</v>
      </c>
      <c r="C102" s="30" t="s">
        <v>109</v>
      </c>
      <c r="D102" s="29" t="s">
        <v>9</v>
      </c>
      <c r="E102" s="11">
        <v>1</v>
      </c>
      <c r="F102" s="15">
        <v>1</v>
      </c>
      <c r="G102" s="31">
        <f t="shared" si="14"/>
        <v>1</v>
      </c>
    </row>
    <row r="103" spans="2:7" x14ac:dyDescent="0.25">
      <c r="B103" s="43">
        <f t="shared" si="13"/>
        <v>452</v>
      </c>
      <c r="C103" s="30" t="s">
        <v>31</v>
      </c>
      <c r="D103" s="29" t="s">
        <v>9</v>
      </c>
      <c r="E103" s="11">
        <v>1</v>
      </c>
      <c r="F103" s="15">
        <v>1</v>
      </c>
      <c r="G103" s="31">
        <f t="shared" si="14"/>
        <v>1</v>
      </c>
    </row>
    <row r="104" spans="2:7" x14ac:dyDescent="0.25">
      <c r="B104" s="3"/>
      <c r="C104" s="30"/>
      <c r="D104" s="56" t="s">
        <v>60</v>
      </c>
      <c r="E104" s="56"/>
      <c r="F104" s="56"/>
      <c r="G104" s="32">
        <f>SUM(G92:G103)</f>
        <v>12</v>
      </c>
    </row>
    <row r="105" spans="2:7" x14ac:dyDescent="0.25">
      <c r="D105" s="57" t="s">
        <v>102</v>
      </c>
      <c r="E105" s="57"/>
      <c r="F105" s="57"/>
      <c r="G105" s="34">
        <f>G104+G89+G76</f>
        <v>33</v>
      </c>
    </row>
    <row r="106" spans="2:7" x14ac:dyDescent="0.25">
      <c r="B106" s="9" t="s">
        <v>0</v>
      </c>
      <c r="C106" s="9" t="s">
        <v>1</v>
      </c>
      <c r="D106" s="9" t="s">
        <v>2</v>
      </c>
      <c r="E106" s="9" t="s">
        <v>7</v>
      </c>
      <c r="F106" s="9" t="s">
        <v>3</v>
      </c>
      <c r="G106" s="9" t="s">
        <v>4</v>
      </c>
    </row>
    <row r="107" spans="2:7" x14ac:dyDescent="0.25">
      <c r="B107" s="16" t="s">
        <v>117</v>
      </c>
      <c r="C107" s="18" t="s">
        <v>57</v>
      </c>
      <c r="D107" s="23"/>
      <c r="E107" s="23"/>
      <c r="F107" s="23"/>
      <c r="G107" s="23"/>
    </row>
    <row r="108" spans="2:7" x14ac:dyDescent="0.25">
      <c r="C108" s="1" t="s">
        <v>5</v>
      </c>
      <c r="D108" s="12"/>
      <c r="E108" s="12"/>
      <c r="F108" s="12"/>
      <c r="G108" s="12"/>
    </row>
    <row r="109" spans="2:7" x14ac:dyDescent="0.25">
      <c r="B109" s="29">
        <v>501</v>
      </c>
      <c r="C109" s="30" t="s">
        <v>6</v>
      </c>
      <c r="D109" s="29" t="s">
        <v>11</v>
      </c>
      <c r="E109" s="11">
        <v>1</v>
      </c>
      <c r="F109" s="15">
        <v>1</v>
      </c>
      <c r="G109" s="31">
        <f t="shared" ref="G109:G119" si="15">F109*E109</f>
        <v>1</v>
      </c>
    </row>
    <row r="110" spans="2:7" x14ac:dyDescent="0.25">
      <c r="B110" s="29">
        <f>B109+1</f>
        <v>502</v>
      </c>
      <c r="C110" s="30" t="s">
        <v>8</v>
      </c>
      <c r="D110" s="29" t="s">
        <v>9</v>
      </c>
      <c r="E110" s="11">
        <v>1</v>
      </c>
      <c r="F110" s="15">
        <v>1</v>
      </c>
      <c r="G110" s="31">
        <f t="shared" si="15"/>
        <v>1</v>
      </c>
    </row>
    <row r="111" spans="2:7" x14ac:dyDescent="0.25">
      <c r="B111" s="29">
        <f t="shared" ref="B111:B119" si="16">B110+1</f>
        <v>503</v>
      </c>
      <c r="C111" s="30" t="s">
        <v>10</v>
      </c>
      <c r="D111" s="29" t="s">
        <v>9</v>
      </c>
      <c r="E111" s="11">
        <v>1</v>
      </c>
      <c r="F111" s="15">
        <v>1</v>
      </c>
      <c r="G111" s="31">
        <f t="shared" si="15"/>
        <v>1</v>
      </c>
    </row>
    <row r="112" spans="2:7" x14ac:dyDescent="0.25">
      <c r="B112" s="50">
        <f t="shared" si="16"/>
        <v>504</v>
      </c>
      <c r="C112" s="30" t="s">
        <v>137</v>
      </c>
      <c r="D112" s="29" t="s">
        <v>11</v>
      </c>
      <c r="E112" s="11">
        <v>1</v>
      </c>
      <c r="F112" s="15">
        <v>1</v>
      </c>
      <c r="G112" s="31">
        <f t="shared" si="15"/>
        <v>1</v>
      </c>
    </row>
    <row r="113" spans="2:7" x14ac:dyDescent="0.25">
      <c r="B113" s="50">
        <f t="shared" si="16"/>
        <v>505</v>
      </c>
      <c r="C113" s="30" t="s">
        <v>138</v>
      </c>
      <c r="D113" s="29" t="s">
        <v>11</v>
      </c>
      <c r="E113" s="11">
        <v>1</v>
      </c>
      <c r="F113" s="15">
        <v>1</v>
      </c>
      <c r="G113" s="31">
        <f t="shared" si="15"/>
        <v>1</v>
      </c>
    </row>
    <row r="114" spans="2:7" ht="30" x14ac:dyDescent="0.25">
      <c r="B114" s="43">
        <f t="shared" si="16"/>
        <v>506</v>
      </c>
      <c r="C114" s="44" t="s">
        <v>139</v>
      </c>
      <c r="D114" s="43" t="s">
        <v>11</v>
      </c>
      <c r="E114" s="45">
        <v>1</v>
      </c>
      <c r="F114" s="46">
        <v>1</v>
      </c>
      <c r="G114" s="47">
        <v>1</v>
      </c>
    </row>
    <row r="115" spans="2:7" x14ac:dyDescent="0.25">
      <c r="B115" s="50">
        <f t="shared" si="16"/>
        <v>507</v>
      </c>
      <c r="C115" s="30" t="s">
        <v>26</v>
      </c>
      <c r="D115" s="29" t="s">
        <v>11</v>
      </c>
      <c r="E115" s="11">
        <v>1</v>
      </c>
      <c r="F115" s="15">
        <v>1</v>
      </c>
      <c r="G115" s="31">
        <f t="shared" si="15"/>
        <v>1</v>
      </c>
    </row>
    <row r="116" spans="2:7" x14ac:dyDescent="0.25">
      <c r="B116" s="50">
        <f t="shared" si="16"/>
        <v>508</v>
      </c>
      <c r="C116" s="30" t="s">
        <v>136</v>
      </c>
      <c r="D116" s="29" t="s">
        <v>12</v>
      </c>
      <c r="E116" s="11">
        <v>1</v>
      </c>
      <c r="F116" s="15">
        <v>1</v>
      </c>
      <c r="G116" s="31">
        <f t="shared" si="15"/>
        <v>1</v>
      </c>
    </row>
    <row r="117" spans="2:7" x14ac:dyDescent="0.25">
      <c r="B117" s="50">
        <f t="shared" si="16"/>
        <v>509</v>
      </c>
      <c r="C117" s="30" t="s">
        <v>135</v>
      </c>
      <c r="D117" s="50" t="s">
        <v>12</v>
      </c>
      <c r="E117" s="11">
        <v>1</v>
      </c>
      <c r="F117" s="15">
        <v>1</v>
      </c>
      <c r="G117" s="31">
        <f t="shared" si="15"/>
        <v>1</v>
      </c>
    </row>
    <row r="118" spans="2:7" x14ac:dyDescent="0.25">
      <c r="B118" s="50">
        <f t="shared" si="16"/>
        <v>510</v>
      </c>
      <c r="C118" s="30" t="s">
        <v>18</v>
      </c>
      <c r="D118" s="29" t="s">
        <v>19</v>
      </c>
      <c r="E118" s="11">
        <v>1</v>
      </c>
      <c r="F118" s="15">
        <v>1</v>
      </c>
      <c r="G118" s="31">
        <f t="shared" si="15"/>
        <v>1</v>
      </c>
    </row>
    <row r="119" spans="2:7" x14ac:dyDescent="0.25">
      <c r="B119" s="50">
        <f t="shared" si="16"/>
        <v>511</v>
      </c>
      <c r="C119" s="30" t="s">
        <v>40</v>
      </c>
      <c r="D119" s="29" t="s">
        <v>9</v>
      </c>
      <c r="E119" s="11">
        <v>1</v>
      </c>
      <c r="F119" s="15">
        <v>1</v>
      </c>
      <c r="G119" s="31">
        <f t="shared" si="15"/>
        <v>1</v>
      </c>
    </row>
    <row r="120" spans="2:7" x14ac:dyDescent="0.25">
      <c r="B120" s="29"/>
      <c r="C120" s="30"/>
      <c r="D120" s="56" t="s">
        <v>60</v>
      </c>
      <c r="E120" s="56"/>
      <c r="F120" s="56"/>
      <c r="G120" s="32">
        <f>SUM(G109:G119)</f>
        <v>11</v>
      </c>
    </row>
    <row r="121" spans="2:7" x14ac:dyDescent="0.25">
      <c r="B121" s="27"/>
      <c r="C121" s="28" t="s">
        <v>13</v>
      </c>
      <c r="D121" s="55"/>
      <c r="E121" s="55"/>
      <c r="F121" s="55"/>
      <c r="G121" s="31"/>
    </row>
    <row r="122" spans="2:7" x14ac:dyDescent="0.25">
      <c r="B122" s="29">
        <v>521</v>
      </c>
      <c r="C122" s="30" t="s">
        <v>21</v>
      </c>
      <c r="D122" s="29" t="s">
        <v>12</v>
      </c>
      <c r="E122" s="11">
        <v>1</v>
      </c>
      <c r="F122" s="15">
        <v>1</v>
      </c>
      <c r="G122" s="31">
        <f t="shared" ref="G122:G132" si="17">F122*E122</f>
        <v>1</v>
      </c>
    </row>
    <row r="123" spans="2:7" x14ac:dyDescent="0.25">
      <c r="B123" s="29">
        <f>B122+1</f>
        <v>522</v>
      </c>
      <c r="C123" s="30" t="s">
        <v>22</v>
      </c>
      <c r="D123" s="29" t="s">
        <v>12</v>
      </c>
      <c r="E123" s="11">
        <v>1</v>
      </c>
      <c r="F123" s="15">
        <v>1</v>
      </c>
      <c r="G123" s="31">
        <f t="shared" si="17"/>
        <v>1</v>
      </c>
    </row>
    <row r="124" spans="2:7" x14ac:dyDescent="0.25">
      <c r="B124" s="29">
        <f t="shared" ref="B124:B132" si="18">B123+1</f>
        <v>523</v>
      </c>
      <c r="C124" s="30" t="s">
        <v>28</v>
      </c>
      <c r="D124" s="29" t="s">
        <v>15</v>
      </c>
      <c r="E124" s="11">
        <v>1</v>
      </c>
      <c r="F124" s="15">
        <v>1</v>
      </c>
      <c r="G124" s="31">
        <f t="shared" si="17"/>
        <v>1</v>
      </c>
    </row>
    <row r="125" spans="2:7" x14ac:dyDescent="0.25">
      <c r="B125" s="29">
        <f t="shared" si="18"/>
        <v>524</v>
      </c>
      <c r="C125" s="30" t="s">
        <v>123</v>
      </c>
      <c r="D125" s="29" t="s">
        <v>12</v>
      </c>
      <c r="E125" s="11">
        <v>1</v>
      </c>
      <c r="F125" s="15">
        <v>1</v>
      </c>
      <c r="G125" s="31">
        <f t="shared" si="17"/>
        <v>1</v>
      </c>
    </row>
    <row r="126" spans="2:7" x14ac:dyDescent="0.25">
      <c r="B126" s="29">
        <f t="shared" si="18"/>
        <v>525</v>
      </c>
      <c r="C126" s="30" t="s">
        <v>23</v>
      </c>
      <c r="D126" s="29" t="s">
        <v>15</v>
      </c>
      <c r="E126" s="11">
        <v>1</v>
      </c>
      <c r="F126" s="15">
        <v>1</v>
      </c>
      <c r="G126" s="31">
        <f t="shared" si="17"/>
        <v>1</v>
      </c>
    </row>
    <row r="127" spans="2:7" x14ac:dyDescent="0.25">
      <c r="B127" s="29">
        <f t="shared" si="18"/>
        <v>526</v>
      </c>
      <c r="C127" s="30" t="s">
        <v>24</v>
      </c>
      <c r="D127" s="29" t="s">
        <v>12</v>
      </c>
      <c r="E127" s="11">
        <v>1</v>
      </c>
      <c r="F127" s="15">
        <v>1</v>
      </c>
      <c r="G127" s="31">
        <f t="shared" si="17"/>
        <v>1</v>
      </c>
    </row>
    <row r="128" spans="2:7" x14ac:dyDescent="0.25">
      <c r="B128" s="29">
        <f t="shared" si="18"/>
        <v>527</v>
      </c>
      <c r="C128" s="30" t="s">
        <v>25</v>
      </c>
      <c r="D128" s="29" t="s">
        <v>19</v>
      </c>
      <c r="E128" s="11">
        <v>1</v>
      </c>
      <c r="F128" s="15">
        <v>1</v>
      </c>
      <c r="G128" s="31">
        <f t="shared" si="17"/>
        <v>1</v>
      </c>
    </row>
    <row r="129" spans="2:7" x14ac:dyDescent="0.25">
      <c r="B129" s="50">
        <f t="shared" si="18"/>
        <v>528</v>
      </c>
      <c r="C129" s="30" t="s">
        <v>140</v>
      </c>
      <c r="D129" s="50" t="s">
        <v>12</v>
      </c>
      <c r="E129" s="11">
        <v>1</v>
      </c>
      <c r="F129" s="15">
        <v>1</v>
      </c>
      <c r="G129" s="31">
        <f t="shared" si="17"/>
        <v>1</v>
      </c>
    </row>
    <row r="130" spans="2:7" x14ac:dyDescent="0.25">
      <c r="B130" s="50">
        <f t="shared" si="18"/>
        <v>529</v>
      </c>
      <c r="C130" s="30" t="s">
        <v>141</v>
      </c>
      <c r="D130" s="50" t="s">
        <v>12</v>
      </c>
      <c r="E130" s="11">
        <v>1</v>
      </c>
      <c r="F130" s="15">
        <v>1</v>
      </c>
      <c r="G130" s="31">
        <f t="shared" si="17"/>
        <v>1</v>
      </c>
    </row>
    <row r="131" spans="2:7" x14ac:dyDescent="0.25">
      <c r="B131" s="50">
        <f t="shared" si="18"/>
        <v>530</v>
      </c>
      <c r="C131" s="30" t="s">
        <v>142</v>
      </c>
      <c r="D131" s="50" t="s">
        <v>15</v>
      </c>
      <c r="E131" s="11">
        <v>1</v>
      </c>
      <c r="F131" s="15">
        <v>1</v>
      </c>
      <c r="G131" s="31">
        <f t="shared" si="17"/>
        <v>1</v>
      </c>
    </row>
    <row r="132" spans="2:7" x14ac:dyDescent="0.25">
      <c r="B132" s="50">
        <f t="shared" si="18"/>
        <v>531</v>
      </c>
      <c r="C132" s="30" t="s">
        <v>143</v>
      </c>
      <c r="D132" s="50" t="s">
        <v>15</v>
      </c>
      <c r="E132" s="11">
        <v>1</v>
      </c>
      <c r="F132" s="15">
        <v>1</v>
      </c>
      <c r="G132" s="31">
        <f t="shared" si="17"/>
        <v>1</v>
      </c>
    </row>
    <row r="133" spans="2:7" x14ac:dyDescent="0.25">
      <c r="B133" s="29"/>
      <c r="C133" s="30"/>
      <c r="D133" s="56" t="s">
        <v>60</v>
      </c>
      <c r="E133" s="56"/>
      <c r="F133" s="56"/>
      <c r="G133" s="32">
        <f>SUM(G122:G132)</f>
        <v>11</v>
      </c>
    </row>
    <row r="134" spans="2:7" x14ac:dyDescent="0.25">
      <c r="B134" s="27"/>
      <c r="C134" s="28" t="s">
        <v>14</v>
      </c>
      <c r="D134" s="55"/>
      <c r="E134" s="55"/>
      <c r="F134" s="55"/>
      <c r="G134" s="31"/>
    </row>
    <row r="135" spans="2:7" x14ac:dyDescent="0.25">
      <c r="B135" s="29">
        <v>541</v>
      </c>
      <c r="C135" s="30" t="s">
        <v>121</v>
      </c>
      <c r="D135" s="29" t="s">
        <v>15</v>
      </c>
      <c r="E135" s="11">
        <v>1</v>
      </c>
      <c r="F135" s="15">
        <v>1</v>
      </c>
      <c r="G135" s="31">
        <f t="shared" ref="G135:G140" si="19">F135*E135</f>
        <v>1</v>
      </c>
    </row>
    <row r="136" spans="2:7" x14ac:dyDescent="0.25">
      <c r="B136" s="29">
        <f>B135+1</f>
        <v>542</v>
      </c>
      <c r="C136" s="30" t="s">
        <v>16</v>
      </c>
      <c r="D136" s="29" t="s">
        <v>11</v>
      </c>
      <c r="E136" s="11">
        <v>1</v>
      </c>
      <c r="F136" s="15">
        <v>1</v>
      </c>
      <c r="G136" s="31">
        <f t="shared" si="19"/>
        <v>1</v>
      </c>
    </row>
    <row r="137" spans="2:7" x14ac:dyDescent="0.25">
      <c r="B137" s="29">
        <f t="shared" ref="B137:B140" si="20">B136+1</f>
        <v>543</v>
      </c>
      <c r="C137" s="30" t="s">
        <v>122</v>
      </c>
      <c r="D137" s="29" t="s">
        <v>9</v>
      </c>
      <c r="E137" s="11">
        <v>1</v>
      </c>
      <c r="F137" s="15">
        <v>1</v>
      </c>
      <c r="G137" s="31">
        <f t="shared" si="19"/>
        <v>1</v>
      </c>
    </row>
    <row r="138" spans="2:7" x14ac:dyDescent="0.25">
      <c r="B138" s="29">
        <f t="shared" si="20"/>
        <v>544</v>
      </c>
      <c r="C138" s="30" t="s">
        <v>17</v>
      </c>
      <c r="D138" s="29" t="s">
        <v>15</v>
      </c>
      <c r="E138" s="11">
        <v>1</v>
      </c>
      <c r="F138" s="15">
        <v>1</v>
      </c>
      <c r="G138" s="31">
        <f t="shared" si="19"/>
        <v>1</v>
      </c>
    </row>
    <row r="139" spans="2:7" x14ac:dyDescent="0.25">
      <c r="B139" s="29">
        <f t="shared" si="20"/>
        <v>545</v>
      </c>
      <c r="C139" s="30" t="s">
        <v>20</v>
      </c>
      <c r="D139" s="29" t="s">
        <v>15</v>
      </c>
      <c r="E139" s="11">
        <v>1</v>
      </c>
      <c r="F139" s="15">
        <v>1</v>
      </c>
      <c r="G139" s="31">
        <f t="shared" si="19"/>
        <v>1</v>
      </c>
    </row>
    <row r="140" spans="2:7" x14ac:dyDescent="0.25">
      <c r="B140" s="29">
        <f t="shared" si="20"/>
        <v>546</v>
      </c>
      <c r="C140" s="30" t="s">
        <v>27</v>
      </c>
      <c r="D140" s="29" t="s">
        <v>15</v>
      </c>
      <c r="E140" s="11">
        <v>1</v>
      </c>
      <c r="F140" s="15">
        <v>1</v>
      </c>
      <c r="G140" s="31">
        <f t="shared" si="19"/>
        <v>1</v>
      </c>
    </row>
    <row r="141" spans="2:7" x14ac:dyDescent="0.25">
      <c r="B141" s="3"/>
      <c r="D141" s="56" t="s">
        <v>60</v>
      </c>
      <c r="E141" s="56"/>
      <c r="F141" s="56"/>
      <c r="G141" s="7">
        <f>SUM(G135:G140)</f>
        <v>6</v>
      </c>
    </row>
    <row r="142" spans="2:7" x14ac:dyDescent="0.25">
      <c r="D142" s="57" t="s">
        <v>118</v>
      </c>
      <c r="E142" s="57"/>
      <c r="F142" s="57"/>
      <c r="G142" s="34">
        <f>G141+G133+G120</f>
        <v>28</v>
      </c>
    </row>
    <row r="143" spans="2:7" x14ac:dyDescent="0.25">
      <c r="B143" s="9" t="s">
        <v>0</v>
      </c>
      <c r="C143" s="9" t="s">
        <v>1</v>
      </c>
      <c r="D143" s="9" t="s">
        <v>2</v>
      </c>
      <c r="E143" s="9" t="s">
        <v>7</v>
      </c>
      <c r="F143" s="9" t="s">
        <v>3</v>
      </c>
      <c r="G143" s="9" t="s">
        <v>4</v>
      </c>
    </row>
    <row r="144" spans="2:7" x14ac:dyDescent="0.25">
      <c r="B144" s="16" t="s">
        <v>58</v>
      </c>
      <c r="C144" s="18" t="s">
        <v>148</v>
      </c>
      <c r="D144" s="23"/>
      <c r="E144" s="23"/>
      <c r="F144" s="23"/>
      <c r="G144" s="23"/>
    </row>
    <row r="145" spans="2:7" x14ac:dyDescent="0.25">
      <c r="C145" s="28" t="s">
        <v>61</v>
      </c>
      <c r="D145" s="55"/>
      <c r="E145" s="55"/>
      <c r="F145" s="55"/>
      <c r="G145" s="31"/>
    </row>
    <row r="146" spans="2:7" x14ac:dyDescent="0.25">
      <c r="B146" s="29">
        <v>601</v>
      </c>
      <c r="C146" s="30" t="s">
        <v>124</v>
      </c>
      <c r="D146" s="29" t="s">
        <v>12</v>
      </c>
      <c r="E146" s="11">
        <v>1</v>
      </c>
      <c r="F146" s="15">
        <v>1</v>
      </c>
      <c r="G146" s="31">
        <f>F146*E146</f>
        <v>1</v>
      </c>
    </row>
    <row r="147" spans="2:7" x14ac:dyDescent="0.25">
      <c r="B147" s="3">
        <f>B146+1</f>
        <v>602</v>
      </c>
      <c r="C147" s="30" t="s">
        <v>125</v>
      </c>
      <c r="D147" s="29" t="s">
        <v>12</v>
      </c>
      <c r="E147" s="11">
        <v>1</v>
      </c>
      <c r="F147" s="15">
        <v>1</v>
      </c>
      <c r="G147" s="31">
        <f>F147*E147</f>
        <v>1</v>
      </c>
    </row>
    <row r="148" spans="2:7" ht="30" x14ac:dyDescent="0.25">
      <c r="B148" s="35">
        <f t="shared" ref="B148:B155" si="21">B147+1</f>
        <v>603</v>
      </c>
      <c r="C148" s="36" t="s">
        <v>127</v>
      </c>
      <c r="D148" s="43" t="s">
        <v>12</v>
      </c>
      <c r="E148" s="45">
        <v>1</v>
      </c>
      <c r="F148" s="46">
        <v>1</v>
      </c>
      <c r="G148" s="47">
        <f>F148*E148</f>
        <v>1</v>
      </c>
    </row>
    <row r="149" spans="2:7" x14ac:dyDescent="0.25">
      <c r="B149" s="3">
        <f t="shared" si="21"/>
        <v>604</v>
      </c>
      <c r="C149" s="36" t="s">
        <v>133</v>
      </c>
      <c r="D149" s="43" t="s">
        <v>15</v>
      </c>
      <c r="E149" s="45">
        <v>1</v>
      </c>
      <c r="F149" s="46">
        <v>1</v>
      </c>
      <c r="G149" s="47">
        <f>F149*E149</f>
        <v>1</v>
      </c>
    </row>
    <row r="150" spans="2:7" x14ac:dyDescent="0.25">
      <c r="B150" s="3">
        <f t="shared" si="21"/>
        <v>605</v>
      </c>
      <c r="C150" s="36" t="s">
        <v>128</v>
      </c>
      <c r="D150" s="43" t="s">
        <v>15</v>
      </c>
      <c r="E150" s="45">
        <v>1</v>
      </c>
      <c r="F150" s="46">
        <v>1</v>
      </c>
      <c r="G150" s="47">
        <f t="shared" ref="G150:G155" si="22">F150*E150</f>
        <v>1</v>
      </c>
    </row>
    <row r="151" spans="2:7" x14ac:dyDescent="0.25">
      <c r="B151" s="3">
        <f t="shared" si="21"/>
        <v>606</v>
      </c>
      <c r="C151" s="36" t="s">
        <v>132</v>
      </c>
      <c r="D151" s="43" t="s">
        <v>15</v>
      </c>
      <c r="E151" s="45">
        <v>1</v>
      </c>
      <c r="F151" s="46">
        <v>1</v>
      </c>
      <c r="G151" s="47">
        <f t="shared" si="22"/>
        <v>1</v>
      </c>
    </row>
    <row r="152" spans="2:7" x14ac:dyDescent="0.25">
      <c r="B152" s="3">
        <f t="shared" si="21"/>
        <v>607</v>
      </c>
      <c r="C152" s="30" t="s">
        <v>119</v>
      </c>
      <c r="D152" s="29" t="s">
        <v>120</v>
      </c>
      <c r="E152" s="11">
        <v>1</v>
      </c>
      <c r="F152" s="15">
        <v>1</v>
      </c>
      <c r="G152" s="47">
        <f t="shared" si="22"/>
        <v>1</v>
      </c>
    </row>
    <row r="153" spans="2:7" x14ac:dyDescent="0.25">
      <c r="B153" s="3">
        <f t="shared" si="21"/>
        <v>608</v>
      </c>
      <c r="C153" s="30" t="s">
        <v>109</v>
      </c>
      <c r="D153" s="29" t="s">
        <v>9</v>
      </c>
      <c r="E153" s="11">
        <v>1</v>
      </c>
      <c r="F153" s="15">
        <v>1</v>
      </c>
      <c r="G153" s="47">
        <f t="shared" si="22"/>
        <v>1</v>
      </c>
    </row>
    <row r="154" spans="2:7" x14ac:dyDescent="0.25">
      <c r="B154" s="3">
        <f t="shared" si="21"/>
        <v>609</v>
      </c>
      <c r="C154" s="30" t="s">
        <v>126</v>
      </c>
      <c r="D154" s="29" t="s">
        <v>9</v>
      </c>
      <c r="E154" s="11">
        <v>1</v>
      </c>
      <c r="F154" s="15">
        <v>1</v>
      </c>
      <c r="G154" s="47">
        <f t="shared" si="22"/>
        <v>1</v>
      </c>
    </row>
    <row r="155" spans="2:7" x14ac:dyDescent="0.25">
      <c r="B155" s="3">
        <f t="shared" si="21"/>
        <v>610</v>
      </c>
      <c r="C155" s="30" t="s">
        <v>31</v>
      </c>
      <c r="D155" s="29" t="s">
        <v>9</v>
      </c>
      <c r="E155" s="11">
        <v>1</v>
      </c>
      <c r="F155" s="15">
        <v>1</v>
      </c>
      <c r="G155" s="47">
        <f t="shared" si="22"/>
        <v>1</v>
      </c>
    </row>
    <row r="156" spans="2:7" x14ac:dyDescent="0.25">
      <c r="D156" s="56" t="s">
        <v>60</v>
      </c>
      <c r="E156" s="56"/>
      <c r="F156" s="56"/>
      <c r="G156" s="7">
        <f>SUM(G146:G155)</f>
        <v>10</v>
      </c>
    </row>
    <row r="157" spans="2:7" x14ac:dyDescent="0.25">
      <c r="C157" s="28" t="s">
        <v>62</v>
      </c>
      <c r="D157" s="55"/>
      <c r="E157" s="55"/>
      <c r="F157" s="55"/>
      <c r="G157" s="31"/>
    </row>
    <row r="158" spans="2:7" x14ac:dyDescent="0.25">
      <c r="B158" s="29">
        <v>621</v>
      </c>
      <c r="C158" s="30" t="s">
        <v>124</v>
      </c>
      <c r="D158" s="29" t="s">
        <v>12</v>
      </c>
      <c r="E158" s="11">
        <v>1</v>
      </c>
      <c r="F158" s="15">
        <v>1</v>
      </c>
      <c r="G158" s="31">
        <f>F158*E158</f>
        <v>1</v>
      </c>
    </row>
    <row r="159" spans="2:7" x14ac:dyDescent="0.25">
      <c r="B159" s="29">
        <v>621</v>
      </c>
      <c r="C159" s="30" t="s">
        <v>125</v>
      </c>
      <c r="D159" s="29" t="s">
        <v>12</v>
      </c>
      <c r="E159" s="11">
        <v>1</v>
      </c>
      <c r="F159" s="15">
        <v>1</v>
      </c>
      <c r="G159" s="31">
        <f>F159*E159</f>
        <v>1</v>
      </c>
    </row>
    <row r="160" spans="2:7" ht="30" x14ac:dyDescent="0.25">
      <c r="B160" s="43">
        <v>621</v>
      </c>
      <c r="C160" s="36" t="s">
        <v>129</v>
      </c>
      <c r="D160" s="43" t="s">
        <v>12</v>
      </c>
      <c r="E160" s="45">
        <v>1</v>
      </c>
      <c r="F160" s="46">
        <v>1</v>
      </c>
      <c r="G160" s="47">
        <f>F160*E160</f>
        <v>1</v>
      </c>
    </row>
    <row r="161" spans="2:7" x14ac:dyDescent="0.25">
      <c r="B161" s="29">
        <v>621</v>
      </c>
      <c r="C161" s="36" t="s">
        <v>128</v>
      </c>
      <c r="D161" s="43" t="s">
        <v>15</v>
      </c>
      <c r="E161" s="45">
        <v>1</v>
      </c>
      <c r="F161" s="46">
        <v>1</v>
      </c>
      <c r="G161" s="47">
        <f t="shared" ref="G161:G165" si="23">F161*E161</f>
        <v>1</v>
      </c>
    </row>
    <row r="162" spans="2:7" x14ac:dyDescent="0.25">
      <c r="B162" s="29">
        <v>621</v>
      </c>
      <c r="C162" s="30" t="s">
        <v>119</v>
      </c>
      <c r="D162" s="29" t="s">
        <v>120</v>
      </c>
      <c r="E162" s="11">
        <v>1</v>
      </c>
      <c r="F162" s="15">
        <v>1</v>
      </c>
      <c r="G162" s="47">
        <f t="shared" si="23"/>
        <v>1</v>
      </c>
    </row>
    <row r="163" spans="2:7" x14ac:dyDescent="0.25">
      <c r="B163" s="29">
        <v>621</v>
      </c>
      <c r="C163" s="30" t="s">
        <v>109</v>
      </c>
      <c r="D163" s="29" t="s">
        <v>9</v>
      </c>
      <c r="E163" s="11">
        <v>1</v>
      </c>
      <c r="F163" s="15">
        <v>1</v>
      </c>
      <c r="G163" s="47">
        <f t="shared" si="23"/>
        <v>1</v>
      </c>
    </row>
    <row r="164" spans="2:7" x14ac:dyDescent="0.25">
      <c r="B164" s="29">
        <v>621</v>
      </c>
      <c r="C164" s="30" t="s">
        <v>126</v>
      </c>
      <c r="D164" s="29" t="s">
        <v>9</v>
      </c>
      <c r="E164" s="11">
        <v>1</v>
      </c>
      <c r="F164" s="15">
        <v>1</v>
      </c>
      <c r="G164" s="47">
        <f t="shared" si="23"/>
        <v>1</v>
      </c>
    </row>
    <row r="165" spans="2:7" x14ac:dyDescent="0.25">
      <c r="B165" s="29">
        <v>621</v>
      </c>
      <c r="C165" s="30" t="s">
        <v>31</v>
      </c>
      <c r="D165" s="29" t="s">
        <v>9</v>
      </c>
      <c r="E165" s="11">
        <v>1</v>
      </c>
      <c r="F165" s="15">
        <v>1</v>
      </c>
      <c r="G165" s="47">
        <f t="shared" si="23"/>
        <v>1</v>
      </c>
    </row>
    <row r="166" spans="2:7" x14ac:dyDescent="0.25">
      <c r="D166" s="56" t="s">
        <v>60</v>
      </c>
      <c r="E166" s="56"/>
      <c r="F166" s="56"/>
      <c r="G166" s="7">
        <f>SUM(G158:G165)</f>
        <v>8</v>
      </c>
    </row>
    <row r="167" spans="2:7" x14ac:dyDescent="0.25">
      <c r="C167" s="28" t="s">
        <v>63</v>
      </c>
      <c r="D167" s="55"/>
      <c r="E167" s="55"/>
      <c r="F167" s="55"/>
      <c r="G167" s="31"/>
    </row>
    <row r="168" spans="2:7" x14ac:dyDescent="0.25">
      <c r="B168" s="29">
        <v>631</v>
      </c>
      <c r="C168" s="30" t="s">
        <v>124</v>
      </c>
      <c r="D168" s="29" t="s">
        <v>12</v>
      </c>
      <c r="E168" s="11">
        <v>1</v>
      </c>
      <c r="F168" s="15">
        <v>1</v>
      </c>
      <c r="G168" s="31">
        <f>F168*E168</f>
        <v>1</v>
      </c>
    </row>
    <row r="169" spans="2:7" x14ac:dyDescent="0.25">
      <c r="B169" s="3">
        <f>B168+1</f>
        <v>632</v>
      </c>
      <c r="C169" s="30" t="s">
        <v>125</v>
      </c>
      <c r="D169" s="29" t="s">
        <v>12</v>
      </c>
      <c r="E169" s="11">
        <v>1</v>
      </c>
      <c r="F169" s="15">
        <v>1</v>
      </c>
      <c r="G169" s="31">
        <f>F169*E169</f>
        <v>1</v>
      </c>
    </row>
    <row r="170" spans="2:7" ht="30" x14ac:dyDescent="0.25">
      <c r="B170" s="35">
        <f t="shared" ref="B170:B176" si="24">B169+1</f>
        <v>633</v>
      </c>
      <c r="C170" s="36" t="s">
        <v>127</v>
      </c>
      <c r="D170" s="43" t="s">
        <v>12</v>
      </c>
      <c r="E170" s="45">
        <v>1</v>
      </c>
      <c r="F170" s="46">
        <v>1</v>
      </c>
      <c r="G170" s="47">
        <f>F170*E170</f>
        <v>1</v>
      </c>
    </row>
    <row r="171" spans="2:7" x14ac:dyDescent="0.25">
      <c r="B171" s="3">
        <f t="shared" si="24"/>
        <v>634</v>
      </c>
      <c r="C171" s="36" t="s">
        <v>133</v>
      </c>
      <c r="D171" s="43" t="s">
        <v>15</v>
      </c>
      <c r="E171" s="45">
        <v>1</v>
      </c>
      <c r="F171" s="46">
        <v>1</v>
      </c>
      <c r="G171" s="47">
        <f t="shared" ref="G171:G176" si="25">F171*E171</f>
        <v>1</v>
      </c>
    </row>
    <row r="172" spans="2:7" x14ac:dyDescent="0.25">
      <c r="B172" s="3">
        <f t="shared" si="24"/>
        <v>635</v>
      </c>
      <c r="C172" s="36" t="s">
        <v>130</v>
      </c>
      <c r="D172" s="43" t="s">
        <v>15</v>
      </c>
      <c r="E172" s="45">
        <v>1</v>
      </c>
      <c r="F172" s="46">
        <v>1</v>
      </c>
      <c r="G172" s="47">
        <f t="shared" si="25"/>
        <v>1</v>
      </c>
    </row>
    <row r="173" spans="2:7" x14ac:dyDescent="0.25">
      <c r="B173" s="3">
        <f t="shared" si="24"/>
        <v>636</v>
      </c>
      <c r="C173" s="30" t="s">
        <v>119</v>
      </c>
      <c r="D173" s="29" t="s">
        <v>120</v>
      </c>
      <c r="E173" s="11">
        <v>1</v>
      </c>
      <c r="F173" s="15">
        <v>1</v>
      </c>
      <c r="G173" s="47">
        <f t="shared" si="25"/>
        <v>1</v>
      </c>
    </row>
    <row r="174" spans="2:7" x14ac:dyDescent="0.25">
      <c r="B174" s="3">
        <f t="shared" si="24"/>
        <v>637</v>
      </c>
      <c r="C174" s="30" t="s">
        <v>109</v>
      </c>
      <c r="D174" s="29" t="s">
        <v>9</v>
      </c>
      <c r="E174" s="11">
        <v>1</v>
      </c>
      <c r="F174" s="15">
        <v>1</v>
      </c>
      <c r="G174" s="47">
        <f t="shared" si="25"/>
        <v>1</v>
      </c>
    </row>
    <row r="175" spans="2:7" x14ac:dyDescent="0.25">
      <c r="B175" s="3">
        <f t="shared" si="24"/>
        <v>638</v>
      </c>
      <c r="C175" s="30" t="s">
        <v>126</v>
      </c>
      <c r="D175" s="29" t="s">
        <v>9</v>
      </c>
      <c r="E175" s="11">
        <v>1</v>
      </c>
      <c r="F175" s="15">
        <v>1</v>
      </c>
      <c r="G175" s="47">
        <f t="shared" si="25"/>
        <v>1</v>
      </c>
    </row>
    <row r="176" spans="2:7" x14ac:dyDescent="0.25">
      <c r="B176" s="3">
        <f t="shared" si="24"/>
        <v>639</v>
      </c>
      <c r="C176" s="30" t="s">
        <v>31</v>
      </c>
      <c r="D176" s="29" t="s">
        <v>9</v>
      </c>
      <c r="E176" s="11">
        <v>1</v>
      </c>
      <c r="F176" s="15">
        <v>1</v>
      </c>
      <c r="G176" s="47">
        <f t="shared" si="25"/>
        <v>1</v>
      </c>
    </row>
    <row r="177" spans="3:11" x14ac:dyDescent="0.25">
      <c r="D177" s="56" t="s">
        <v>60</v>
      </c>
      <c r="E177" s="56"/>
      <c r="F177" s="56"/>
      <c r="G177" s="7">
        <f>SUM(G168:G176)</f>
        <v>9</v>
      </c>
    </row>
    <row r="178" spans="3:11" x14ac:dyDescent="0.25">
      <c r="D178" s="57" t="s">
        <v>59</v>
      </c>
      <c r="E178" s="57"/>
      <c r="F178" s="57"/>
      <c r="G178" s="34">
        <f>G177+G166+G156</f>
        <v>27</v>
      </c>
      <c r="K178" s="8"/>
    </row>
    <row r="179" spans="3:11" x14ac:dyDescent="0.25">
      <c r="K179" s="8"/>
    </row>
    <row r="180" spans="3:11" x14ac:dyDescent="0.25">
      <c r="D180" s="60" t="s">
        <v>66</v>
      </c>
      <c r="E180" s="60"/>
      <c r="F180" s="60"/>
      <c r="G180" s="49">
        <f>G178+G142+G105+G63+G47+G20</f>
        <v>132</v>
      </c>
    </row>
    <row r="181" spans="3:11" x14ac:dyDescent="0.25">
      <c r="D181" s="58" t="s">
        <v>64</v>
      </c>
      <c r="E181" s="58"/>
      <c r="F181" s="58"/>
      <c r="G181" s="48">
        <f>G180*0.2</f>
        <v>26.400000000000002</v>
      </c>
    </row>
    <row r="182" spans="3:11" x14ac:dyDescent="0.25">
      <c r="D182" s="59" t="s">
        <v>65</v>
      </c>
      <c r="E182" s="59"/>
      <c r="F182" s="59"/>
      <c r="G182" s="49">
        <f>G180+G181</f>
        <v>158.4</v>
      </c>
    </row>
    <row r="185" spans="3:11" x14ac:dyDescent="0.25">
      <c r="C185" t="s">
        <v>146</v>
      </c>
    </row>
    <row r="187" spans="3:11" x14ac:dyDescent="0.25">
      <c r="C187" t="s">
        <v>147</v>
      </c>
    </row>
  </sheetData>
  <mergeCells count="30">
    <mergeCell ref="D181:F181"/>
    <mergeCell ref="D182:F182"/>
    <mergeCell ref="D41:F41"/>
    <mergeCell ref="D166:F166"/>
    <mergeCell ref="D167:F167"/>
    <mergeCell ref="D177:F177"/>
    <mergeCell ref="D178:F178"/>
    <mergeCell ref="D180:F180"/>
    <mergeCell ref="D142:F142"/>
    <mergeCell ref="D89:F89"/>
    <mergeCell ref="D145:F145"/>
    <mergeCell ref="D156:F156"/>
    <mergeCell ref="D157:F157"/>
    <mergeCell ref="D134:F134"/>
    <mergeCell ref="D141:F141"/>
    <mergeCell ref="D120:F120"/>
    <mergeCell ref="D133:F133"/>
    <mergeCell ref="D76:F76"/>
    <mergeCell ref="D47:F47"/>
    <mergeCell ref="D20:F20"/>
    <mergeCell ref="D104:F104"/>
    <mergeCell ref="D33:F33"/>
    <mergeCell ref="D63:F63"/>
    <mergeCell ref="D46:F46"/>
    <mergeCell ref="D105:F105"/>
    <mergeCell ref="B1:G1"/>
    <mergeCell ref="B2:G2"/>
    <mergeCell ref="B3:G3"/>
    <mergeCell ref="B4:G4"/>
    <mergeCell ref="D121:F121"/>
  </mergeCells>
  <pageMargins left="0.7" right="0.7" top="0.75" bottom="0.75" header="0.3" footer="0.3"/>
  <pageSetup paperSize="9" scale="86" orientation="portrait" r:id="rId1"/>
  <rowBreaks count="4" manualBreakCount="4">
    <brk id="47" max="6" man="1"/>
    <brk id="89" max="6" man="1"/>
    <brk id="105" max="6" man="1"/>
    <brk id="1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VRD</vt:lpstr>
      <vt:lpstr>'LOT 1 VRD'!Zone_d_impression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FISCHER Christophe ASC NIV 2 OT</dc:creator>
  <cp:lastModifiedBy>VIVIER Manon TSEF 2CL</cp:lastModifiedBy>
  <dcterms:created xsi:type="dcterms:W3CDTF">2023-09-13T12:49:33Z</dcterms:created>
  <dcterms:modified xsi:type="dcterms:W3CDTF">2025-04-24T07:13:42Z</dcterms:modified>
</cp:coreProperties>
</file>