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T:\SL-97415101-budget\Juridique\marchés en préparation\CONSOMMABLES INFORMATIQUES ET PETIT MATERIEL\DCE FOURNITURE DE CONSOMMABLES INFORMATIQUES ET PETIT MATERIEL INFORMATIQUE\"/>
    </mc:Choice>
  </mc:AlternateContent>
  <xr:revisionPtr revIDLastSave="0" documentId="13_ncr:1_{F8C64D11-3CD1-474A-B78D-1FFA5153DE6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PU" sheetId="2" r:id="rId1"/>
    <sheet name="DQE " sheetId="4" r:id="rId2"/>
  </sheets>
  <definedNames>
    <definedName name="_xlnm.Print_Area" localSheetId="0">BPU!$A$1:$J$76</definedName>
    <definedName name="_xlnm.Print_Area" localSheetId="1">'DQE '!$A$1:$H$94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4" l="1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39" i="4"/>
  <c r="C38" i="4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 s="1"/>
  <c r="C31" i="4"/>
  <c r="D31" i="4" s="1"/>
  <c r="C11" i="4"/>
  <c r="D11" i="4" s="1"/>
  <c r="F39" i="4"/>
  <c r="G39" i="4" s="1"/>
  <c r="F40" i="4"/>
  <c r="G40" i="4" s="1"/>
  <c r="F41" i="4"/>
  <c r="G41" i="4" s="1"/>
  <c r="F42" i="4"/>
  <c r="G42" i="4" s="1"/>
  <c r="F43" i="4"/>
  <c r="G43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9" i="4"/>
  <c r="G59" i="4" s="1"/>
  <c r="F60" i="4"/>
  <c r="G60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9" i="4"/>
  <c r="G69" i="4" s="1"/>
  <c r="F70" i="4"/>
  <c r="G70" i="4" s="1"/>
  <c r="F71" i="4"/>
  <c r="G71" i="4" s="1"/>
  <c r="F72" i="4"/>
  <c r="G72" i="4" s="1"/>
  <c r="F73" i="4"/>
  <c r="G73" i="4" s="1"/>
  <c r="F74" i="4"/>
  <c r="G74" i="4" s="1"/>
  <c r="F38" i="4"/>
  <c r="G38" i="4" s="1"/>
  <c r="G77" i="4" l="1"/>
  <c r="D33" i="4"/>
  <c r="G80" i="4" l="1"/>
</calcChain>
</file>

<file path=xl/sharedStrings.xml><?xml version="1.0" encoding="utf-8"?>
<sst xmlns="http://schemas.openxmlformats.org/spreadsheetml/2006/main" count="203" uniqueCount="101">
  <si>
    <t>Petit matériel informatique</t>
  </si>
  <si>
    <t>DESIGNATION</t>
  </si>
  <si>
    <t>REF PRODUIT</t>
  </si>
  <si>
    <t xml:space="preserve">PRIX UNITAIRE HT  </t>
  </si>
  <si>
    <t>Remise en %</t>
  </si>
  <si>
    <t>Prix  unitaire  HT après remise</t>
  </si>
  <si>
    <t>Taux de TVA</t>
  </si>
  <si>
    <t>Prix unitaire TTC après remise</t>
  </si>
  <si>
    <t>Clé USB (USB3) 16 Go</t>
  </si>
  <si>
    <t>Clé USB (USB3) 32 Go</t>
  </si>
  <si>
    <t>Clé USB (USB3) 64 Go</t>
  </si>
  <si>
    <t>Disque dur externe USB3 1 To</t>
  </si>
  <si>
    <t>DETROMPEUR POUR PRISE SECTEUR</t>
  </si>
  <si>
    <t>Cordon HDMI 2m</t>
  </si>
  <si>
    <t xml:space="preserve">SOURIS filaire USB optique </t>
  </si>
  <si>
    <t xml:space="preserve">SOURIS SS FIL optique </t>
  </si>
  <si>
    <t xml:space="preserve">CLAVIER AZERTY FILAIRE USB </t>
  </si>
  <si>
    <t xml:space="preserve">CLAVIER AZERTY Filaire avec HUB USB </t>
  </si>
  <si>
    <t>Bombe air sec dépoussiérant</t>
  </si>
  <si>
    <t>Lingettes nettoyantes pour matériel informatique (par 100)</t>
  </si>
  <si>
    <t>Adaptateur USB vers Ethernet</t>
  </si>
  <si>
    <t xml:space="preserve">CONVERTISSEUR HDMI VERS VGA - 20 à 30 CM </t>
  </si>
  <si>
    <t>antivol notebook code 1,50 à 2m</t>
  </si>
  <si>
    <t>Cable RJ 45 3m</t>
  </si>
  <si>
    <t>Lenovo câble USB 1 m 3.2 Gen 1 (3.1 Gen 1) USB A/USB C USB  (référence fabricant 4X90U90618)</t>
  </si>
  <si>
    <t>Lenovo 45W Standard AC Adapter (USB Type-C) - Adaptateur secteur - CA 100-240 V - 45 Watt - (référence fabricant 4X20M26256)</t>
  </si>
  <si>
    <t>Lenovo USB-C 65W AC Adapter - Adaptateur secteur - CA 100- 240 V - 65 Watt - (référence fabricant 4X20M26272)</t>
  </si>
  <si>
    <t>CARTOUCHES</t>
  </si>
  <si>
    <t>Marque</t>
  </si>
  <si>
    <t>Modèle</t>
  </si>
  <si>
    <t>Type consommable</t>
  </si>
  <si>
    <t>Réf. Contructeur</t>
  </si>
  <si>
    <t>Quantité</t>
  </si>
  <si>
    <t>REMISE EN %</t>
  </si>
  <si>
    <t xml:space="preserve">PRIX UNITAIRE HT APRES REMISE </t>
  </si>
  <si>
    <t>PRIX UNITAIRE TTC après remise</t>
  </si>
  <si>
    <t>BROTHER</t>
  </si>
  <si>
    <t>DCP-L2560DW</t>
  </si>
  <si>
    <t>MFC-L2730DW</t>
  </si>
  <si>
    <t>TN 2310</t>
  </si>
  <si>
    <t xml:space="preserve">TN2320 </t>
  </si>
  <si>
    <t xml:space="preserve">DR2300 </t>
  </si>
  <si>
    <t xml:space="preserve">
 HL-L6250DN
</t>
  </si>
  <si>
    <t>TN-3512</t>
  </si>
  <si>
    <t>TN-3480</t>
  </si>
  <si>
    <t>DR-3400</t>
  </si>
  <si>
    <t>KYOCERA</t>
  </si>
  <si>
    <t>FS-2100DN</t>
  </si>
  <si>
    <t>TK - 3100</t>
  </si>
  <si>
    <t>SAMSUNG</t>
  </si>
  <si>
    <t>ML-3710ND</t>
  </si>
  <si>
    <t>MLT-D205E</t>
  </si>
  <si>
    <t xml:space="preserve">MLT-D205L </t>
  </si>
  <si>
    <t>MLT-D205S</t>
  </si>
  <si>
    <t>SL-M4020ND</t>
  </si>
  <si>
    <t>MLT-D203S</t>
  </si>
  <si>
    <t>MLT-D203E</t>
  </si>
  <si>
    <t>MLT-D203U</t>
  </si>
  <si>
    <t>DR2400</t>
  </si>
  <si>
    <t>TN2420</t>
  </si>
  <si>
    <t>TN 2410</t>
  </si>
  <si>
    <t xml:space="preserve">Chargeur Dell 0G6J41 - adaptateur secteur 65W </t>
  </si>
  <si>
    <t>Sacoche PC portable 15,6 pouces avec bandoulière et poignées</t>
  </si>
  <si>
    <t>Les quantités sont données à titre indicatif et ne constituent pas un engagement de la part de France Travail</t>
  </si>
  <si>
    <t xml:space="preserve">BORDEREAU DES PRIX UNITAIRES
MARCHE DE FOURNITURE DE CONSOMMABLES INFORMATIQUES ET PETITS MATERIELS INFORMATIQUES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</si>
  <si>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% de remise contractuelle sur le catalogue général tarif public</t>
  </si>
  <si>
    <t>Remise sur catalogue accordée pour les références ne figurant pas dans le bordereau de prix unitaires :
Si cette rubrique n'est pas complétée, France Travail considérera qu'aucune remise n'est accordée :</t>
  </si>
  <si>
    <t xml:space="preserve">
L'ensemble du BPU doit être renseigné. Tout manquement entrainera l'irrégularité de l'offre.</t>
  </si>
  <si>
    <t xml:space="preserve">DETAIL QUANTITATIF ESTIMATIF
MARCHE DE FOURNITURE DE CONSOMMABLES INFORMATIQUES ET PETITS MATERIELS INFORMATIQUES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</si>
  <si>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TTC</t>
  </si>
  <si>
    <t xml:space="preserve">TONER NOIR capacité 1 200 p
MARQUE CONSTRUCTEUR  </t>
  </si>
  <si>
    <t xml:space="preserve">TONER NOIR capacité 1 200 p
Remanufacturé </t>
  </si>
  <si>
    <t>TONER NOIR capacité 2 600 p
MARQUE CONSTRUCTEUR</t>
  </si>
  <si>
    <t>TONER NOIR capacité 2 600 p
Remanufacturé</t>
  </si>
  <si>
    <t>Kit Tambour capacité 12 000 p
MARQUE CONSTRUCTEUR</t>
  </si>
  <si>
    <t>Kit Tambour capacité 12 000 p
Remanufacturé</t>
  </si>
  <si>
    <t>TONER NOIR capacité 3 000 p
Remanufacturé</t>
  </si>
  <si>
    <t>TONER NOIR capacité 12 000 p
MARQUE CONSTRUCTEUR</t>
  </si>
  <si>
    <t>TONER NOIR capacité 12 000 p
Remanufacturé</t>
  </si>
  <si>
    <t>TONER NOIR capacité 8 000p
MARQUE CONSTRUCTEUR</t>
  </si>
  <si>
    <t>TONER NOIR capacité 8 000p
Remanufacturé</t>
  </si>
  <si>
    <t>Kit Tambour capacité 50 000 p
MARQUE CONSTRUCTEUR</t>
  </si>
  <si>
    <t>TONER NOIR capacité 3 000 p
MARQUE CONSTRUCTEUR</t>
  </si>
  <si>
    <t>Kit Tambour capacité 50 000 p
Remanufacturé</t>
  </si>
  <si>
    <t>Toner noir Capacité 15 000 p
MARQUE CONSTRUCTEUR</t>
  </si>
  <si>
    <t>Toner noir Capacité 15 000 p
Remanufacturé</t>
  </si>
  <si>
    <t>TONER NOIR 10 000 p
MARQUE CONSTRUCTEUR</t>
  </si>
  <si>
    <t>TONER NOIR 10 000 p
Remanufacturé</t>
  </si>
  <si>
    <t>TONER NOIR 5 000 p
MARQUE CONSTRUCTEUR</t>
  </si>
  <si>
    <t>TONER NOIR 2 000 p
MARQUE CONSTRUCTEUR</t>
  </si>
  <si>
    <t>TONER NOIR 2 000 p
Remanufacturé</t>
  </si>
  <si>
    <t>TONER NOIR 3 000 p
MARQUE CONSTRUCTEUR</t>
  </si>
  <si>
    <t>TONER NOIR 3 000 p
Remanufacturé</t>
  </si>
  <si>
    <t>TONER NOIR 15 000P
MARQUE CONSTRUCTEUR</t>
  </si>
  <si>
    <t>TONER NOIR 15 000P
Remanufacturé</t>
  </si>
  <si>
    <t xml:space="preserve">PRIX UNITAIRE HT
</t>
  </si>
  <si>
    <t>Ne rien compléter dans ce document : les cellules sont reportées automatiquement à partir du BPU</t>
  </si>
  <si>
    <t>TOTAL (1)</t>
  </si>
  <si>
    <t>Total (2)</t>
  </si>
  <si>
    <t>Total (1) + (2)</t>
  </si>
  <si>
    <t>TONER NOIR 5 000 p
Remanufacturé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</si>
</sst>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Verdana"/>
      <family val="2"/>
    </font>
    <font>
      <b/>
      <sz val="12"/>
      <color theme="4" tint="0.39997558519241921"/>
      <name val="Arial"/>
      <family val="2"/>
    </font>
    <font>
      <sz val="10"/>
      <color theme="4" tint="0.39997558519241921"/>
      <name val="Verdana"/>
      <family val="2"/>
    </font>
    <font>
      <b/>
      <sz val="18"/>
      <color indexed="9"/>
      <name val="Arial"/>
      <family val="2"/>
    </font>
    <font>
      <b/>
      <sz val="14"/>
      <name val="Arial"/>
      <family val="2"/>
    </font>
    <font>
      <b/>
      <sz val="16"/>
      <color indexed="10"/>
      <name val="Arial"/>
      <family val="2"/>
    </font>
    <font>
      <b/>
      <sz val="14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59999389629810485"/>
        <bgColor theme="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3" fillId="0" borderId="1" xfId="1" applyFont="1" applyBorder="1" applyAlignment="1">
      <alignment vertical="center" wrapText="1"/>
    </xf>
    <xf numFmtId="9" fontId="3" fillId="0" borderId="0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5" fillId="0" borderId="0" xfId="1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3" fillId="5" borderId="26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 shrinkToFit="1"/>
    </xf>
    <xf numFmtId="0" fontId="3" fillId="6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5" borderId="32" xfId="0" applyFont="1" applyFill="1" applyBorder="1" applyAlignment="1">
      <alignment vertical="center"/>
    </xf>
    <xf numFmtId="0" fontId="3" fillId="5" borderId="33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3" fillId="5" borderId="9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/>
    </xf>
    <xf numFmtId="0" fontId="3" fillId="5" borderId="35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5" borderId="4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44" fontId="3" fillId="0" borderId="4" xfId="2" applyFont="1" applyBorder="1" applyAlignment="1">
      <alignment horizontal="center" vertical="center" wrapText="1"/>
    </xf>
    <xf numFmtId="44" fontId="2" fillId="5" borderId="8" xfId="2" applyFont="1" applyFill="1" applyBorder="1" applyAlignment="1">
      <alignment horizontal="center" vertical="center"/>
    </xf>
    <xf numFmtId="44" fontId="2" fillId="0" borderId="15" xfId="2" applyFont="1" applyBorder="1" applyAlignment="1">
      <alignment horizontal="center" vertical="center"/>
    </xf>
    <xf numFmtId="44" fontId="2" fillId="5" borderId="15" xfId="2" applyFont="1" applyFill="1" applyBorder="1" applyAlignment="1">
      <alignment horizontal="center" vertical="center"/>
    </xf>
    <xf numFmtId="44" fontId="2" fillId="5" borderId="11" xfId="2" applyFont="1" applyFill="1" applyBorder="1" applyAlignment="1">
      <alignment horizontal="center" vertical="center"/>
    </xf>
    <xf numFmtId="44" fontId="2" fillId="5" borderId="38" xfId="2" applyFont="1" applyFill="1" applyBorder="1" applyAlignment="1">
      <alignment horizontal="center" vertical="center"/>
    </xf>
    <xf numFmtId="44" fontId="2" fillId="0" borderId="39" xfId="2" applyFont="1" applyBorder="1" applyAlignment="1">
      <alignment horizontal="center" vertical="center"/>
    </xf>
    <xf numFmtId="44" fontId="2" fillId="5" borderId="39" xfId="2" applyFont="1" applyFill="1" applyBorder="1" applyAlignment="1">
      <alignment horizontal="center" vertical="center"/>
    </xf>
    <xf numFmtId="44" fontId="2" fillId="5" borderId="9" xfId="2" applyFont="1" applyFill="1" applyBorder="1" applyAlignment="1">
      <alignment horizontal="center" vertical="center"/>
    </xf>
    <xf numFmtId="44" fontId="3" fillId="0" borderId="10" xfId="2" applyFont="1" applyBorder="1" applyAlignment="1">
      <alignment horizontal="center" vertical="center" wrapText="1"/>
    </xf>
    <xf numFmtId="44" fontId="3" fillId="5" borderId="10" xfId="2" applyFont="1" applyFill="1" applyBorder="1" applyAlignment="1">
      <alignment horizontal="center" vertical="center" wrapText="1"/>
    </xf>
    <xf numFmtId="44" fontId="3" fillId="0" borderId="14" xfId="2" applyFont="1" applyBorder="1" applyAlignment="1">
      <alignment horizontal="center" vertical="center" wrapText="1"/>
    </xf>
    <xf numFmtId="44" fontId="3" fillId="5" borderId="4" xfId="2" applyFont="1" applyFill="1" applyBorder="1" applyAlignment="1">
      <alignment vertical="center"/>
    </xf>
    <xf numFmtId="44" fontId="3" fillId="0" borderId="9" xfId="2" applyFont="1" applyBorder="1" applyAlignment="1">
      <alignment horizontal="center" vertical="center" wrapText="1"/>
    </xf>
    <xf numFmtId="9" fontId="7" fillId="3" borderId="0" xfId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9" fontId="3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9" fontId="3" fillId="2" borderId="2" xfId="1" applyFont="1" applyFill="1" applyBorder="1" applyAlignment="1">
      <alignment horizontal="center" vertical="center" wrapText="1"/>
    </xf>
    <xf numFmtId="9" fontId="3" fillId="2" borderId="3" xfId="1" applyFont="1" applyFill="1" applyBorder="1" applyAlignment="1">
      <alignment horizontal="center" vertical="center" wrapText="1"/>
    </xf>
    <xf numFmtId="9" fontId="3" fillId="2" borderId="4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722F-CC95-4ABC-86F1-FE3AA276241F}">
  <dimension ref="A1:P74"/>
  <sheetViews>
    <sheetView zoomScale="60" zoomScaleNormal="60" workbookViewId="0">
      <selection activeCell="A11" sqref="A11:XFD31"/>
    </sheetView>
  </sheetViews>
  <sheetFormatPr baseColWidth="10" defaultRowHeight="12.75" x14ac:dyDescent="0.2"/>
  <cols>
    <col min="1" max="1" width="61.125" customWidth="1"/>
    <col min="2" max="2" width="19.375" customWidth="1"/>
    <col min="3" max="3" width="49.625" customWidth="1"/>
    <col min="4" max="4" width="18.875" customWidth="1"/>
    <col min="5" max="5" width="20.75" style="14" customWidth="1"/>
    <col min="6" max="6" width="18.5" customWidth="1"/>
    <col min="7" max="7" width="20.875" customWidth="1"/>
    <col min="8" max="8" width="35.25" customWidth="1"/>
    <col min="9" max="9" width="21" customWidth="1"/>
    <col min="10" max="11" width="34" customWidth="1"/>
    <col min="12" max="12" width="16.5" customWidth="1"/>
    <col min="13" max="14" width="36.375" customWidth="1"/>
    <col min="15" max="16" width="35.125" customWidth="1"/>
  </cols>
  <sheetData>
    <row r="1" spans="1:16" s="15" customFormat="1" ht="36.75" customHeight="1" x14ac:dyDescent="0.2">
      <c r="H1" s="16"/>
      <c r="P1" s="1"/>
    </row>
    <row r="2" spans="1:16" ht="113.25" customHeight="1" x14ac:dyDescent="0.2">
      <c r="A2" s="96" t="s">
        <v>64</v>
      </c>
      <c r="B2" s="96"/>
      <c r="C2" s="96"/>
      <c r="D2" s="96"/>
      <c r="E2" s="96"/>
      <c r="F2" s="96"/>
      <c r="G2" s="96"/>
      <c r="H2" s="96"/>
      <c r="I2" s="96"/>
    </row>
    <row r="3" spans="1:16" s="15" customFormat="1" ht="15" x14ac:dyDescent="0.2">
      <c r="H3" s="16"/>
      <c r="P3" s="1"/>
    </row>
    <row r="4" spans="1:16" s="15" customFormat="1" ht="114" customHeight="1" thickBot="1" x14ac:dyDescent="0.25">
      <c r="A4" s="103" t="s">
        <v>66</v>
      </c>
      <c r="B4" s="103"/>
      <c r="C4" s="103"/>
      <c r="D4" s="103"/>
      <c r="E4" s="103"/>
      <c r="F4" s="103"/>
      <c r="G4" s="103"/>
      <c r="H4" s="103"/>
      <c r="I4" s="103"/>
      <c r="P4" s="1"/>
    </row>
    <row r="5" spans="1:16" s="15" customFormat="1" ht="84.75" customHeight="1" thickBot="1" x14ac:dyDescent="0.25">
      <c r="B5" s="20"/>
      <c r="C5" s="97" t="s">
        <v>65</v>
      </c>
      <c r="D5" s="98"/>
      <c r="E5" s="98"/>
      <c r="F5" s="98"/>
      <c r="G5" s="99"/>
      <c r="H5" s="55"/>
      <c r="I5" s="55"/>
      <c r="P5" s="1"/>
    </row>
    <row r="6" spans="1:16" s="15" customFormat="1" ht="27.75" customHeight="1" x14ac:dyDescent="0.2">
      <c r="P6" s="1"/>
    </row>
    <row r="7" spans="1:16" s="15" customFormat="1" ht="76.900000000000006" customHeight="1" x14ac:dyDescent="0.2">
      <c r="A7" s="103" t="s">
        <v>67</v>
      </c>
      <c r="B7" s="103"/>
      <c r="C7" s="103"/>
      <c r="D7" s="103"/>
      <c r="E7" s="103"/>
      <c r="F7" s="103"/>
      <c r="G7" s="103"/>
      <c r="H7" s="103"/>
      <c r="I7" s="103"/>
      <c r="P7" s="1"/>
    </row>
    <row r="8" spans="1:16" ht="29.25" customHeight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2"/>
      <c r="L8" s="2"/>
      <c r="M8" s="2"/>
      <c r="N8" s="2"/>
      <c r="O8" s="2"/>
    </row>
    <row r="9" spans="1:16" ht="15.75" customHeight="1" x14ac:dyDescent="0.2">
      <c r="A9" s="105" t="s">
        <v>0</v>
      </c>
      <c r="B9" s="105"/>
      <c r="C9" s="105"/>
      <c r="D9" s="105"/>
      <c r="E9" s="105"/>
      <c r="F9" s="105"/>
      <c r="G9" s="105"/>
      <c r="H9" s="4"/>
      <c r="I9" s="4"/>
      <c r="J9" s="4"/>
      <c r="K9" s="4"/>
    </row>
    <row r="10" spans="1:16" ht="105" customHeight="1" thickBot="1" x14ac:dyDescent="0.25">
      <c r="A10" s="52" t="s">
        <v>1</v>
      </c>
      <c r="B10" s="53" t="s">
        <v>2</v>
      </c>
      <c r="C10" s="50" t="s">
        <v>3</v>
      </c>
      <c r="D10" s="50" t="s">
        <v>4</v>
      </c>
      <c r="E10" s="50" t="s">
        <v>5</v>
      </c>
      <c r="F10" s="50" t="s">
        <v>6</v>
      </c>
      <c r="G10" s="50" t="s">
        <v>7</v>
      </c>
      <c r="H10" s="2"/>
      <c r="I10" s="2"/>
      <c r="J10" s="2"/>
      <c r="K10" s="2"/>
    </row>
    <row r="11" spans="1:16" ht="48.75" customHeight="1" thickBot="1" x14ac:dyDescent="0.25">
      <c r="A11" s="21" t="s">
        <v>8</v>
      </c>
      <c r="B11" s="22"/>
      <c r="C11" s="23"/>
      <c r="D11" s="23"/>
      <c r="E11" s="23"/>
      <c r="F11" s="23"/>
      <c r="G11" s="24"/>
      <c r="H11" s="17"/>
      <c r="I11" s="17"/>
      <c r="J11" s="17"/>
      <c r="K11" s="18"/>
    </row>
    <row r="12" spans="1:16" ht="48.75" customHeight="1" thickBot="1" x14ac:dyDescent="0.25">
      <c r="A12" s="25" t="s">
        <v>9</v>
      </c>
      <c r="B12" s="26"/>
      <c r="C12" s="27"/>
      <c r="D12" s="27"/>
      <c r="E12" s="27"/>
      <c r="F12" s="27"/>
      <c r="G12" s="28"/>
      <c r="H12" s="17"/>
      <c r="I12" s="17"/>
      <c r="J12" s="17"/>
      <c r="K12" s="18"/>
    </row>
    <row r="13" spans="1:16" ht="48.75" customHeight="1" thickBot="1" x14ac:dyDescent="0.25">
      <c r="A13" s="21" t="s">
        <v>10</v>
      </c>
      <c r="B13" s="22"/>
      <c r="C13" s="29"/>
      <c r="D13" s="29"/>
      <c r="E13" s="29"/>
      <c r="F13" s="29"/>
      <c r="G13" s="30"/>
      <c r="H13" s="17"/>
      <c r="I13" s="17"/>
      <c r="J13" s="17"/>
      <c r="K13" s="18"/>
    </row>
    <row r="14" spans="1:16" ht="48.75" customHeight="1" thickBot="1" x14ac:dyDescent="0.25">
      <c r="A14" s="25" t="s">
        <v>11</v>
      </c>
      <c r="B14" s="26"/>
      <c r="C14" s="27"/>
      <c r="D14" s="27"/>
      <c r="E14" s="27"/>
      <c r="F14" s="27"/>
      <c r="G14" s="28"/>
      <c r="H14" s="17"/>
      <c r="I14" s="17"/>
      <c r="J14" s="17"/>
      <c r="K14" s="18"/>
    </row>
    <row r="15" spans="1:16" ht="48.75" customHeight="1" thickBot="1" x14ac:dyDescent="0.25">
      <c r="A15" s="21" t="s">
        <v>12</v>
      </c>
      <c r="B15" s="22"/>
      <c r="C15" s="29"/>
      <c r="D15" s="29"/>
      <c r="E15" s="29"/>
      <c r="F15" s="29"/>
      <c r="G15" s="30"/>
      <c r="H15" s="17"/>
      <c r="I15" s="17"/>
      <c r="J15" s="17"/>
      <c r="K15" s="18"/>
    </row>
    <row r="16" spans="1:16" ht="48.75" customHeight="1" thickBot="1" x14ac:dyDescent="0.25">
      <c r="A16" s="25" t="s">
        <v>13</v>
      </c>
      <c r="B16" s="26"/>
      <c r="C16" s="27"/>
      <c r="D16" s="27"/>
      <c r="E16" s="27"/>
      <c r="F16" s="27"/>
      <c r="G16" s="28"/>
      <c r="H16" s="17"/>
      <c r="I16" s="17"/>
      <c r="J16" s="17"/>
      <c r="K16" s="18"/>
    </row>
    <row r="17" spans="1:15" ht="48.75" customHeight="1" thickBot="1" x14ac:dyDescent="0.25">
      <c r="A17" s="21" t="s">
        <v>14</v>
      </c>
      <c r="B17" s="22"/>
      <c r="C17" s="29"/>
      <c r="D17" s="29"/>
      <c r="E17" s="29"/>
      <c r="F17" s="29"/>
      <c r="G17" s="30"/>
      <c r="H17" s="17"/>
      <c r="I17" s="17"/>
      <c r="J17" s="17"/>
      <c r="K17" s="18"/>
    </row>
    <row r="18" spans="1:15" ht="48.75" customHeight="1" thickBot="1" x14ac:dyDescent="0.25">
      <c r="A18" s="25" t="s">
        <v>15</v>
      </c>
      <c r="B18" s="26"/>
      <c r="C18" s="27"/>
      <c r="D18" s="27"/>
      <c r="E18" s="27"/>
      <c r="F18" s="27"/>
      <c r="G18" s="28"/>
      <c r="H18" s="17"/>
      <c r="I18" s="17"/>
      <c r="J18" s="17"/>
      <c r="K18" s="18"/>
    </row>
    <row r="19" spans="1:15" ht="48.75" customHeight="1" thickBot="1" x14ac:dyDescent="0.25">
      <c r="A19" s="21" t="s">
        <v>16</v>
      </c>
      <c r="B19" s="22"/>
      <c r="C19" s="29"/>
      <c r="D19" s="29"/>
      <c r="E19" s="29"/>
      <c r="F19" s="29"/>
      <c r="G19" s="30"/>
      <c r="H19" s="17"/>
      <c r="I19" s="17"/>
      <c r="J19" s="17"/>
      <c r="K19" s="18"/>
    </row>
    <row r="20" spans="1:15" ht="48.75" customHeight="1" thickBot="1" x14ac:dyDescent="0.25">
      <c r="A20" s="25" t="s">
        <v>17</v>
      </c>
      <c r="B20" s="26"/>
      <c r="C20" s="27"/>
      <c r="D20" s="27"/>
      <c r="E20" s="27"/>
      <c r="F20" s="27"/>
      <c r="G20" s="28"/>
      <c r="H20" s="17"/>
      <c r="I20" s="17"/>
      <c r="J20" s="17"/>
      <c r="K20" s="18"/>
    </row>
    <row r="21" spans="1:15" ht="48.75" customHeight="1" thickBot="1" x14ac:dyDescent="0.25">
      <c r="A21" s="21" t="s">
        <v>18</v>
      </c>
      <c r="B21" s="22"/>
      <c r="C21" s="29"/>
      <c r="D21" s="29"/>
      <c r="E21" s="29"/>
      <c r="F21" s="29"/>
      <c r="G21" s="30"/>
      <c r="H21" s="17"/>
      <c r="I21" s="17"/>
      <c r="J21" s="17"/>
      <c r="K21" s="18"/>
    </row>
    <row r="22" spans="1:15" ht="48.75" customHeight="1" thickBot="1" x14ac:dyDescent="0.25">
      <c r="A22" s="25" t="s">
        <v>19</v>
      </c>
      <c r="B22" s="26"/>
      <c r="C22" s="27"/>
      <c r="D22" s="27"/>
      <c r="E22" s="27"/>
      <c r="F22" s="27"/>
      <c r="G22" s="28"/>
      <c r="H22" s="17"/>
      <c r="I22" s="17"/>
      <c r="J22" s="17"/>
      <c r="K22" s="18"/>
    </row>
    <row r="23" spans="1:15" ht="48.75" customHeight="1" thickBot="1" x14ac:dyDescent="0.25">
      <c r="A23" s="21" t="s">
        <v>20</v>
      </c>
      <c r="B23" s="22"/>
      <c r="C23" s="29"/>
      <c r="D23" s="29"/>
      <c r="E23" s="29"/>
      <c r="F23" s="29"/>
      <c r="G23" s="30"/>
      <c r="H23" s="17"/>
      <c r="I23" s="17"/>
      <c r="J23" s="17"/>
      <c r="K23" s="18"/>
    </row>
    <row r="24" spans="1:15" ht="48.75" customHeight="1" thickBot="1" x14ac:dyDescent="0.25">
      <c r="A24" s="25" t="s">
        <v>21</v>
      </c>
      <c r="B24" s="26"/>
      <c r="C24" s="27"/>
      <c r="D24" s="27"/>
      <c r="E24" s="27"/>
      <c r="F24" s="27"/>
      <c r="G24" s="28"/>
      <c r="H24" s="17"/>
      <c r="I24" s="17"/>
      <c r="J24" s="17"/>
      <c r="K24" s="18"/>
    </row>
    <row r="25" spans="1:15" ht="48.75" customHeight="1" thickBot="1" x14ac:dyDescent="0.25">
      <c r="A25" s="21" t="s">
        <v>22</v>
      </c>
      <c r="B25" s="22"/>
      <c r="C25" s="29"/>
      <c r="D25" s="29"/>
      <c r="E25" s="29"/>
      <c r="F25" s="29"/>
      <c r="G25" s="30"/>
      <c r="H25" s="17"/>
      <c r="I25" s="17"/>
      <c r="J25" s="17"/>
      <c r="K25" s="18"/>
    </row>
    <row r="26" spans="1:15" ht="48.75" customHeight="1" thickBot="1" x14ac:dyDescent="0.25">
      <c r="A26" s="25" t="s">
        <v>23</v>
      </c>
      <c r="B26" s="26"/>
      <c r="C26" s="27"/>
      <c r="D26" s="27"/>
      <c r="E26" s="27"/>
      <c r="F26" s="27"/>
      <c r="G26" s="28"/>
      <c r="H26" s="17"/>
      <c r="I26" s="17"/>
      <c r="J26" s="17"/>
      <c r="K26" s="18"/>
    </row>
    <row r="27" spans="1:15" ht="48.75" customHeight="1" thickBot="1" x14ac:dyDescent="0.25">
      <c r="A27" s="21" t="s">
        <v>24</v>
      </c>
      <c r="B27" s="22"/>
      <c r="C27" s="29"/>
      <c r="D27" s="29"/>
      <c r="E27" s="29"/>
      <c r="F27" s="29"/>
      <c r="G27" s="30"/>
      <c r="H27" s="17"/>
      <c r="I27" s="17"/>
      <c r="J27" s="17"/>
      <c r="K27" s="18"/>
    </row>
    <row r="28" spans="1:15" ht="48.75" customHeight="1" thickBot="1" x14ac:dyDescent="0.25">
      <c r="A28" s="25" t="s">
        <v>25</v>
      </c>
      <c r="B28" s="26"/>
      <c r="C28" s="27"/>
      <c r="D28" s="27"/>
      <c r="E28" s="27"/>
      <c r="F28" s="27"/>
      <c r="G28" s="28"/>
      <c r="H28" s="17"/>
      <c r="I28" s="17"/>
      <c r="J28" s="17"/>
      <c r="K28" s="18"/>
    </row>
    <row r="29" spans="1:15" ht="48.75" customHeight="1" thickBot="1" x14ac:dyDescent="0.25">
      <c r="A29" s="21" t="s">
        <v>26</v>
      </c>
      <c r="B29" s="22"/>
      <c r="C29" s="29"/>
      <c r="D29" s="29"/>
      <c r="E29" s="29"/>
      <c r="F29" s="29"/>
      <c r="G29" s="30"/>
      <c r="H29" s="17"/>
      <c r="I29" s="17"/>
      <c r="J29" s="17"/>
      <c r="K29" s="18"/>
    </row>
    <row r="30" spans="1:15" ht="48.75" customHeight="1" thickBot="1" x14ac:dyDescent="0.25">
      <c r="A30" s="25" t="s">
        <v>61</v>
      </c>
      <c r="B30" s="26"/>
      <c r="C30" s="27"/>
      <c r="D30" s="27"/>
      <c r="E30" s="27"/>
      <c r="F30" s="27"/>
      <c r="G30" s="28"/>
      <c r="H30" s="17"/>
      <c r="I30" s="17"/>
      <c r="J30" s="17"/>
      <c r="K30" s="18"/>
    </row>
    <row r="31" spans="1:15" ht="48.75" customHeight="1" thickBot="1" x14ac:dyDescent="0.25">
      <c r="A31" s="31" t="s">
        <v>62</v>
      </c>
      <c r="B31" s="32"/>
      <c r="C31" s="33"/>
      <c r="D31" s="33"/>
      <c r="E31" s="33"/>
      <c r="F31" s="33"/>
      <c r="G31" s="34"/>
      <c r="H31" s="17"/>
      <c r="I31" s="17"/>
      <c r="J31" s="17"/>
      <c r="K31" s="18"/>
    </row>
    <row r="32" spans="1:15" ht="15" x14ac:dyDescent="0.2">
      <c r="A32" s="106"/>
      <c r="B32" s="106"/>
      <c r="C32" s="106"/>
      <c r="D32" s="106"/>
      <c r="E32" s="106"/>
      <c r="F32" s="106"/>
      <c r="G32" s="106"/>
      <c r="H32" s="107"/>
      <c r="I32" s="107"/>
      <c r="J32" s="2"/>
      <c r="K32" s="2"/>
      <c r="L32" s="2"/>
      <c r="M32" s="2"/>
      <c r="N32" s="2"/>
      <c r="O32" s="2"/>
    </row>
    <row r="33" spans="1:15" ht="15" x14ac:dyDescent="0.2">
      <c r="A33" s="107"/>
      <c r="B33" s="107"/>
      <c r="C33" s="107"/>
      <c r="D33" s="107"/>
      <c r="E33" s="107"/>
      <c r="F33" s="107"/>
      <c r="G33" s="107"/>
      <c r="H33" s="107"/>
      <c r="I33" s="107"/>
      <c r="J33" s="2"/>
      <c r="K33" s="2"/>
      <c r="L33" s="2"/>
      <c r="M33" s="2"/>
      <c r="N33" s="2"/>
      <c r="O33" s="2"/>
    </row>
    <row r="34" spans="1:15" ht="15" x14ac:dyDescent="0.2">
      <c r="A34" s="107"/>
      <c r="B34" s="107"/>
      <c r="C34" s="107"/>
      <c r="D34" s="107"/>
      <c r="E34" s="107"/>
      <c r="F34" s="107"/>
      <c r="G34" s="107"/>
      <c r="H34" s="107"/>
      <c r="I34" s="107"/>
      <c r="J34" s="2"/>
      <c r="K34" s="2"/>
      <c r="L34" s="2"/>
      <c r="M34" s="2"/>
      <c r="N34" s="2"/>
      <c r="O34" s="2"/>
    </row>
    <row r="35" spans="1:15" ht="15.75" x14ac:dyDescent="0.2">
      <c r="A35" s="100" t="s">
        <v>27</v>
      </c>
      <c r="B35" s="101"/>
      <c r="C35" s="101"/>
      <c r="D35" s="101"/>
      <c r="E35" s="101"/>
      <c r="F35" s="101"/>
      <c r="G35" s="101"/>
      <c r="H35" s="101"/>
      <c r="I35" s="102"/>
    </row>
    <row r="36" spans="1:15" ht="48" customHeight="1" x14ac:dyDescent="0.2">
      <c r="A36" s="48" t="s">
        <v>28</v>
      </c>
      <c r="B36" s="48" t="s">
        <v>29</v>
      </c>
      <c r="C36" s="48" t="s">
        <v>30</v>
      </c>
      <c r="D36" s="49" t="s">
        <v>31</v>
      </c>
      <c r="E36" s="50" t="s">
        <v>95</v>
      </c>
      <c r="F36" s="50" t="s">
        <v>33</v>
      </c>
      <c r="G36" s="50" t="s">
        <v>34</v>
      </c>
      <c r="H36" s="50" t="s">
        <v>6</v>
      </c>
      <c r="I36" s="50" t="s">
        <v>35</v>
      </c>
    </row>
    <row r="37" spans="1:15" ht="15.75" x14ac:dyDescent="0.2">
      <c r="A37" s="70" t="s">
        <v>36</v>
      </c>
      <c r="B37" s="71" t="s">
        <v>37</v>
      </c>
      <c r="C37" s="65"/>
      <c r="D37" s="47"/>
      <c r="E37" s="59"/>
      <c r="F37" s="59"/>
      <c r="G37" s="59"/>
      <c r="H37" s="59"/>
      <c r="I37" s="60"/>
    </row>
    <row r="38" spans="1:15" ht="31.5" x14ac:dyDescent="0.2">
      <c r="A38" s="6"/>
      <c r="B38" s="6"/>
      <c r="C38" s="40" t="s">
        <v>70</v>
      </c>
      <c r="D38" s="9" t="s">
        <v>39</v>
      </c>
      <c r="E38" s="39"/>
      <c r="F38" s="75"/>
      <c r="G38" s="35"/>
      <c r="H38" s="35"/>
      <c r="I38" s="40"/>
    </row>
    <row r="39" spans="1:15" ht="31.5" x14ac:dyDescent="0.2">
      <c r="A39" s="6"/>
      <c r="B39" s="6"/>
      <c r="C39" s="40" t="s">
        <v>71</v>
      </c>
      <c r="D39" s="9" t="s">
        <v>39</v>
      </c>
      <c r="E39" s="39"/>
      <c r="F39" s="35"/>
      <c r="G39" s="35"/>
      <c r="H39" s="35"/>
      <c r="I39" s="40"/>
    </row>
    <row r="40" spans="1:15" ht="31.5" x14ac:dyDescent="0.2">
      <c r="A40" s="43"/>
      <c r="B40" s="43"/>
      <c r="C40" s="38" t="s">
        <v>72</v>
      </c>
      <c r="D40" s="56" t="s">
        <v>40</v>
      </c>
      <c r="E40" s="41"/>
      <c r="F40" s="37"/>
      <c r="G40" s="37"/>
      <c r="H40" s="37"/>
      <c r="I40" s="38"/>
    </row>
    <row r="41" spans="1:15" ht="31.5" x14ac:dyDescent="0.2">
      <c r="A41" s="43"/>
      <c r="B41" s="43"/>
      <c r="C41" s="38" t="s">
        <v>73</v>
      </c>
      <c r="D41" s="56" t="s">
        <v>40</v>
      </c>
      <c r="E41" s="41"/>
      <c r="F41" s="37"/>
      <c r="G41" s="37"/>
      <c r="H41" s="37"/>
      <c r="I41" s="38"/>
    </row>
    <row r="42" spans="1:15" ht="31.5" x14ac:dyDescent="0.2">
      <c r="A42" s="6"/>
      <c r="B42" s="6"/>
      <c r="C42" s="40" t="s">
        <v>74</v>
      </c>
      <c r="D42" s="8" t="s">
        <v>41</v>
      </c>
      <c r="E42" s="39"/>
      <c r="F42" s="35"/>
      <c r="G42" s="35"/>
      <c r="H42" s="35"/>
      <c r="I42" s="40"/>
    </row>
    <row r="43" spans="1:15" ht="31.5" x14ac:dyDescent="0.2">
      <c r="A43" s="6"/>
      <c r="B43" s="6"/>
      <c r="C43" s="8" t="s">
        <v>75</v>
      </c>
      <c r="D43" s="8" t="s">
        <v>41</v>
      </c>
      <c r="E43" s="39"/>
      <c r="F43" s="39"/>
      <c r="G43" s="39"/>
      <c r="H43" s="39"/>
      <c r="I43" s="64"/>
    </row>
    <row r="44" spans="1:15" ht="15.75" x14ac:dyDescent="0.2">
      <c r="A44" s="51" t="s">
        <v>36</v>
      </c>
      <c r="B44" s="63" t="s">
        <v>38</v>
      </c>
      <c r="C44" s="62"/>
      <c r="D44" s="47"/>
      <c r="E44" s="62"/>
      <c r="F44" s="62"/>
      <c r="G44" s="62"/>
      <c r="H44" s="62"/>
      <c r="I44" s="65"/>
    </row>
    <row r="45" spans="1:15" ht="31.5" x14ac:dyDescent="0.2">
      <c r="A45" s="6"/>
      <c r="B45" s="6"/>
      <c r="C45" s="40" t="s">
        <v>70</v>
      </c>
      <c r="D45" s="9" t="s">
        <v>60</v>
      </c>
      <c r="E45" s="39"/>
      <c r="F45" s="35"/>
      <c r="G45" s="35"/>
      <c r="H45" s="35"/>
      <c r="I45" s="40"/>
    </row>
    <row r="46" spans="1:15" ht="31.5" x14ac:dyDescent="0.2">
      <c r="A46" s="6"/>
      <c r="B46" s="6"/>
      <c r="C46" s="40" t="s">
        <v>71</v>
      </c>
      <c r="D46" s="9" t="s">
        <v>60</v>
      </c>
      <c r="E46" s="39"/>
      <c r="F46" s="35"/>
      <c r="G46" s="35"/>
      <c r="H46" s="35"/>
      <c r="I46" s="40"/>
    </row>
    <row r="47" spans="1:15" ht="31.5" x14ac:dyDescent="0.2">
      <c r="A47" s="43"/>
      <c r="B47" s="43"/>
      <c r="C47" s="38" t="s">
        <v>82</v>
      </c>
      <c r="D47" s="56" t="s">
        <v>59</v>
      </c>
      <c r="E47" s="41"/>
      <c r="F47" s="37"/>
      <c r="G47" s="37"/>
      <c r="H47" s="37"/>
      <c r="I47" s="38"/>
    </row>
    <row r="48" spans="1:15" ht="31.5" x14ac:dyDescent="0.2">
      <c r="A48" s="43"/>
      <c r="B48" s="43"/>
      <c r="C48" s="38" t="s">
        <v>76</v>
      </c>
      <c r="D48" s="56" t="s">
        <v>59</v>
      </c>
      <c r="E48" s="41"/>
      <c r="F48" s="37"/>
      <c r="G48" s="37"/>
      <c r="H48" s="37"/>
      <c r="I48" s="38"/>
    </row>
    <row r="49" spans="1:9" ht="31.5" x14ac:dyDescent="0.2">
      <c r="A49" s="6"/>
      <c r="B49" s="6"/>
      <c r="C49" s="40" t="s">
        <v>74</v>
      </c>
      <c r="D49" s="8" t="s">
        <v>58</v>
      </c>
      <c r="E49" s="39"/>
      <c r="F49" s="35"/>
      <c r="G49" s="35"/>
      <c r="H49" s="35"/>
      <c r="I49" s="40"/>
    </row>
    <row r="50" spans="1:9" ht="31.5" x14ac:dyDescent="0.2">
      <c r="A50" s="6"/>
      <c r="B50" s="6"/>
      <c r="C50" s="8" t="s">
        <v>75</v>
      </c>
      <c r="D50" s="8" t="s">
        <v>58</v>
      </c>
      <c r="E50" s="39"/>
      <c r="F50" s="39"/>
      <c r="G50" s="39"/>
      <c r="H50" s="39"/>
      <c r="I50" s="64"/>
    </row>
    <row r="51" spans="1:9" ht="16.5" thickBot="1" x14ac:dyDescent="0.25">
      <c r="A51" s="51" t="s">
        <v>36</v>
      </c>
      <c r="B51" s="63" t="s">
        <v>42</v>
      </c>
      <c r="C51" s="62"/>
      <c r="D51" s="47"/>
      <c r="E51" s="62"/>
      <c r="F51" s="62"/>
      <c r="G51" s="62"/>
      <c r="H51" s="62"/>
      <c r="I51" s="65"/>
    </row>
    <row r="52" spans="1:9" ht="31.5" x14ac:dyDescent="0.2">
      <c r="A52" s="57"/>
      <c r="B52" s="6"/>
      <c r="C52" s="35" t="s">
        <v>77</v>
      </c>
      <c r="D52" s="9" t="s">
        <v>43</v>
      </c>
      <c r="E52" s="12"/>
      <c r="F52" s="36"/>
      <c r="G52" s="36"/>
      <c r="H52" s="36"/>
      <c r="I52" s="42"/>
    </row>
    <row r="53" spans="1:9" ht="31.5" x14ac:dyDescent="0.2">
      <c r="A53" s="57"/>
      <c r="B53" s="6"/>
      <c r="C53" s="35" t="s">
        <v>78</v>
      </c>
      <c r="D53" s="9" t="s">
        <v>43</v>
      </c>
      <c r="E53" s="6"/>
      <c r="F53" s="57"/>
      <c r="G53" s="57"/>
      <c r="H53" s="57"/>
      <c r="I53" s="58"/>
    </row>
    <row r="54" spans="1:9" ht="31.5" x14ac:dyDescent="0.2">
      <c r="A54" s="66"/>
      <c r="B54" s="45"/>
      <c r="C54" s="37" t="s">
        <v>79</v>
      </c>
      <c r="D54" s="56" t="s">
        <v>44</v>
      </c>
      <c r="E54" s="41"/>
      <c r="F54" s="37"/>
      <c r="G54" s="37"/>
      <c r="H54" s="37"/>
      <c r="I54" s="38"/>
    </row>
    <row r="55" spans="1:9" ht="31.5" x14ac:dyDescent="0.2">
      <c r="A55" s="66"/>
      <c r="B55" s="45"/>
      <c r="C55" s="37" t="s">
        <v>80</v>
      </c>
      <c r="D55" s="56" t="s">
        <v>44</v>
      </c>
      <c r="E55" s="41"/>
      <c r="F55" s="37"/>
      <c r="G55" s="37"/>
      <c r="H55" s="37"/>
      <c r="I55" s="38"/>
    </row>
    <row r="56" spans="1:9" ht="31.5" x14ac:dyDescent="0.2">
      <c r="A56" s="67"/>
      <c r="B56" s="46"/>
      <c r="C56" s="35" t="s">
        <v>81</v>
      </c>
      <c r="D56" s="9" t="s">
        <v>45</v>
      </c>
      <c r="E56" s="39"/>
      <c r="F56" s="35"/>
      <c r="G56" s="35"/>
      <c r="H56" s="35"/>
      <c r="I56" s="40"/>
    </row>
    <row r="57" spans="1:9" ht="31.5" x14ac:dyDescent="0.2">
      <c r="A57" s="57"/>
      <c r="B57" s="6"/>
      <c r="C57" s="35" t="s">
        <v>83</v>
      </c>
      <c r="D57" s="9" t="s">
        <v>45</v>
      </c>
      <c r="E57" s="39"/>
      <c r="F57" s="39"/>
      <c r="G57" s="39"/>
      <c r="H57" s="39"/>
      <c r="I57" s="64"/>
    </row>
    <row r="58" spans="1:9" ht="16.5" thickBot="1" x14ac:dyDescent="0.25">
      <c r="A58" s="37" t="s">
        <v>46</v>
      </c>
      <c r="B58" s="61" t="s">
        <v>47</v>
      </c>
      <c r="C58" s="62"/>
      <c r="D58" s="47"/>
      <c r="E58" s="62"/>
      <c r="F58" s="62"/>
      <c r="G58" s="62"/>
      <c r="H58" s="62"/>
      <c r="I58" s="65"/>
    </row>
    <row r="59" spans="1:9" ht="31.5" x14ac:dyDescent="0.2">
      <c r="A59" s="36"/>
      <c r="B59" s="12"/>
      <c r="C59" s="35" t="s">
        <v>84</v>
      </c>
      <c r="D59" s="9" t="s">
        <v>48</v>
      </c>
      <c r="E59" s="39"/>
      <c r="F59" s="35"/>
      <c r="G59" s="35"/>
      <c r="H59" s="35"/>
      <c r="I59" s="40"/>
    </row>
    <row r="60" spans="1:9" ht="31.5" x14ac:dyDescent="0.2">
      <c r="A60" s="57"/>
      <c r="B60" s="6"/>
      <c r="C60" s="35" t="s">
        <v>85</v>
      </c>
      <c r="D60" s="9" t="s">
        <v>48</v>
      </c>
      <c r="E60" s="39"/>
      <c r="F60" s="39"/>
      <c r="G60" s="39"/>
      <c r="H60" s="39"/>
      <c r="I60" s="64"/>
    </row>
    <row r="61" spans="1:9" ht="16.5" thickBot="1" x14ac:dyDescent="0.25">
      <c r="A61" s="37" t="s">
        <v>49</v>
      </c>
      <c r="B61" s="61" t="s">
        <v>50</v>
      </c>
      <c r="C61" s="62"/>
      <c r="D61" s="47"/>
      <c r="E61" s="62"/>
      <c r="F61" s="62"/>
      <c r="G61" s="62"/>
      <c r="H61" s="62"/>
      <c r="I61" s="65"/>
    </row>
    <row r="62" spans="1:9" ht="31.5" x14ac:dyDescent="0.2">
      <c r="A62" s="36"/>
      <c r="B62" s="12"/>
      <c r="C62" s="35" t="s">
        <v>86</v>
      </c>
      <c r="D62" s="9" t="s">
        <v>51</v>
      </c>
      <c r="E62" s="39"/>
      <c r="F62" s="35"/>
      <c r="G62" s="35"/>
      <c r="H62" s="35"/>
      <c r="I62" s="40"/>
    </row>
    <row r="63" spans="1:9" ht="31.5" x14ac:dyDescent="0.2">
      <c r="A63" s="57"/>
      <c r="B63" s="6"/>
      <c r="C63" s="35" t="s">
        <v>87</v>
      </c>
      <c r="D63" s="9" t="s">
        <v>51</v>
      </c>
      <c r="E63" s="39"/>
      <c r="F63" s="35"/>
      <c r="G63" s="35"/>
      <c r="H63" s="35"/>
      <c r="I63" s="40"/>
    </row>
    <row r="64" spans="1:9" ht="31.5" x14ac:dyDescent="0.2">
      <c r="A64" s="66"/>
      <c r="B64" s="45"/>
      <c r="C64" s="37" t="s">
        <v>88</v>
      </c>
      <c r="D64" s="56" t="s">
        <v>52</v>
      </c>
      <c r="E64" s="41"/>
      <c r="F64" s="37"/>
      <c r="G64" s="37"/>
      <c r="H64" s="37"/>
      <c r="I64" s="38"/>
    </row>
    <row r="65" spans="1:9" ht="31.5" x14ac:dyDescent="0.2">
      <c r="A65" s="66"/>
      <c r="B65" s="45"/>
      <c r="C65" s="37" t="s">
        <v>100</v>
      </c>
      <c r="D65" s="56" t="s">
        <v>52</v>
      </c>
      <c r="E65" s="41"/>
      <c r="F65" s="37"/>
      <c r="G65" s="37"/>
      <c r="H65" s="37"/>
      <c r="I65" s="38"/>
    </row>
    <row r="66" spans="1:9" ht="31.5" x14ac:dyDescent="0.2">
      <c r="A66" s="67"/>
      <c r="B66" s="46"/>
      <c r="C66" s="35" t="s">
        <v>89</v>
      </c>
      <c r="D66" s="9" t="s">
        <v>53</v>
      </c>
      <c r="E66" s="39"/>
      <c r="F66" s="35"/>
      <c r="G66" s="35"/>
      <c r="H66" s="35"/>
      <c r="I66" s="40"/>
    </row>
    <row r="67" spans="1:9" ht="31.5" x14ac:dyDescent="0.2">
      <c r="A67" s="57"/>
      <c r="B67" s="6"/>
      <c r="C67" s="35" t="s">
        <v>90</v>
      </c>
      <c r="D67" s="9" t="s">
        <v>53</v>
      </c>
      <c r="E67" s="39"/>
      <c r="F67" s="39"/>
      <c r="G67" s="39"/>
      <c r="H67" s="39"/>
      <c r="I67" s="64"/>
    </row>
    <row r="68" spans="1:9" ht="16.5" thickBot="1" x14ac:dyDescent="0.25">
      <c r="A68" s="37" t="s">
        <v>49</v>
      </c>
      <c r="B68" s="61" t="s">
        <v>54</v>
      </c>
      <c r="C68" s="62"/>
      <c r="D68" s="47"/>
      <c r="E68" s="62"/>
      <c r="F68" s="62"/>
      <c r="G68" s="62"/>
      <c r="H68" s="62"/>
      <c r="I68" s="65"/>
    </row>
    <row r="69" spans="1:9" ht="32.25" thickBot="1" x14ac:dyDescent="0.25">
      <c r="A69" s="36"/>
      <c r="B69" s="12"/>
      <c r="C69" s="7" t="s">
        <v>91</v>
      </c>
      <c r="D69" s="9" t="s">
        <v>55</v>
      </c>
      <c r="E69" s="39"/>
      <c r="F69" s="35"/>
      <c r="G69" s="35"/>
      <c r="H69" s="35"/>
      <c r="I69" s="40"/>
    </row>
    <row r="70" spans="1:9" ht="32.25" thickBot="1" x14ac:dyDescent="0.25">
      <c r="A70" s="57"/>
      <c r="B70" s="6"/>
      <c r="C70" s="7" t="s">
        <v>92</v>
      </c>
      <c r="D70" s="9" t="s">
        <v>55</v>
      </c>
      <c r="E70" s="39"/>
      <c r="F70" s="35"/>
      <c r="G70" s="35"/>
      <c r="H70" s="35"/>
      <c r="I70" s="40"/>
    </row>
    <row r="71" spans="1:9" ht="32.25" thickBot="1" x14ac:dyDescent="0.25">
      <c r="A71" s="66"/>
      <c r="B71" s="45"/>
      <c r="C71" s="44" t="s">
        <v>86</v>
      </c>
      <c r="D71" s="56" t="s">
        <v>56</v>
      </c>
      <c r="E71" s="41"/>
      <c r="F71" s="37"/>
      <c r="G71" s="37"/>
      <c r="H71" s="37"/>
      <c r="I71" s="38"/>
    </row>
    <row r="72" spans="1:9" ht="32.25" thickBot="1" x14ac:dyDescent="0.25">
      <c r="A72" s="66"/>
      <c r="B72" s="45"/>
      <c r="C72" s="44" t="s">
        <v>87</v>
      </c>
      <c r="D72" s="56" t="s">
        <v>56</v>
      </c>
      <c r="E72" s="41"/>
      <c r="F72" s="37"/>
      <c r="G72" s="37"/>
      <c r="H72" s="37"/>
      <c r="I72" s="38"/>
    </row>
    <row r="73" spans="1:9" ht="32.25" thickBot="1" x14ac:dyDescent="0.25">
      <c r="A73" s="57"/>
      <c r="B73" s="6"/>
      <c r="C73" s="5" t="s">
        <v>93</v>
      </c>
      <c r="D73" s="9" t="s">
        <v>57</v>
      </c>
      <c r="E73" s="10"/>
      <c r="F73" s="19"/>
      <c r="G73" s="19"/>
      <c r="H73" s="19"/>
      <c r="I73" s="8"/>
    </row>
    <row r="74" spans="1:9" ht="31.5" x14ac:dyDescent="0.2">
      <c r="A74" s="68"/>
      <c r="B74" s="69"/>
      <c r="C74" s="11" t="s">
        <v>94</v>
      </c>
      <c r="D74" s="9" t="s">
        <v>57</v>
      </c>
      <c r="E74" s="10"/>
      <c r="F74" s="19"/>
      <c r="G74" s="19"/>
      <c r="H74" s="19"/>
      <c r="I74" s="8"/>
    </row>
  </sheetData>
  <mergeCells count="8">
    <mergeCell ref="A2:I2"/>
    <mergeCell ref="C5:G5"/>
    <mergeCell ref="A35:I35"/>
    <mergeCell ref="A4:I4"/>
    <mergeCell ref="A7:I7"/>
    <mergeCell ref="A8:J8"/>
    <mergeCell ref="A9:G9"/>
    <mergeCell ref="A32:I34"/>
  </mergeCells>
  <pageMargins left="0.7" right="0.7" top="0.75" bottom="0.75" header="0.3" footer="0.3"/>
  <pageSetup paperSize="9" scale="38" orientation="landscape" r:id="rId1"/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CD8E-903F-4159-A02C-32EA998F9DDE}">
  <dimension ref="A1:P80"/>
  <sheetViews>
    <sheetView showZeros="0" tabSelected="1" zoomScale="80" zoomScaleNormal="80" workbookViewId="0">
      <selection activeCell="G19" sqref="G19"/>
    </sheetView>
  </sheetViews>
  <sheetFormatPr baseColWidth="10" defaultRowHeight="12.75" x14ac:dyDescent="0.2"/>
  <cols>
    <col min="1" max="1" width="52.375" customWidth="1"/>
    <col min="2" max="2" width="19.375" customWidth="1"/>
    <col min="3" max="3" width="40" customWidth="1"/>
    <col min="4" max="4" width="18.875" customWidth="1"/>
    <col min="5" max="5" width="20.75" style="14" customWidth="1"/>
    <col min="6" max="6" width="18.5" customWidth="1"/>
    <col min="7" max="7" width="20.875" customWidth="1"/>
    <col min="8" max="8" width="35.25" customWidth="1"/>
    <col min="9" max="9" width="21" customWidth="1"/>
    <col min="10" max="11" width="34" customWidth="1"/>
    <col min="12" max="12" width="16.5" customWidth="1"/>
    <col min="13" max="14" width="36.375" customWidth="1"/>
    <col min="15" max="16" width="35.125" customWidth="1"/>
  </cols>
  <sheetData>
    <row r="1" spans="1:16" s="15" customFormat="1" ht="36.75" customHeight="1" x14ac:dyDescent="0.2">
      <c r="H1" s="16"/>
      <c r="P1" s="1"/>
    </row>
    <row r="2" spans="1:16" ht="113.25" customHeight="1" x14ac:dyDescent="0.2">
      <c r="A2" s="96" t="s">
        <v>68</v>
      </c>
      <c r="B2" s="96"/>
      <c r="C2" s="96"/>
      <c r="D2" s="96"/>
      <c r="E2" s="96"/>
      <c r="F2" s="96"/>
      <c r="G2" s="96"/>
      <c r="H2" s="96"/>
      <c r="I2" s="96"/>
    </row>
    <row r="3" spans="1:16" s="15" customFormat="1" ht="15" x14ac:dyDescent="0.2">
      <c r="H3" s="16"/>
      <c r="P3" s="1"/>
    </row>
    <row r="4" spans="1:16" s="15" customFormat="1" ht="114" customHeight="1" x14ac:dyDescent="0.2">
      <c r="A4" s="103" t="s">
        <v>63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"/>
    </row>
    <row r="5" spans="1:16" s="15" customFormat="1" ht="27.75" customHeight="1" x14ac:dyDescent="0.2">
      <c r="A5" s="112" t="s">
        <v>96</v>
      </c>
      <c r="B5" s="112"/>
      <c r="C5" s="112"/>
      <c r="D5" s="112"/>
      <c r="E5" s="112"/>
      <c r="F5" s="112"/>
      <c r="G5" s="112"/>
      <c r="P5" s="1"/>
    </row>
    <row r="6" spans="1:16" s="15" customFormat="1" ht="76.900000000000006" customHeight="1" x14ac:dyDescent="0.2">
      <c r="A6" s="103"/>
      <c r="B6" s="103"/>
      <c r="C6" s="103"/>
      <c r="D6" s="103"/>
      <c r="E6" s="103"/>
      <c r="F6" s="103"/>
      <c r="G6" s="103"/>
      <c r="H6" s="103"/>
      <c r="I6" s="103"/>
      <c r="P6" s="1"/>
    </row>
    <row r="7" spans="1:16" ht="29.25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2"/>
      <c r="L7" s="2"/>
      <c r="M7" s="2"/>
      <c r="N7" s="2"/>
      <c r="O7" s="2"/>
    </row>
    <row r="8" spans="1:16" ht="43.5" customHeight="1" x14ac:dyDescent="0.2">
      <c r="A8" s="3"/>
      <c r="B8" s="4"/>
      <c r="C8" s="4"/>
      <c r="D8" s="4"/>
      <c r="E8" s="13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6" ht="15.75" customHeight="1" x14ac:dyDescent="0.2">
      <c r="A9" s="109" t="s">
        <v>0</v>
      </c>
      <c r="B9" s="110"/>
      <c r="C9" s="110"/>
      <c r="D9" s="111"/>
      <c r="E9" s="4"/>
      <c r="F9" s="4"/>
      <c r="G9" s="4"/>
      <c r="H9" s="4"/>
    </row>
    <row r="10" spans="1:16" ht="87.75" customHeight="1" thickBot="1" x14ac:dyDescent="0.25">
      <c r="A10" s="76" t="s">
        <v>1</v>
      </c>
      <c r="B10" s="53" t="s">
        <v>32</v>
      </c>
      <c r="C10" s="54" t="s">
        <v>7</v>
      </c>
      <c r="D10" s="77" t="s">
        <v>69</v>
      </c>
      <c r="E10" s="2"/>
      <c r="F10" s="2"/>
      <c r="G10" s="2"/>
      <c r="H10" s="2"/>
    </row>
    <row r="11" spans="1:16" ht="16.5" thickBot="1" x14ac:dyDescent="0.25">
      <c r="A11" s="78" t="s">
        <v>8</v>
      </c>
      <c r="B11" s="22">
        <v>10</v>
      </c>
      <c r="C11" s="83">
        <f>BPU!G11</f>
        <v>0</v>
      </c>
      <c r="D11" s="87">
        <f>C11*B11</f>
        <v>0</v>
      </c>
      <c r="E11" s="17"/>
      <c r="F11" s="17"/>
      <c r="G11" s="17"/>
      <c r="H11" s="18"/>
    </row>
    <row r="12" spans="1:16" ht="16.5" thickBot="1" x14ac:dyDescent="0.25">
      <c r="A12" s="79" t="s">
        <v>9</v>
      </c>
      <c r="B12" s="26">
        <v>10</v>
      </c>
      <c r="C12" s="84">
        <f>BPU!G12</f>
        <v>0</v>
      </c>
      <c r="D12" s="88">
        <f t="shared" ref="D12:D31" si="0">C12*B12</f>
        <v>0</v>
      </c>
      <c r="E12" s="17"/>
      <c r="F12" s="17"/>
      <c r="G12" s="17"/>
      <c r="H12" s="18"/>
    </row>
    <row r="13" spans="1:16" ht="16.5" thickBot="1" x14ac:dyDescent="0.25">
      <c r="A13" s="78" t="s">
        <v>10</v>
      </c>
      <c r="B13" s="22">
        <v>10</v>
      </c>
      <c r="C13" s="85">
        <f>BPU!G13</f>
        <v>0</v>
      </c>
      <c r="D13" s="89">
        <f t="shared" si="0"/>
        <v>0</v>
      </c>
      <c r="E13" s="17"/>
      <c r="F13" s="17"/>
      <c r="G13" s="17"/>
      <c r="H13" s="18"/>
    </row>
    <row r="14" spans="1:16" ht="16.5" thickBot="1" x14ac:dyDescent="0.25">
      <c r="A14" s="79" t="s">
        <v>11</v>
      </c>
      <c r="B14" s="26">
        <v>10</v>
      </c>
      <c r="C14" s="84">
        <f>BPU!G14</f>
        <v>0</v>
      </c>
      <c r="D14" s="88">
        <f t="shared" si="0"/>
        <v>0</v>
      </c>
      <c r="E14" s="17"/>
      <c r="F14" s="17"/>
      <c r="G14" s="17"/>
      <c r="H14" s="18"/>
    </row>
    <row r="15" spans="1:16" ht="16.5" thickBot="1" x14ac:dyDescent="0.25">
      <c r="A15" s="78" t="s">
        <v>12</v>
      </c>
      <c r="B15" s="22">
        <v>50</v>
      </c>
      <c r="C15" s="85">
        <f>BPU!G15</f>
        <v>0</v>
      </c>
      <c r="D15" s="89">
        <f t="shared" si="0"/>
        <v>0</v>
      </c>
      <c r="E15" s="17"/>
      <c r="F15" s="17"/>
      <c r="G15" s="17"/>
      <c r="H15" s="18"/>
    </row>
    <row r="16" spans="1:16" ht="16.5" thickBot="1" x14ac:dyDescent="0.25">
      <c r="A16" s="79" t="s">
        <v>13</v>
      </c>
      <c r="B16" s="26">
        <v>80</v>
      </c>
      <c r="C16" s="84">
        <f>BPU!G16</f>
        <v>0</v>
      </c>
      <c r="D16" s="88">
        <f t="shared" si="0"/>
        <v>0</v>
      </c>
      <c r="E16" s="17"/>
      <c r="F16" s="17"/>
      <c r="G16" s="17"/>
      <c r="H16" s="18"/>
    </row>
    <row r="17" spans="1:15" ht="16.5" thickBot="1" x14ac:dyDescent="0.25">
      <c r="A17" s="78" t="s">
        <v>14</v>
      </c>
      <c r="B17" s="22">
        <v>100</v>
      </c>
      <c r="C17" s="85">
        <f>BPU!G17</f>
        <v>0</v>
      </c>
      <c r="D17" s="89">
        <f t="shared" si="0"/>
        <v>0</v>
      </c>
      <c r="E17" s="17"/>
      <c r="F17" s="17"/>
      <c r="G17" s="17"/>
      <c r="H17" s="18"/>
    </row>
    <row r="18" spans="1:15" ht="16.5" thickBot="1" x14ac:dyDescent="0.25">
      <c r="A18" s="79" t="s">
        <v>15</v>
      </c>
      <c r="B18" s="26">
        <v>130</v>
      </c>
      <c r="C18" s="84">
        <f>BPU!G18</f>
        <v>0</v>
      </c>
      <c r="D18" s="88">
        <f t="shared" si="0"/>
        <v>0</v>
      </c>
      <c r="E18" s="17"/>
      <c r="F18" s="17"/>
      <c r="G18" s="17"/>
      <c r="H18" s="18"/>
    </row>
    <row r="19" spans="1:15" ht="16.5" thickBot="1" x14ac:dyDescent="0.25">
      <c r="A19" s="78" t="s">
        <v>16</v>
      </c>
      <c r="B19" s="22">
        <v>80</v>
      </c>
      <c r="C19" s="85">
        <f>BPU!G19</f>
        <v>0</v>
      </c>
      <c r="D19" s="89">
        <f t="shared" si="0"/>
        <v>0</v>
      </c>
      <c r="E19" s="17"/>
      <c r="F19" s="17"/>
      <c r="G19" s="17"/>
      <c r="H19" s="18"/>
    </row>
    <row r="20" spans="1:15" ht="16.5" thickBot="1" x14ac:dyDescent="0.25">
      <c r="A20" s="79" t="s">
        <v>17</v>
      </c>
      <c r="B20" s="26">
        <v>10</v>
      </c>
      <c r="C20" s="84">
        <f>BPU!G20</f>
        <v>0</v>
      </c>
      <c r="D20" s="88">
        <f t="shared" si="0"/>
        <v>0</v>
      </c>
      <c r="E20" s="17"/>
      <c r="F20" s="17"/>
      <c r="G20" s="17"/>
      <c r="H20" s="18"/>
    </row>
    <row r="21" spans="1:15" ht="16.5" thickBot="1" x14ac:dyDescent="0.25">
      <c r="A21" s="78" t="s">
        <v>18</v>
      </c>
      <c r="B21" s="22">
        <v>50</v>
      </c>
      <c r="C21" s="85">
        <f>BPU!G21</f>
        <v>0</v>
      </c>
      <c r="D21" s="89">
        <f t="shared" si="0"/>
        <v>0</v>
      </c>
      <c r="E21" s="17"/>
      <c r="F21" s="17"/>
      <c r="G21" s="17"/>
      <c r="H21" s="18"/>
    </row>
    <row r="22" spans="1:15" ht="32.25" thickBot="1" x14ac:dyDescent="0.25">
      <c r="A22" s="79" t="s">
        <v>19</v>
      </c>
      <c r="B22" s="26">
        <v>70</v>
      </c>
      <c r="C22" s="84">
        <f>BPU!G22</f>
        <v>0</v>
      </c>
      <c r="D22" s="88">
        <f t="shared" si="0"/>
        <v>0</v>
      </c>
      <c r="E22" s="17"/>
      <c r="F22" s="17"/>
      <c r="G22" s="17"/>
      <c r="H22" s="18"/>
    </row>
    <row r="23" spans="1:15" ht="16.5" thickBot="1" x14ac:dyDescent="0.25">
      <c r="A23" s="78" t="s">
        <v>20</v>
      </c>
      <c r="B23" s="22">
        <v>10</v>
      </c>
      <c r="C23" s="85">
        <f>BPU!G23</f>
        <v>0</v>
      </c>
      <c r="D23" s="89">
        <f t="shared" si="0"/>
        <v>0</v>
      </c>
      <c r="E23" s="17"/>
      <c r="F23" s="17"/>
      <c r="G23" s="17"/>
      <c r="H23" s="18"/>
    </row>
    <row r="24" spans="1:15" ht="16.5" thickBot="1" x14ac:dyDescent="0.25">
      <c r="A24" s="79" t="s">
        <v>21</v>
      </c>
      <c r="B24" s="26">
        <v>10</v>
      </c>
      <c r="C24" s="84">
        <f>BPU!G24</f>
        <v>0</v>
      </c>
      <c r="D24" s="88">
        <f t="shared" si="0"/>
        <v>0</v>
      </c>
      <c r="E24" s="17"/>
      <c r="F24" s="17"/>
      <c r="G24" s="17"/>
      <c r="H24" s="18"/>
    </row>
    <row r="25" spans="1:15" ht="16.5" thickBot="1" x14ac:dyDescent="0.25">
      <c r="A25" s="78" t="s">
        <v>22</v>
      </c>
      <c r="B25" s="22">
        <v>10</v>
      </c>
      <c r="C25" s="85">
        <f>BPU!G25</f>
        <v>0</v>
      </c>
      <c r="D25" s="89">
        <f t="shared" si="0"/>
        <v>0</v>
      </c>
      <c r="E25" s="17"/>
      <c r="F25" s="17"/>
      <c r="G25" s="17"/>
      <c r="H25" s="18"/>
    </row>
    <row r="26" spans="1:15" ht="16.5" thickBot="1" x14ac:dyDescent="0.25">
      <c r="A26" s="79" t="s">
        <v>23</v>
      </c>
      <c r="B26" s="26">
        <v>10</v>
      </c>
      <c r="C26" s="84">
        <f>BPU!G26</f>
        <v>0</v>
      </c>
      <c r="D26" s="88">
        <f t="shared" si="0"/>
        <v>0</v>
      </c>
      <c r="E26" s="17"/>
      <c r="F26" s="17"/>
      <c r="G26" s="17"/>
      <c r="H26" s="18"/>
    </row>
    <row r="27" spans="1:15" ht="32.25" thickBot="1" x14ac:dyDescent="0.25">
      <c r="A27" s="78" t="s">
        <v>24</v>
      </c>
      <c r="B27" s="22">
        <v>150</v>
      </c>
      <c r="C27" s="85">
        <f>BPU!G27</f>
        <v>0</v>
      </c>
      <c r="D27" s="89">
        <f t="shared" si="0"/>
        <v>0</v>
      </c>
      <c r="E27" s="17"/>
      <c r="F27" s="17"/>
      <c r="G27" s="17"/>
      <c r="H27" s="18"/>
    </row>
    <row r="28" spans="1:15" ht="48" thickBot="1" x14ac:dyDescent="0.25">
      <c r="A28" s="79" t="s">
        <v>25</v>
      </c>
      <c r="B28" s="26">
        <v>30</v>
      </c>
      <c r="C28" s="84">
        <f>BPU!G28</f>
        <v>0</v>
      </c>
      <c r="D28" s="88">
        <f t="shared" si="0"/>
        <v>0</v>
      </c>
      <c r="E28" s="17"/>
      <c r="F28" s="17"/>
      <c r="G28" s="17"/>
      <c r="H28" s="18"/>
    </row>
    <row r="29" spans="1:15" ht="47.25" x14ac:dyDescent="0.2">
      <c r="A29" s="78" t="s">
        <v>26</v>
      </c>
      <c r="B29" s="22">
        <v>50</v>
      </c>
      <c r="C29" s="85">
        <f>BPU!G29</f>
        <v>0</v>
      </c>
      <c r="D29" s="89">
        <f t="shared" si="0"/>
        <v>0</v>
      </c>
      <c r="E29" s="17"/>
      <c r="F29" s="17"/>
      <c r="G29" s="17"/>
      <c r="H29" s="18"/>
    </row>
    <row r="30" spans="1:15" ht="16.5" thickBot="1" x14ac:dyDescent="0.25">
      <c r="A30" s="79" t="s">
        <v>61</v>
      </c>
      <c r="B30" s="26">
        <v>10</v>
      </c>
      <c r="C30" s="84">
        <f>BPU!G30</f>
        <v>0</v>
      </c>
      <c r="D30" s="88">
        <f t="shared" si="0"/>
        <v>0</v>
      </c>
      <c r="E30" s="17"/>
      <c r="F30" s="17"/>
      <c r="G30" s="17"/>
      <c r="H30" s="18"/>
    </row>
    <row r="31" spans="1:15" ht="31.5" x14ac:dyDescent="0.2">
      <c r="A31" s="80" t="s">
        <v>62</v>
      </c>
      <c r="B31" s="81">
        <v>15</v>
      </c>
      <c r="C31" s="86">
        <f>BPU!G31</f>
        <v>0</v>
      </c>
      <c r="D31" s="90">
        <f t="shared" si="0"/>
        <v>0</v>
      </c>
      <c r="E31" s="18"/>
    </row>
    <row r="32" spans="1:15" ht="1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2"/>
      <c r="K32" s="2"/>
      <c r="L32" s="2"/>
      <c r="M32" s="2"/>
      <c r="N32" s="2"/>
      <c r="O32" s="2"/>
    </row>
    <row r="33" spans="1:15" ht="48.75" customHeight="1" x14ac:dyDescent="0.2">
      <c r="A33" s="6"/>
      <c r="B33" s="6"/>
      <c r="C33" s="48" t="s">
        <v>97</v>
      </c>
      <c r="D33" s="82">
        <f>SUM(D11:D32)</f>
        <v>0</v>
      </c>
      <c r="E33" s="6"/>
      <c r="F33" s="6"/>
      <c r="G33" s="6"/>
      <c r="H33" s="6"/>
      <c r="I33" s="6"/>
      <c r="J33" s="2"/>
      <c r="K33" s="2"/>
      <c r="L33" s="2"/>
      <c r="M33" s="2"/>
      <c r="N33" s="2"/>
      <c r="O33" s="2"/>
    </row>
    <row r="34" spans="1:15" ht="1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2"/>
      <c r="K34" s="2"/>
      <c r="L34" s="2"/>
      <c r="M34" s="2"/>
      <c r="N34" s="2"/>
      <c r="O34" s="2"/>
    </row>
    <row r="35" spans="1:15" ht="15.75" x14ac:dyDescent="0.2">
      <c r="A35" s="108" t="s">
        <v>27</v>
      </c>
      <c r="B35" s="108"/>
      <c r="C35" s="108"/>
      <c r="D35" s="108"/>
      <c r="E35" s="108"/>
      <c r="F35" s="108"/>
      <c r="G35" s="108"/>
    </row>
    <row r="36" spans="1:15" ht="48" customHeight="1" x14ac:dyDescent="0.2">
      <c r="A36" s="48" t="s">
        <v>28</v>
      </c>
      <c r="B36" s="48" t="s">
        <v>29</v>
      </c>
      <c r="C36" s="48" t="s">
        <v>30</v>
      </c>
      <c r="D36" s="49" t="s">
        <v>31</v>
      </c>
      <c r="E36" s="49" t="s">
        <v>32</v>
      </c>
      <c r="F36" s="50" t="s">
        <v>35</v>
      </c>
      <c r="G36" s="50" t="s">
        <v>69</v>
      </c>
    </row>
    <row r="37" spans="1:15" ht="15.75" x14ac:dyDescent="0.2">
      <c r="A37" s="70" t="s">
        <v>36</v>
      </c>
      <c r="B37" s="71" t="s">
        <v>37</v>
      </c>
      <c r="C37" s="65"/>
      <c r="D37" s="47"/>
      <c r="E37" s="47"/>
      <c r="F37" s="60"/>
      <c r="G37" s="60"/>
    </row>
    <row r="38" spans="1:15" ht="31.5" x14ac:dyDescent="0.2">
      <c r="A38" s="6"/>
      <c r="B38" s="6"/>
      <c r="C38" s="40" t="str">
        <f>+BPU!C38</f>
        <v xml:space="preserve">TONER NOIR capacité 1 200 p
MARQUE CONSTRUCTEUR  </v>
      </c>
      <c r="D38" s="9" t="s">
        <v>39</v>
      </c>
      <c r="E38" s="9">
        <v>10</v>
      </c>
      <c r="F38" s="91">
        <f>BPU!I38</f>
        <v>0</v>
      </c>
      <c r="G38" s="91">
        <f>F38*E38</f>
        <v>0</v>
      </c>
    </row>
    <row r="39" spans="1:15" ht="31.5" x14ac:dyDescent="0.2">
      <c r="A39" s="6"/>
      <c r="B39" s="6"/>
      <c r="C39" s="40" t="str">
        <f>+BPU!C39</f>
        <v xml:space="preserve">TONER NOIR capacité 1 200 p
Remanufacturé </v>
      </c>
      <c r="D39" s="9" t="s">
        <v>39</v>
      </c>
      <c r="E39" s="9">
        <v>10</v>
      </c>
      <c r="F39" s="91">
        <f>BPU!I39</f>
        <v>0</v>
      </c>
      <c r="G39" s="91">
        <f t="shared" ref="G39:G74" si="1">F39*E39</f>
        <v>0</v>
      </c>
    </row>
    <row r="40" spans="1:15" ht="31.5" x14ac:dyDescent="0.2">
      <c r="A40" s="43"/>
      <c r="B40" s="43"/>
      <c r="C40" s="38" t="str">
        <f>+BPU!C40</f>
        <v>TONER NOIR capacité 2 600 p
MARQUE CONSTRUCTEUR</v>
      </c>
      <c r="D40" s="56" t="s">
        <v>40</v>
      </c>
      <c r="E40" s="56">
        <v>25</v>
      </c>
      <c r="F40" s="92">
        <f>BPU!I40</f>
        <v>0</v>
      </c>
      <c r="G40" s="92">
        <f t="shared" si="1"/>
        <v>0</v>
      </c>
    </row>
    <row r="41" spans="1:15" ht="31.5" x14ac:dyDescent="0.2">
      <c r="A41" s="43"/>
      <c r="B41" s="43"/>
      <c r="C41" s="38" t="str">
        <f>+BPU!C41</f>
        <v>TONER NOIR capacité 2 600 p
Remanufacturé</v>
      </c>
      <c r="D41" s="56" t="s">
        <v>40</v>
      </c>
      <c r="E41" s="56">
        <v>25</v>
      </c>
      <c r="F41" s="92">
        <f>BPU!I41</f>
        <v>0</v>
      </c>
      <c r="G41" s="92">
        <f t="shared" si="1"/>
        <v>0</v>
      </c>
    </row>
    <row r="42" spans="1:15" ht="31.5" x14ac:dyDescent="0.2">
      <c r="A42" s="6"/>
      <c r="B42" s="6"/>
      <c r="C42" s="40" t="str">
        <f>+BPU!C42</f>
        <v>Kit Tambour capacité 12 000 p
MARQUE CONSTRUCTEUR</v>
      </c>
      <c r="D42" s="8" t="s">
        <v>41</v>
      </c>
      <c r="E42" s="8">
        <v>10</v>
      </c>
      <c r="F42" s="91">
        <f>BPU!I42</f>
        <v>0</v>
      </c>
      <c r="G42" s="91">
        <f t="shared" si="1"/>
        <v>0</v>
      </c>
    </row>
    <row r="43" spans="1:15" ht="31.5" x14ac:dyDescent="0.2">
      <c r="A43" s="6"/>
      <c r="B43" s="6"/>
      <c r="C43" s="8" t="str">
        <f>+BPU!C43</f>
        <v>Kit Tambour capacité 12 000 p
Remanufacturé</v>
      </c>
      <c r="D43" s="8" t="s">
        <v>41</v>
      </c>
      <c r="E43" s="8">
        <v>10</v>
      </c>
      <c r="F43" s="93">
        <f>BPU!I43</f>
        <v>0</v>
      </c>
      <c r="G43" s="93">
        <f t="shared" si="1"/>
        <v>0</v>
      </c>
    </row>
    <row r="44" spans="1:15" ht="15.75" x14ac:dyDescent="0.2">
      <c r="A44" s="51" t="s">
        <v>36</v>
      </c>
      <c r="B44" s="63" t="s">
        <v>38</v>
      </c>
      <c r="C44" s="62">
        <f>+BPU!C44</f>
        <v>0</v>
      </c>
      <c r="D44" s="47"/>
      <c r="E44" s="47"/>
      <c r="F44" s="94"/>
      <c r="G44" s="94"/>
    </row>
    <row r="45" spans="1:15" ht="31.5" x14ac:dyDescent="0.2">
      <c r="A45" s="6"/>
      <c r="B45" s="6"/>
      <c r="C45" s="40" t="str">
        <f>+BPU!C45</f>
        <v xml:space="preserve">TONER NOIR capacité 1 200 p
MARQUE CONSTRUCTEUR  </v>
      </c>
      <c r="D45" s="9" t="s">
        <v>60</v>
      </c>
      <c r="E45" s="9">
        <v>5</v>
      </c>
      <c r="F45" s="91">
        <f>BPU!I45</f>
        <v>0</v>
      </c>
      <c r="G45" s="91">
        <f t="shared" si="1"/>
        <v>0</v>
      </c>
    </row>
    <row r="46" spans="1:15" ht="31.5" x14ac:dyDescent="0.2">
      <c r="A46" s="6"/>
      <c r="B46" s="6"/>
      <c r="C46" s="40" t="str">
        <f>+BPU!C46</f>
        <v xml:space="preserve">TONER NOIR capacité 1 200 p
Remanufacturé </v>
      </c>
      <c r="D46" s="9" t="s">
        <v>60</v>
      </c>
      <c r="E46" s="9">
        <v>5</v>
      </c>
      <c r="F46" s="91">
        <f>BPU!I46</f>
        <v>0</v>
      </c>
      <c r="G46" s="91">
        <f t="shared" si="1"/>
        <v>0</v>
      </c>
    </row>
    <row r="47" spans="1:15" ht="31.5" x14ac:dyDescent="0.2">
      <c r="A47" s="43"/>
      <c r="B47" s="43"/>
      <c r="C47" s="38" t="str">
        <f>+BPU!C47</f>
        <v>TONER NOIR capacité 3 000 p
MARQUE CONSTRUCTEUR</v>
      </c>
      <c r="D47" s="56" t="s">
        <v>59</v>
      </c>
      <c r="E47" s="56">
        <v>50</v>
      </c>
      <c r="F47" s="92">
        <f>BPU!I47</f>
        <v>0</v>
      </c>
      <c r="G47" s="92">
        <f t="shared" si="1"/>
        <v>0</v>
      </c>
    </row>
    <row r="48" spans="1:15" ht="31.5" x14ac:dyDescent="0.2">
      <c r="A48" s="43"/>
      <c r="B48" s="43"/>
      <c r="C48" s="38" t="str">
        <f>+BPU!C48</f>
        <v>TONER NOIR capacité 3 000 p
Remanufacturé</v>
      </c>
      <c r="D48" s="56" t="s">
        <v>59</v>
      </c>
      <c r="E48" s="56">
        <v>50</v>
      </c>
      <c r="F48" s="92">
        <f>BPU!I48</f>
        <v>0</v>
      </c>
      <c r="G48" s="92">
        <f t="shared" si="1"/>
        <v>0</v>
      </c>
    </row>
    <row r="49" spans="1:7" ht="31.5" x14ac:dyDescent="0.2">
      <c r="A49" s="6"/>
      <c r="B49" s="6"/>
      <c r="C49" s="40" t="str">
        <f>+BPU!C49</f>
        <v>Kit Tambour capacité 12 000 p
MARQUE CONSTRUCTEUR</v>
      </c>
      <c r="D49" s="8" t="s">
        <v>58</v>
      </c>
      <c r="E49" s="8">
        <v>10</v>
      </c>
      <c r="F49" s="91">
        <f>BPU!I49</f>
        <v>0</v>
      </c>
      <c r="G49" s="91">
        <f t="shared" si="1"/>
        <v>0</v>
      </c>
    </row>
    <row r="50" spans="1:7" ht="31.5" x14ac:dyDescent="0.2">
      <c r="A50" s="6"/>
      <c r="B50" s="6"/>
      <c r="C50" s="8" t="str">
        <f>+BPU!C50</f>
        <v>Kit Tambour capacité 12 000 p
Remanufacturé</v>
      </c>
      <c r="D50" s="8" t="s">
        <v>58</v>
      </c>
      <c r="E50" s="8">
        <v>10</v>
      </c>
      <c r="F50" s="93">
        <f>BPU!I50</f>
        <v>0</v>
      </c>
      <c r="G50" s="93">
        <f t="shared" si="1"/>
        <v>0</v>
      </c>
    </row>
    <row r="51" spans="1:7" ht="15.75" x14ac:dyDescent="0.2">
      <c r="A51" s="51" t="s">
        <v>36</v>
      </c>
      <c r="B51" s="63" t="s">
        <v>42</v>
      </c>
      <c r="C51" s="62">
        <f>+BPU!C51</f>
        <v>0</v>
      </c>
      <c r="D51" s="47"/>
      <c r="E51" s="47"/>
      <c r="F51" s="94"/>
      <c r="G51" s="94"/>
    </row>
    <row r="52" spans="1:7" ht="31.5" x14ac:dyDescent="0.2">
      <c r="A52" s="57"/>
      <c r="B52" s="6"/>
      <c r="C52" s="35" t="str">
        <f>+BPU!C52</f>
        <v>TONER NOIR capacité 12 000 p
MARQUE CONSTRUCTEUR</v>
      </c>
      <c r="D52" s="9" t="s">
        <v>43</v>
      </c>
      <c r="E52" s="9">
        <v>4</v>
      </c>
      <c r="F52" s="91">
        <f>BPU!I52</f>
        <v>0</v>
      </c>
      <c r="G52" s="91">
        <f t="shared" si="1"/>
        <v>0</v>
      </c>
    </row>
    <row r="53" spans="1:7" ht="31.5" x14ac:dyDescent="0.2">
      <c r="A53" s="57"/>
      <c r="B53" s="6"/>
      <c r="C53" s="35" t="str">
        <f>+BPU!C53</f>
        <v>TONER NOIR capacité 12 000 p
Remanufacturé</v>
      </c>
      <c r="D53" s="9" t="s">
        <v>43</v>
      </c>
      <c r="E53" s="9">
        <v>4</v>
      </c>
      <c r="F53" s="91">
        <f>BPU!I53</f>
        <v>0</v>
      </c>
      <c r="G53" s="91">
        <f t="shared" si="1"/>
        <v>0</v>
      </c>
    </row>
    <row r="54" spans="1:7" ht="31.5" x14ac:dyDescent="0.2">
      <c r="A54" s="66"/>
      <c r="B54" s="45"/>
      <c r="C54" s="37" t="str">
        <f>+BPU!C54</f>
        <v>TONER NOIR capacité 8 000p
MARQUE CONSTRUCTEUR</v>
      </c>
      <c r="D54" s="56" t="s">
        <v>44</v>
      </c>
      <c r="E54" s="56">
        <v>4</v>
      </c>
      <c r="F54" s="92">
        <f>BPU!I54</f>
        <v>0</v>
      </c>
      <c r="G54" s="92">
        <f t="shared" si="1"/>
        <v>0</v>
      </c>
    </row>
    <row r="55" spans="1:7" ht="31.5" x14ac:dyDescent="0.2">
      <c r="A55" s="66"/>
      <c r="B55" s="45"/>
      <c r="C55" s="37" t="str">
        <f>+BPU!C55</f>
        <v>TONER NOIR capacité 8 000p
Remanufacturé</v>
      </c>
      <c r="D55" s="56" t="s">
        <v>44</v>
      </c>
      <c r="E55" s="56">
        <v>4</v>
      </c>
      <c r="F55" s="92">
        <f>BPU!I55</f>
        <v>0</v>
      </c>
      <c r="G55" s="92">
        <f t="shared" si="1"/>
        <v>0</v>
      </c>
    </row>
    <row r="56" spans="1:7" ht="31.5" x14ac:dyDescent="0.2">
      <c r="A56" s="67"/>
      <c r="B56" s="46"/>
      <c r="C56" s="35" t="str">
        <f>+BPU!C56</f>
        <v>Kit Tambour capacité 50 000 p
MARQUE CONSTRUCTEUR</v>
      </c>
      <c r="D56" s="9" t="s">
        <v>45</v>
      </c>
      <c r="E56" s="9">
        <v>4</v>
      </c>
      <c r="F56" s="91">
        <f>BPU!I56</f>
        <v>0</v>
      </c>
      <c r="G56" s="91">
        <f t="shared" si="1"/>
        <v>0</v>
      </c>
    </row>
    <row r="57" spans="1:7" ht="31.5" x14ac:dyDescent="0.2">
      <c r="A57" s="57"/>
      <c r="B57" s="6"/>
      <c r="C57" s="35" t="str">
        <f>+BPU!C57</f>
        <v>Kit Tambour capacité 50 000 p
Remanufacturé</v>
      </c>
      <c r="D57" s="9" t="s">
        <v>45</v>
      </c>
      <c r="E57" s="9">
        <v>4</v>
      </c>
      <c r="F57" s="93">
        <f>BPU!I57</f>
        <v>0</v>
      </c>
      <c r="G57" s="93">
        <f t="shared" si="1"/>
        <v>0</v>
      </c>
    </row>
    <row r="58" spans="1:7" ht="16.5" thickBot="1" x14ac:dyDescent="0.25">
      <c r="A58" s="37" t="s">
        <v>46</v>
      </c>
      <c r="B58" s="61" t="s">
        <v>47</v>
      </c>
      <c r="C58" s="62">
        <f>+BPU!C58</f>
        <v>0</v>
      </c>
      <c r="D58" s="47"/>
      <c r="E58" s="47"/>
      <c r="F58" s="94"/>
      <c r="G58" s="94"/>
    </row>
    <row r="59" spans="1:7" ht="31.5" x14ac:dyDescent="0.2">
      <c r="A59" s="36"/>
      <c r="B59" s="12"/>
      <c r="C59" s="35" t="str">
        <f>+BPU!C59</f>
        <v>Toner noir Capacité 15 000 p
MARQUE CONSTRUCTEUR</v>
      </c>
      <c r="D59" s="9" t="s">
        <v>48</v>
      </c>
      <c r="E59" s="9">
        <v>10</v>
      </c>
      <c r="F59" s="91">
        <f>BPU!I59</f>
        <v>0</v>
      </c>
      <c r="G59" s="91">
        <f t="shared" si="1"/>
        <v>0</v>
      </c>
    </row>
    <row r="60" spans="1:7" ht="31.5" x14ac:dyDescent="0.2">
      <c r="A60" s="57"/>
      <c r="B60" s="6"/>
      <c r="C60" s="35" t="str">
        <f>+BPU!C60</f>
        <v>Toner noir Capacité 15 000 p
Remanufacturé</v>
      </c>
      <c r="D60" s="9" t="s">
        <v>48</v>
      </c>
      <c r="E60" s="9">
        <v>10</v>
      </c>
      <c r="F60" s="93">
        <f>BPU!I60</f>
        <v>0</v>
      </c>
      <c r="G60" s="93">
        <f t="shared" si="1"/>
        <v>0</v>
      </c>
    </row>
    <row r="61" spans="1:7" ht="16.5" thickBot="1" x14ac:dyDescent="0.25">
      <c r="A61" s="37" t="s">
        <v>49</v>
      </c>
      <c r="B61" s="61" t="s">
        <v>50</v>
      </c>
      <c r="C61" s="62">
        <f>+BPU!C61</f>
        <v>0</v>
      </c>
      <c r="D61" s="47"/>
      <c r="E61" s="47"/>
      <c r="F61" s="94"/>
      <c r="G61" s="94"/>
    </row>
    <row r="62" spans="1:7" ht="31.5" x14ac:dyDescent="0.2">
      <c r="A62" s="36"/>
      <c r="B62" s="12"/>
      <c r="C62" s="35" t="str">
        <f>+BPU!C62</f>
        <v>TONER NOIR 10 000 p
MARQUE CONSTRUCTEUR</v>
      </c>
      <c r="D62" s="9" t="s">
        <v>51</v>
      </c>
      <c r="E62" s="9">
        <v>2</v>
      </c>
      <c r="F62" s="91">
        <f>BPU!I62</f>
        <v>0</v>
      </c>
      <c r="G62" s="91">
        <f t="shared" si="1"/>
        <v>0</v>
      </c>
    </row>
    <row r="63" spans="1:7" ht="31.5" x14ac:dyDescent="0.2">
      <c r="A63" s="57"/>
      <c r="B63" s="6"/>
      <c r="C63" s="35" t="str">
        <f>+BPU!C63</f>
        <v>TONER NOIR 10 000 p
Remanufacturé</v>
      </c>
      <c r="D63" s="9" t="s">
        <v>51</v>
      </c>
      <c r="E63" s="9">
        <v>2</v>
      </c>
      <c r="F63" s="91">
        <f>BPU!I63</f>
        <v>0</v>
      </c>
      <c r="G63" s="91">
        <f t="shared" si="1"/>
        <v>0</v>
      </c>
    </row>
    <row r="64" spans="1:7" ht="31.5" x14ac:dyDescent="0.2">
      <c r="A64" s="66"/>
      <c r="B64" s="45"/>
      <c r="C64" s="37" t="str">
        <f>+BPU!C64</f>
        <v>TONER NOIR 5 000 p
MARQUE CONSTRUCTEUR</v>
      </c>
      <c r="D64" s="56" t="s">
        <v>52</v>
      </c>
      <c r="E64" s="56">
        <v>5</v>
      </c>
      <c r="F64" s="92">
        <f>BPU!I64</f>
        <v>0</v>
      </c>
      <c r="G64" s="92">
        <f t="shared" si="1"/>
        <v>0</v>
      </c>
    </row>
    <row r="65" spans="1:7" ht="31.5" x14ac:dyDescent="0.2">
      <c r="A65" s="66"/>
      <c r="B65" s="45"/>
      <c r="C65" s="37" t="str">
        <f>+BPU!C65</f>
        <v>TONER NOIR 5 000 p
Remanufacturé</v>
      </c>
      <c r="D65" s="56" t="s">
        <v>52</v>
      </c>
      <c r="E65" s="56">
        <v>5</v>
      </c>
      <c r="F65" s="92">
        <f>BPU!I65</f>
        <v>0</v>
      </c>
      <c r="G65" s="92">
        <f t="shared" si="1"/>
        <v>0</v>
      </c>
    </row>
    <row r="66" spans="1:7" ht="31.5" x14ac:dyDescent="0.2">
      <c r="A66" s="67"/>
      <c r="B66" s="46"/>
      <c r="C66" s="35" t="str">
        <f>+BPU!C66</f>
        <v>TONER NOIR 2 000 p
MARQUE CONSTRUCTEUR</v>
      </c>
      <c r="D66" s="9" t="s">
        <v>53</v>
      </c>
      <c r="E66" s="9">
        <v>5</v>
      </c>
      <c r="F66" s="91">
        <f>BPU!I66</f>
        <v>0</v>
      </c>
      <c r="G66" s="91">
        <f t="shared" si="1"/>
        <v>0</v>
      </c>
    </row>
    <row r="67" spans="1:7" ht="31.5" x14ac:dyDescent="0.2">
      <c r="A67" s="57"/>
      <c r="B67" s="6"/>
      <c r="C67" s="35" t="str">
        <f>+BPU!C67</f>
        <v>TONER NOIR 2 000 p
Remanufacturé</v>
      </c>
      <c r="D67" s="9" t="s">
        <v>53</v>
      </c>
      <c r="E67" s="9">
        <v>5</v>
      </c>
      <c r="F67" s="93">
        <f>BPU!I67</f>
        <v>0</v>
      </c>
      <c r="G67" s="93">
        <f t="shared" si="1"/>
        <v>0</v>
      </c>
    </row>
    <row r="68" spans="1:7" ht="16.5" thickBot="1" x14ac:dyDescent="0.25">
      <c r="A68" s="37" t="s">
        <v>49</v>
      </c>
      <c r="B68" s="61" t="s">
        <v>54</v>
      </c>
      <c r="C68" s="62">
        <f>+BPU!C68</f>
        <v>0</v>
      </c>
      <c r="D68" s="47"/>
      <c r="E68" s="47"/>
      <c r="F68" s="94"/>
      <c r="G68" s="94"/>
    </row>
    <row r="69" spans="1:7" ht="32.25" thickBot="1" x14ac:dyDescent="0.25">
      <c r="A69" s="36"/>
      <c r="B69" s="12"/>
      <c r="C69" s="7" t="str">
        <f>+BPU!C69</f>
        <v>TONER NOIR 3 000 p
MARQUE CONSTRUCTEUR</v>
      </c>
      <c r="D69" s="9" t="s">
        <v>55</v>
      </c>
      <c r="E69" s="72">
        <v>3</v>
      </c>
      <c r="F69" s="91">
        <f>BPU!I69</f>
        <v>0</v>
      </c>
      <c r="G69" s="91">
        <f t="shared" si="1"/>
        <v>0</v>
      </c>
    </row>
    <row r="70" spans="1:7" ht="32.25" thickBot="1" x14ac:dyDescent="0.25">
      <c r="A70" s="57"/>
      <c r="B70" s="6"/>
      <c r="C70" s="7" t="str">
        <f>+BPU!C70</f>
        <v>TONER NOIR 3 000 p
Remanufacturé</v>
      </c>
      <c r="D70" s="9" t="s">
        <v>55</v>
      </c>
      <c r="E70" s="72">
        <v>3</v>
      </c>
      <c r="F70" s="91">
        <f>BPU!I70</f>
        <v>0</v>
      </c>
      <c r="G70" s="91">
        <f t="shared" si="1"/>
        <v>0</v>
      </c>
    </row>
    <row r="71" spans="1:7" ht="32.25" thickBot="1" x14ac:dyDescent="0.25">
      <c r="A71" s="66"/>
      <c r="B71" s="45"/>
      <c r="C71" s="44" t="str">
        <f>+BPU!C71</f>
        <v>TONER NOIR 10 000 p
MARQUE CONSTRUCTEUR</v>
      </c>
      <c r="D71" s="56" t="s">
        <v>56</v>
      </c>
      <c r="E71" s="73">
        <v>10</v>
      </c>
      <c r="F71" s="92">
        <f>BPU!I71</f>
        <v>0</v>
      </c>
      <c r="G71" s="92">
        <f t="shared" si="1"/>
        <v>0</v>
      </c>
    </row>
    <row r="72" spans="1:7" ht="32.25" thickBot="1" x14ac:dyDescent="0.25">
      <c r="A72" s="66"/>
      <c r="B72" s="45"/>
      <c r="C72" s="44" t="str">
        <f>+BPU!C72</f>
        <v>TONER NOIR 10 000 p
Remanufacturé</v>
      </c>
      <c r="D72" s="56" t="s">
        <v>56</v>
      </c>
      <c r="E72" s="73">
        <v>10</v>
      </c>
      <c r="F72" s="92">
        <f>BPU!I72</f>
        <v>0</v>
      </c>
      <c r="G72" s="92">
        <f t="shared" si="1"/>
        <v>0</v>
      </c>
    </row>
    <row r="73" spans="1:7" ht="32.25" thickBot="1" x14ac:dyDescent="0.25">
      <c r="A73" s="57"/>
      <c r="B73" s="6"/>
      <c r="C73" s="5" t="str">
        <f>+BPU!C73</f>
        <v>TONER NOIR 15 000P
MARQUE CONSTRUCTEUR</v>
      </c>
      <c r="D73" s="9" t="s">
        <v>57</v>
      </c>
      <c r="E73" s="74">
        <v>10</v>
      </c>
      <c r="F73" s="95">
        <f>BPU!I73</f>
        <v>0</v>
      </c>
      <c r="G73" s="95">
        <f t="shared" si="1"/>
        <v>0</v>
      </c>
    </row>
    <row r="74" spans="1:7" ht="31.5" x14ac:dyDescent="0.2">
      <c r="A74" s="68"/>
      <c r="B74" s="69"/>
      <c r="C74" s="11" t="str">
        <f>+BPU!C74</f>
        <v>TONER NOIR 15 000P
Remanufacturé</v>
      </c>
      <c r="D74" s="9" t="s">
        <v>57</v>
      </c>
      <c r="E74" s="74">
        <v>10</v>
      </c>
      <c r="F74" s="95">
        <f>BPU!I74</f>
        <v>0</v>
      </c>
      <c r="G74" s="95">
        <f t="shared" si="1"/>
        <v>0</v>
      </c>
    </row>
    <row r="77" spans="1:7" ht="37.5" customHeight="1" x14ac:dyDescent="0.2">
      <c r="F77" s="48" t="s">
        <v>98</v>
      </c>
      <c r="G77" s="82">
        <f>SUM(G38:G76)</f>
        <v>0</v>
      </c>
    </row>
    <row r="80" spans="1:7" ht="38.25" customHeight="1" x14ac:dyDescent="0.2">
      <c r="F80" s="48" t="s">
        <v>99</v>
      </c>
      <c r="G80" s="82">
        <f>D33+G77</f>
        <v>0</v>
      </c>
    </row>
  </sheetData>
  <sheetProtection algorithmName="SHA-512" hashValue="lrOFJPSWzygf7QzQGu1Fv6SSyHMSCzzq+d85Gzhj0p/SrYXIt1w8nmTqrmvtYMhcx+2m/hDlGu99/QBKZzqLpg==" saltValue="jT3LYx9QPzeELxxzb4srrg==" spinCount="100000" sheet="1" objects="1" scenarios="1" selectLockedCells="1" selectUnlockedCells="1"/>
  <mergeCells count="7">
    <mergeCell ref="A35:G35"/>
    <mergeCell ref="A9:D9"/>
    <mergeCell ref="A2:I2"/>
    <mergeCell ref="A6:I6"/>
    <mergeCell ref="A7:J7"/>
    <mergeCell ref="A4:O4"/>
    <mergeCell ref="A5:G5"/>
  </mergeCells>
  <pageMargins left="0.7" right="0.7" top="0.75" bottom="0.75" header="0.3" footer="0.3"/>
  <pageSetup paperSize="9" scale="38" orientation="landscape" r:id="rId1"/>
  <rowBreaks count="1" manualBreakCount="1"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 </vt:lpstr>
      <vt:lpstr>BPU!Zone_d_impression</vt:lpstr>
      <vt:lpstr>'DQE '!Zone_d_impression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ISSOUFFA Ibrahim</dc:creator>
  <cp:lastModifiedBy>CADET Ludivine (DRA REUNION)</cp:lastModifiedBy>
  <cp:lastPrinted>2025-04-01T10:48:03Z</cp:lastPrinted>
  <dcterms:created xsi:type="dcterms:W3CDTF">2025-02-11T10:13:46Z</dcterms:created>
  <dcterms:modified xsi:type="dcterms:W3CDTF">2025-04-24T09:05:41Z</dcterms:modified>
</cp:coreProperties>
</file>