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larrieu1\Documents\Marché\Mobilier de 2nd main\"/>
    </mc:Choice>
  </mc:AlternateContent>
  <bookViews>
    <workbookView xWindow="-120" yWindow="-120" windowWidth="19320" windowHeight="6720"/>
  </bookViews>
  <sheets>
    <sheet name="BPU" sheetId="1" r:id="rId1"/>
    <sheet name="DQE" sheetId="2" r:id="rId2"/>
  </sheets>
  <definedNames>
    <definedName name="_xlnm._FilterDatabase" localSheetId="0" hidden="1">BPU!$B$17:$M$37</definedName>
    <definedName name="_xlnm._FilterDatabase" localSheetId="1" hidden="1">DQE!$B$16:$K$37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" i="1" l="1"/>
  <c r="L19" i="1"/>
  <c r="L20" i="1"/>
  <c r="L21" i="1"/>
  <c r="I17" i="2"/>
  <c r="I18" i="2" l="1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17" i="2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J28" i="2" l="1"/>
  <c r="K28" i="2" s="1"/>
  <c r="J36" i="2"/>
  <c r="K36" i="2" s="1"/>
  <c r="J22" i="2"/>
  <c r="K22" i="2" s="1"/>
  <c r="J21" i="2"/>
  <c r="K21" i="2" s="1"/>
  <c r="J35" i="2"/>
  <c r="K35" i="2" s="1"/>
  <c r="J34" i="2"/>
  <c r="K34" i="2" s="1"/>
  <c r="J31" i="2"/>
  <c r="K31" i="2" s="1"/>
  <c r="J30" i="2"/>
  <c r="K30" i="2" s="1"/>
  <c r="J29" i="2"/>
  <c r="K29" i="2" s="1"/>
  <c r="J27" i="2"/>
  <c r="K27" i="2" s="1"/>
  <c r="J26" i="2"/>
  <c r="K26" i="2" s="1"/>
  <c r="J20" i="2"/>
  <c r="K20" i="2" s="1"/>
  <c r="J19" i="2"/>
  <c r="K19" i="2" s="1"/>
  <c r="J18" i="2"/>
  <c r="K18" i="2" s="1"/>
  <c r="J32" i="2"/>
  <c r="K32" i="2" s="1"/>
  <c r="J24" i="2"/>
  <c r="K24" i="2" s="1"/>
  <c r="J23" i="2"/>
  <c r="K23" i="2" s="1"/>
  <c r="J33" i="2"/>
  <c r="K33" i="2" s="1"/>
  <c r="J25" i="2"/>
  <c r="K25" i="2" s="1"/>
  <c r="J17" i="2" l="1"/>
  <c r="K17" i="2" s="1"/>
  <c r="K37" i="2" l="1"/>
</calcChain>
</file>

<file path=xl/sharedStrings.xml><?xml version="1.0" encoding="utf-8"?>
<sst xmlns="http://schemas.openxmlformats.org/spreadsheetml/2006/main" count="212" uniqueCount="97">
  <si>
    <t xml:space="preserve">Espace </t>
  </si>
  <si>
    <t>Description</t>
  </si>
  <si>
    <t>Dimensions</t>
  </si>
  <si>
    <t>Finition</t>
  </si>
  <si>
    <t>Accessoirisation</t>
  </si>
  <si>
    <t>Espace de travail</t>
  </si>
  <si>
    <t>Espace de réunion</t>
  </si>
  <si>
    <t>Ton clair
(hors bois ou gris anthracite).</t>
  </si>
  <si>
    <t>TVA
(en %)</t>
  </si>
  <si>
    <r>
      <rPr>
        <b/>
        <sz val="9"/>
        <color theme="1"/>
        <rFont val="Marianne"/>
        <family val="3"/>
      </rPr>
      <t>Siège de réunion</t>
    </r>
    <r>
      <rPr>
        <sz val="9"/>
        <color theme="1"/>
        <rFont val="Marianne"/>
        <family val="3"/>
      </rPr>
      <t xml:space="preserve">
Dossier haut.
Piètement quatre (4) pieds.
Sans accoudoirs.
Confortable et permettant un bon soutien lombaire.
Siège pouvant être empilable</t>
    </r>
  </si>
  <si>
    <t>Prix unitaire HT 
Livré et monté</t>
  </si>
  <si>
    <t>Prix unitaire TTC
Livré et monté
(en euros)</t>
  </si>
  <si>
    <t>Code</t>
  </si>
  <si>
    <t>Commentaires</t>
  </si>
  <si>
    <r>
      <rPr>
        <b/>
        <sz val="9"/>
        <color theme="1"/>
        <rFont val="Marianne"/>
        <family val="3"/>
      </rPr>
      <t>Meuble casier 9 cases (3 cases par colonne)</t>
    </r>
    <r>
      <rPr>
        <sz val="9"/>
        <color theme="1"/>
        <rFont val="Marianne"/>
        <family val="3"/>
      </rPr>
      <t xml:space="preserve">
Mesure minimum de l’intérieur du casier : L50xP40xH45 cm.
Portes battantes avec serrure à code ou à clé. 
Y compris un pass général  pour chaque lot de caissons métalliques fourni. Si à clé, au moins une clé par casier est fournie.</t>
    </r>
  </si>
  <si>
    <t>Plateau stratifié bois clair
Piètement métallique clair. 
Ou 
plateau stratifié clair avec piétement bois</t>
  </si>
  <si>
    <t>Ton clair</t>
  </si>
  <si>
    <t>L50xP40xH45 cm.</t>
  </si>
  <si>
    <t>L140 x P80 cm.
Format rectangle.</t>
  </si>
  <si>
    <r>
      <rPr>
        <b/>
        <sz val="9"/>
        <color theme="1"/>
        <rFont val="Marianne"/>
        <family val="3"/>
      </rPr>
      <t xml:space="preserve">Table de réunion </t>
    </r>
    <r>
      <rPr>
        <sz val="9"/>
        <color theme="1"/>
        <rFont val="Marianne"/>
        <family val="3"/>
      </rPr>
      <t xml:space="preserve">
Sur roulette </t>
    </r>
  </si>
  <si>
    <t>L140 x H 73 x P70 cm</t>
  </si>
  <si>
    <t>Plateau ton clair / neutre./ bois clair
Piètement métallique clair.</t>
  </si>
  <si>
    <t xml:space="preserve">Coloris sobre </t>
  </si>
  <si>
    <r>
      <rPr>
        <b/>
        <sz val="9"/>
        <color theme="1"/>
        <rFont val="Marianne"/>
        <family val="3"/>
      </rPr>
      <t xml:space="preserve">Fauteil de bureau ergonomique </t>
    </r>
    <r>
      <rPr>
        <sz val="9"/>
        <color theme="1"/>
        <rFont val="Marianne"/>
        <family val="3"/>
      </rPr>
      <t xml:space="preserve">
Sur roulette avec accourdoir et dossier haut
Réglable en hauteur et en inclinaison
Confortable et permettant un bon soutien lombaire </t>
    </r>
  </si>
  <si>
    <t xml:space="preserve">L140 x H 73 x P70 cm
Table rectangulaire </t>
  </si>
  <si>
    <r>
      <rPr>
        <b/>
        <sz val="9"/>
        <color theme="1"/>
        <rFont val="Marianne"/>
        <family val="3"/>
      </rPr>
      <t xml:space="preserve">Table de réunion mobile avec bloc prise </t>
    </r>
    <r>
      <rPr>
        <sz val="9"/>
        <color theme="1"/>
        <rFont val="Marianne"/>
        <family val="3"/>
      </rPr>
      <t xml:space="preserve">
Sur roulette 
Trappe d'accès et goulotte pour nourrice.</t>
    </r>
  </si>
  <si>
    <r>
      <t xml:space="preserve">Poste de travail assis debout
</t>
    </r>
    <r>
      <rPr>
        <sz val="9"/>
        <color theme="1"/>
        <rFont val="Marianne"/>
        <family val="3"/>
      </rPr>
      <t xml:space="preserve">Réglable en hauteur </t>
    </r>
  </si>
  <si>
    <t xml:space="preserve">L140xP80
Table rectangulaire </t>
  </si>
  <si>
    <r>
      <t xml:space="preserve">Plateau stratifié de bois clair 
piètement métal clair 
</t>
    </r>
    <r>
      <rPr>
        <b/>
        <sz val="9"/>
        <color theme="1"/>
        <rFont val="Marianne"/>
        <family val="3"/>
      </rPr>
      <t xml:space="preserve">ou
</t>
    </r>
    <r>
      <rPr>
        <sz val="9"/>
        <color theme="1"/>
        <rFont val="Marianne"/>
        <family val="3"/>
      </rPr>
      <t>plateau clair avec piétement bois</t>
    </r>
  </si>
  <si>
    <t xml:space="preserve">Espace de travail </t>
  </si>
  <si>
    <r>
      <t xml:space="preserve">Cloison mobile acoutisque sur pied 
</t>
    </r>
    <r>
      <rPr>
        <sz val="9"/>
        <color theme="1"/>
        <rFont val="Marianne"/>
        <family val="3"/>
      </rPr>
      <t xml:space="preserve">Facilement déplaçable </t>
    </r>
  </si>
  <si>
    <t xml:space="preserve">Au choix </t>
  </si>
  <si>
    <t xml:space="preserve">Espace de détente </t>
  </si>
  <si>
    <t xml:space="preserve">Ballon D'assise </t>
  </si>
  <si>
    <t>Diamètre d'environ 65 dm</t>
  </si>
  <si>
    <t>Tissu antitache</t>
  </si>
  <si>
    <r>
      <t xml:space="preserve">Fauteuil une place
</t>
    </r>
    <r>
      <rPr>
        <sz val="9"/>
        <color theme="1"/>
        <rFont val="Marianne"/>
        <family val="3"/>
      </rPr>
      <t>Avec ou sans accoudoirs
Dossier haut</t>
    </r>
  </si>
  <si>
    <t xml:space="preserve">Plateau bois clair 
Piétement bois clair </t>
  </si>
  <si>
    <r>
      <t xml:space="preserve">Table basse 
</t>
    </r>
    <r>
      <rPr>
        <sz val="9"/>
        <color theme="1"/>
        <rFont val="Marianne"/>
        <family val="3"/>
      </rPr>
      <t>Hauteur de plateau: 37 à 40 cm</t>
    </r>
  </si>
  <si>
    <r>
      <t xml:space="preserve">Canapé deux places 
</t>
    </r>
    <r>
      <rPr>
        <sz val="9"/>
        <color theme="1"/>
        <rFont val="Marianne"/>
        <family val="3"/>
      </rPr>
      <t xml:space="preserve">Sur pied avec accoudoirs </t>
    </r>
  </si>
  <si>
    <r>
      <t xml:space="preserve">Canapé trois places 
</t>
    </r>
    <r>
      <rPr>
        <sz val="9"/>
        <color theme="1"/>
        <rFont val="Marianne"/>
        <family val="3"/>
      </rPr>
      <t xml:space="preserve">Sur pied avec accoudoirs </t>
    </r>
  </si>
  <si>
    <r>
      <t xml:space="preserve">Cabine téléphonique une personne acoustique 
</t>
    </r>
    <r>
      <rPr>
        <sz val="9"/>
        <color theme="1"/>
        <rFont val="Marianne"/>
        <family val="3"/>
      </rPr>
      <t xml:space="preserve">Porte battante </t>
    </r>
  </si>
  <si>
    <r>
      <t xml:space="preserve">Cabine téléphonique deux personnes acoustique 
</t>
    </r>
    <r>
      <rPr>
        <sz val="9"/>
        <color theme="1"/>
        <rFont val="Marianne"/>
        <family val="3"/>
      </rPr>
      <t xml:space="preserve">Porte battante </t>
    </r>
  </si>
  <si>
    <t>1.1</t>
  </si>
  <si>
    <t>1.2</t>
  </si>
  <si>
    <t>1.3</t>
  </si>
  <si>
    <t>1.4</t>
  </si>
  <si>
    <t>1.5</t>
  </si>
  <si>
    <t>2.1</t>
  </si>
  <si>
    <t>2.2</t>
  </si>
  <si>
    <t>2.3</t>
  </si>
  <si>
    <t>1.6</t>
  </si>
  <si>
    <t>1.7</t>
  </si>
  <si>
    <t>3.1</t>
  </si>
  <si>
    <t>3.2</t>
  </si>
  <si>
    <t>3.3</t>
  </si>
  <si>
    <t>3.4</t>
  </si>
  <si>
    <t>3.5</t>
  </si>
  <si>
    <t>3.6</t>
  </si>
  <si>
    <t>3.7</t>
  </si>
  <si>
    <t>3.8</t>
  </si>
  <si>
    <r>
      <t xml:space="preserve">Alcôve acoutique deux places
</t>
    </r>
    <r>
      <rPr>
        <sz val="9"/>
        <color theme="1"/>
        <rFont val="Marianne"/>
        <family val="3"/>
      </rPr>
      <t>Avec deux banquettes d'une place faisant face à la table
Revêtement acoustique</t>
    </r>
  </si>
  <si>
    <t>Quantité</t>
  </si>
  <si>
    <t xml:space="preserve">
Le détail quantitatif estimatif est fourni à titre indicatif et non contractuel.</t>
  </si>
  <si>
    <t xml:space="preserve">Prix total TTC </t>
  </si>
  <si>
    <t xml:space="preserve">TOTAL </t>
  </si>
  <si>
    <r>
      <t xml:space="preserve">Table de réunion ronde
</t>
    </r>
    <r>
      <rPr>
        <sz val="9"/>
        <color theme="1"/>
        <rFont val="Marianne"/>
        <family val="3"/>
      </rPr>
      <t>4 pieds</t>
    </r>
  </si>
  <si>
    <t>diamètre environ 100cm</t>
  </si>
  <si>
    <t>Ton cair</t>
  </si>
  <si>
    <t>L 120 cm H 100 cm</t>
  </si>
  <si>
    <r>
      <t xml:space="preserve">Demi armoire
</t>
    </r>
    <r>
      <rPr>
        <sz val="9"/>
        <color theme="1"/>
        <rFont val="Marianne"/>
        <family val="3"/>
      </rPr>
      <t>ouverture rideaux</t>
    </r>
  </si>
  <si>
    <t>1.8</t>
  </si>
  <si>
    <t>L140 x P80 cm.
Plateau rectangle.</t>
  </si>
  <si>
    <t>H140xL80</t>
  </si>
  <si>
    <t>Approximativement : 90x90cm h80cm</t>
  </si>
  <si>
    <t xml:space="preserve">Hauteur du plateau : 37 à 40 centimètres
Dimensions approximativement :
L 60 à 100 cm
L 40 à 70 cm
</t>
  </si>
  <si>
    <r>
      <t xml:space="preserve">Approximativement : </t>
    </r>
    <r>
      <rPr>
        <sz val="9"/>
        <color rgb="FF000000"/>
        <rFont val="Marianne"/>
        <family val="3"/>
      </rPr>
      <t>l160xP80 cm</t>
    </r>
  </si>
  <si>
    <r>
      <t xml:space="preserve">Approximativement : </t>
    </r>
    <r>
      <rPr>
        <sz val="9"/>
        <color rgb="FF000000"/>
        <rFont val="Marianne"/>
        <family val="3"/>
      </rPr>
      <t>l220xP80cm</t>
    </r>
  </si>
  <si>
    <t>Approximativement :
L100xl100cm</t>
  </si>
  <si>
    <t>Approximativement :
l210xL100cm</t>
  </si>
  <si>
    <t>Approximativement :
l200xL80 H140cm</t>
  </si>
  <si>
    <t>2.4</t>
  </si>
  <si>
    <t>Diamètre environ 100 cm</t>
  </si>
  <si>
    <r>
      <rPr>
        <b/>
        <sz val="9"/>
        <color theme="1"/>
        <rFont val="Marianne"/>
        <family val="3"/>
      </rPr>
      <t>Table de réunion ronde</t>
    </r>
    <r>
      <rPr>
        <sz val="9"/>
        <color theme="1"/>
        <rFont val="Marianne"/>
        <family val="3"/>
      </rPr>
      <t xml:space="preserve">
- 4 pieds </t>
    </r>
  </si>
  <si>
    <t xml:space="preserve">plateau stratifiés en bois clair 
piètement métal clair
OU
plateau clair 
piètement métal clair
</t>
  </si>
  <si>
    <t>L120xH100</t>
  </si>
  <si>
    <t xml:space="preserve">Hauteur du plateau : 37 à 40 centimètres
Dimensions approximativement :
L 60 à 100 cm
L 40 à 70 cm
</t>
  </si>
  <si>
    <t xml:space="preserve">Approximativement :
l200xL80xH140com
</t>
  </si>
  <si>
    <r>
      <rPr>
        <b/>
        <sz val="9"/>
        <color theme="1"/>
        <rFont val="Marianne"/>
        <family val="3"/>
      </rPr>
      <t xml:space="preserve">Poste de Travail
</t>
    </r>
    <r>
      <rPr>
        <sz val="9"/>
        <color theme="1"/>
        <rFont val="Marianne"/>
        <family val="3"/>
      </rPr>
      <t xml:space="preserve">compatible à l'écran de séparation 1.3
Il doit y avoir un espace de retrait entre le plateau et l'écran de séparation, de la goulotte au plateau pour emplacement du bras support écran et/ou passage de câbles.
</t>
    </r>
  </si>
  <si>
    <r>
      <rPr>
        <b/>
        <sz val="9"/>
        <color theme="1"/>
        <rFont val="Marianne"/>
        <family val="3"/>
      </rPr>
      <t>Caisson métallique sur roulette</t>
    </r>
    <r>
      <rPr>
        <sz val="9"/>
        <color theme="1"/>
        <rFont val="Marianne"/>
        <family val="3"/>
      </rPr>
      <t xml:space="preserve">
Avec 1 tiroir pouvant fermer à clé. 
Le caisson doit pouvoir se mettre sous le poste de travail 1.1
Y compris un pass général  pour chaque lot de caissons. métalliques fourni, au moins une clé par caisson est fournie. </t>
    </r>
  </si>
  <si>
    <r>
      <rPr>
        <b/>
        <sz val="9"/>
        <color theme="1"/>
        <rFont val="Marianne"/>
        <family val="3"/>
      </rPr>
      <t xml:space="preserve">Séparateur de bureau </t>
    </r>
    <r>
      <rPr>
        <sz val="9"/>
        <color theme="1"/>
        <rFont val="Marianne"/>
        <family val="3"/>
      </rPr>
      <t xml:space="preserve">
avec absorption acoustique
compatible avec le poste de travail 1.1  et l'installation d'un bras articulé. </t>
    </r>
  </si>
  <si>
    <r>
      <rPr>
        <b/>
        <sz val="9"/>
        <color theme="1"/>
        <rFont val="Marianne"/>
        <family val="3"/>
      </rPr>
      <t>Caisson métallique sur roulette</t>
    </r>
    <r>
      <rPr>
        <sz val="9"/>
        <color theme="1"/>
        <rFont val="Marianne"/>
        <family val="3"/>
      </rPr>
      <t xml:space="preserve">
Avec 1 tiroir pouvant fermer à clé. 
Le caisson doit pouvoir se mettre sous le poste de travail 1.1.
Y compris un pass général  pour chaque lot de caissons. métalliques fourni, au moins une clé par caisson est fournie. </t>
    </r>
  </si>
  <si>
    <r>
      <rPr>
        <b/>
        <sz val="9"/>
        <color theme="1"/>
        <rFont val="Marianne"/>
        <family val="3"/>
      </rPr>
      <t xml:space="preserve">Séparateur de bureau </t>
    </r>
    <r>
      <rPr>
        <sz val="9"/>
        <color theme="1"/>
        <rFont val="Marianne"/>
        <family val="3"/>
      </rPr>
      <t xml:space="preserve">
avec absorption acoustique
compatible avec le poste de travail 1.1 et l'installation d'un bras articulé. </t>
    </r>
  </si>
  <si>
    <r>
      <t>Ces prix devront  tenir compte de l'état de chaque item (</t>
    </r>
    <r>
      <rPr>
        <b/>
        <i/>
        <sz val="9"/>
        <color theme="0"/>
        <rFont val="Marianne"/>
        <family val="3"/>
      </rPr>
      <t>Très Bon Etat, Bon Etat, Etat Moyen</t>
    </r>
    <r>
      <rPr>
        <b/>
        <sz val="9"/>
        <color theme="0"/>
        <rFont val="Marianne"/>
        <family val="3"/>
      </rPr>
      <t>) , de la catégorie du modèle proposé (</t>
    </r>
    <r>
      <rPr>
        <b/>
        <i/>
        <sz val="9"/>
        <color theme="0"/>
        <rFont val="Marianne"/>
        <family val="3"/>
      </rPr>
      <t>standard, medium, haut de gamme</t>
    </r>
    <r>
      <rPr>
        <b/>
        <sz val="9"/>
        <color theme="0"/>
        <rFont val="Marianne"/>
        <family val="3"/>
      </rPr>
      <t>), et du modèle proposé (par exemple: modèle iconique rare).
Le détail quantitatif estimatif est fourni à titre indicatif et non contractuel.</t>
    </r>
  </si>
  <si>
    <r>
      <t xml:space="preserve">= Les champs en jaune sont à remplir  </t>
    </r>
    <r>
      <rPr>
        <b/>
        <sz val="9"/>
        <rFont val="Marianne"/>
        <family val="3"/>
      </rPr>
      <t>OBLIGATOIREMENT</t>
    </r>
    <r>
      <rPr>
        <sz val="9"/>
        <rFont val="Marianne"/>
        <family val="3"/>
      </rPr>
      <t xml:space="preserve"> par le candidat. Les autres champs ne doivent pas être notifié. </t>
    </r>
  </si>
  <si>
    <t>Gamme de produit (information obligatoire dans le cadre du sous-critère 2.2)
(standard / medium / haut de gamme ou, en cas de mix, quelle proportion affectée à chaque niveau de gamme)</t>
  </si>
  <si>
    <t xml:space="preserve">Durée de garantit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</si>
</sst>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arianne"/>
      <family val="3"/>
    </font>
    <font>
      <sz val="11"/>
      <color theme="1"/>
      <name val="Marianne"/>
      <family val="3"/>
    </font>
    <font>
      <sz val="9"/>
      <color theme="1"/>
      <name val="Marianne"/>
      <family val="3"/>
    </font>
    <font>
      <sz val="9"/>
      <name val="Marianne"/>
      <family val="3"/>
    </font>
    <font>
      <b/>
      <sz val="9"/>
      <color theme="1"/>
      <name val="Marianne"/>
      <family val="3"/>
    </font>
    <font>
      <sz val="11"/>
      <color theme="1"/>
      <name val="Calibri"/>
      <family val="2"/>
      <scheme val="minor"/>
    </font>
    <font>
      <b/>
      <sz val="10"/>
      <color theme="0"/>
      <name val="Marianne"/>
      <family val="3"/>
    </font>
    <font>
      <b/>
      <sz val="9"/>
      <color theme="0"/>
      <name val="Marianne"/>
      <family val="3"/>
    </font>
    <font>
      <b/>
      <sz val="11"/>
      <color theme="1"/>
      <name val="Marianne"/>
      <family val="3"/>
    </font>
    <font>
      <sz val="9"/>
      <color rgb="FF000000"/>
      <name val="Marianne"/>
      <family val="3"/>
    </font>
    <font>
      <b/>
      <sz val="9"/>
      <color rgb="FF000000"/>
      <name val="Marianne"/>
      <family val="3"/>
    </font>
    <font>
      <b/>
      <sz val="9"/>
      <name val="Marianne"/>
      <family val="3"/>
    </font>
    <font>
      <b/>
      <i/>
      <sz val="9"/>
      <color theme="0"/>
      <name val="Marianne"/>
      <family val="3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54">
    <xf numFmtId="0" fontId="0" fillId="0" borderId="0" xfId="0"/>
    <xf numFmtId="0" fontId="2" fillId="3" borderId="1" xfId="1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6" fillId="2" borderId="0" xfId="0" applyNumberFormat="1" applyFont="1" applyFill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164" fontId="5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9" fontId="5" fillId="3" borderId="3" xfId="2" applyFont="1" applyFill="1" applyBorder="1" applyAlignment="1" applyProtection="1">
      <alignment horizontal="center" vertical="center" wrapText="1"/>
      <protection locked="0"/>
    </xf>
    <xf numFmtId="9" fontId="5" fillId="3" borderId="1" xfId="2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left" vertical="top"/>
      <protection locked="0"/>
    </xf>
    <xf numFmtId="0" fontId="5" fillId="2" borderId="5" xfId="1" quotePrefix="1" applyFont="1" applyFill="1" applyBorder="1" applyAlignment="1">
      <alignment horizontal="left" vertical="center"/>
    </xf>
    <xf numFmtId="0" fontId="5" fillId="2" borderId="0" xfId="1" quotePrefix="1" applyFont="1" applyFill="1" applyAlignment="1">
      <alignment horizontal="left" vertical="center"/>
    </xf>
    <xf numFmtId="0" fontId="6" fillId="2" borderId="0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>
      <alignment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9" fontId="5" fillId="0" borderId="3" xfId="2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8" fillId="7" borderId="4" xfId="0" applyFont="1" applyFill="1" applyBorder="1" applyAlignment="1">
      <alignment horizontal="center" vertical="center" wrapText="1"/>
    </xf>
    <xf numFmtId="0" fontId="8" fillId="7" borderId="4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left" vertical="center" wrapText="1"/>
    </xf>
    <xf numFmtId="0" fontId="8" fillId="7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4" fillId="6" borderId="3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right" vertical="center"/>
    </xf>
    <xf numFmtId="164" fontId="10" fillId="6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11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/>
    </xf>
    <xf numFmtId="0" fontId="11" fillId="0" borderId="0" xfId="0" applyFont="1" applyAlignment="1">
      <alignment vertical="center" wrapText="1"/>
    </xf>
    <xf numFmtId="0" fontId="11" fillId="0" borderId="6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5" fillId="0" borderId="1" xfId="2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12" fillId="0" borderId="0" xfId="0" applyFont="1"/>
    <xf numFmtId="0" fontId="9" fillId="8" borderId="0" xfId="0" applyFont="1" applyFill="1" applyAlignment="1">
      <alignment horizontal="left" vertical="top" wrapText="1"/>
    </xf>
  </cellXfs>
  <cellStyles count="3">
    <cellStyle name="Normal" xfId="0" builtinId="0"/>
    <cellStyle name="Normal 2" xfId="1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163046</xdr:colOff>
      <xdr:row>0</xdr:row>
      <xdr:rowOff>128813</xdr:rowOff>
    </xdr:from>
    <xdr:to>
      <xdr:col>9</xdr:col>
      <xdr:colOff>145826</xdr:colOff>
      <xdr:row>11</xdr:row>
      <xdr:rowOff>109764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pSpPr/>
      </xdr:nvGrpSpPr>
      <xdr:grpSpPr>
        <a:xfrm>
          <a:off x="407975" y="128813"/>
          <a:ext cx="11426387" cy="2525487"/>
          <a:chOff x="45263" y="380999"/>
          <a:chExt cx="10748527" cy="3019720"/>
        </a:xfrm>
      </xdr:grpSpPr>
      <xdr:grpSp>
        <xdr:nvGrpSpPr>
          <xdr:cNvPr id="9" name="Groupe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GrpSpPr/>
        </xdr:nvGrpSpPr>
        <xdr:grpSpPr>
          <a:xfrm>
            <a:off x="45263" y="380999"/>
            <a:ext cx="10748527" cy="2736310"/>
            <a:chOff x="614149" y="1815151"/>
            <a:chExt cx="9239043" cy="2736310"/>
          </a:xfrm>
        </xdr:grpSpPr>
        <xdr:cxnSp macro="">
          <xdr:nvCxnSpPr>
            <xdr:cNvPr id="11" name="Connecteur droit 10">
              <a:extLst>
                <a:ext uri="{FF2B5EF4-FFF2-40B4-BE49-F238E27FC236}">
                  <a16:creationId xmlns:a16="http://schemas.microsoft.com/office/drawing/2014/main" id="{00000000-0008-0000-0000-00000B000000}"/>
                </a:ext>
              </a:extLst>
            </xdr:cNvPr>
            <xdr:cNvCxnSpPr/>
          </xdr:nvCxnSpPr>
          <xdr:spPr>
            <a:xfrm>
              <a:off x="4112033" y="1815151"/>
              <a:ext cx="0" cy="273631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12" name="Connecteur droit 11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CxnSpPr/>
          </xdr:nvCxnSpPr>
          <xdr:spPr>
            <a:xfrm flipH="1">
              <a:off x="614150" y="3084394"/>
              <a:ext cx="9239042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13" name="Rectangle 12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/>
          </xdr:nvSpPr>
          <xdr:spPr>
            <a:xfrm>
              <a:off x="614149" y="1815152"/>
              <a:ext cx="3494447" cy="1269242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r>
                <a:rPr lang="fr-FR" sz="1600" b="1">
                  <a:latin typeface="Marianne" panose="02000000000000000000" pitchFamily="50" charset="0"/>
                </a:rPr>
                <a:t> </a:t>
              </a:r>
            </a:p>
          </xdr:txBody>
        </xdr:sp>
      </xdr:grp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SpPr/>
        </xdr:nvSpPr>
        <xdr:spPr>
          <a:xfrm>
            <a:off x="4093776" y="1606122"/>
            <a:ext cx="6654290" cy="179459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r"/>
            <a:r>
              <a:rPr lang="fr-FR" sz="2000" b="1">
                <a:solidFill>
                  <a:srgbClr val="203864"/>
                </a:solidFill>
                <a:latin typeface="Marianne" panose="02000000000000000000" pitchFamily="50" charset="0"/>
              </a:rPr>
              <a:t>Annexe financière à l'acte d'engagement</a:t>
            </a:r>
          </a:p>
          <a:p>
            <a:pPr algn="r"/>
            <a:r>
              <a:rPr lang="fr-FR" sz="2000">
                <a:solidFill>
                  <a:srgbClr val="203864"/>
                </a:solidFill>
                <a:latin typeface="Marianne" panose="02000000000000000000" pitchFamily="50" charset="0"/>
              </a:rPr>
              <a:t>Mobilier pour espaces de travail, réunion et tisanerie</a:t>
            </a:r>
            <a:endParaRPr lang="fr-FR" sz="2400">
              <a:solidFill>
                <a:srgbClr val="203864"/>
              </a:solidFill>
              <a:latin typeface="Marianne" panose="02000000000000000000" pitchFamily="50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163045</xdr:colOff>
      <xdr:row>0</xdr:row>
      <xdr:rowOff>128813</xdr:rowOff>
    </xdr:from>
    <xdr:to>
      <xdr:col>10</xdr:col>
      <xdr:colOff>1025070</xdr:colOff>
      <xdr:row>11</xdr:row>
      <xdr:rowOff>109764</xdr:rowOff>
    </xdr:to>
    <xdr:grpSp>
      <xdr:nvGrpSpPr>
        <xdr:cNvPr id="2" name="Grou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401170" y="128813"/>
          <a:ext cx="11739575" cy="2495551"/>
          <a:chOff x="45263" y="380999"/>
          <a:chExt cx="10748527" cy="3019720"/>
        </a:xfrm>
      </xdr:grpSpPr>
      <xdr:grpSp>
        <xdr:nvGrpSpPr>
          <xdr:cNvPr id="3" name="Group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45263" y="380999"/>
            <a:ext cx="10748527" cy="2736310"/>
            <a:chOff x="614149" y="1815151"/>
            <a:chExt cx="9239043" cy="2736310"/>
          </a:xfrm>
        </xdr:grpSpPr>
        <xdr:cxnSp macro="">
          <xdr:nvCxnSpPr>
            <xdr:cNvPr id="5" name="Connecteur droit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CxnSpPr/>
          </xdr:nvCxnSpPr>
          <xdr:spPr>
            <a:xfrm>
              <a:off x="4112033" y="1815151"/>
              <a:ext cx="0" cy="273631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6" name="Connecteur droit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CxnSpPr/>
          </xdr:nvCxnSpPr>
          <xdr:spPr>
            <a:xfrm flipH="1">
              <a:off x="614150" y="3084394"/>
              <a:ext cx="9239042" cy="0"/>
            </a:xfrm>
            <a:prstGeom prst="line">
              <a:avLst/>
            </a:prstGeom>
            <a:ln w="38100">
              <a:solidFill>
                <a:srgbClr val="203864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sp macro="" textlink="">
          <xdr:nvSpPr>
            <xdr:cNvPr id="7" name="Rectangle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/>
          </xdr:nvSpPr>
          <xdr:spPr>
            <a:xfrm>
              <a:off x="614149" y="1815152"/>
              <a:ext cx="3494447" cy="1269242"/>
            </a:xfrm>
            <a:prstGeom prst="rect">
              <a:avLst/>
            </a:prstGeom>
            <a:solidFill>
              <a:srgbClr val="203864"/>
            </a:solidFill>
            <a:ln>
              <a:noFill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wrap="square" rtlCol="0" anchor="ctr"/>
            <a:lstStyle>
              <a:defPPr>
                <a:defRPr lang="fr-FR"/>
              </a:defPPr>
              <a:lvl1pPr marL="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>
                <a:spcAft>
                  <a:spcPts val="1200"/>
                </a:spcAft>
              </a:pPr>
              <a:r>
                <a:rPr lang="fr-FR" sz="1400" b="1">
                  <a:latin typeface="Marianne" panose="02000000000000000000" pitchFamily="50" charset="0"/>
                </a:rPr>
                <a:t>Région académique</a:t>
              </a:r>
              <a:br>
                <a:rPr lang="fr-FR" sz="1400" b="1">
                  <a:latin typeface="Marianne" panose="02000000000000000000" pitchFamily="50" charset="0"/>
                </a:rPr>
              </a:br>
              <a:r>
                <a:rPr lang="fr-FR" sz="1400" b="1">
                  <a:latin typeface="Marianne" panose="02000000000000000000" pitchFamily="50" charset="0"/>
                </a:rPr>
                <a:t>Île-de-France</a:t>
              </a:r>
            </a:p>
            <a:p>
              <a:pPr algn="ctr">
                <a:spcAft>
                  <a:spcPts val="1200"/>
                </a:spcAft>
              </a:pP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S</a:t>
              </a:r>
              <a:r>
                <a:rPr lang="fr-FR" sz="1400" b="1">
                  <a:latin typeface="Marianne" panose="02000000000000000000" pitchFamily="50" charset="0"/>
                </a:rPr>
                <a:t>ervice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R</a:t>
              </a:r>
              <a:r>
                <a:rPr lang="fr-FR" sz="1400" b="1">
                  <a:latin typeface="Marianne" panose="02000000000000000000" pitchFamily="50" charset="0"/>
                </a:rPr>
                <a:t>égional des </a:t>
              </a:r>
              <a:r>
                <a:rPr lang="fr-FR" sz="1400" b="1">
                  <a:solidFill>
                    <a:schemeClr val="accent4">
                      <a:lumMod val="60000"/>
                      <a:lumOff val="40000"/>
                    </a:schemeClr>
                  </a:solidFill>
                  <a:latin typeface="Marianne" panose="02000000000000000000" pitchFamily="50" charset="0"/>
                </a:rPr>
                <a:t>A</a:t>
              </a:r>
              <a:r>
                <a:rPr lang="fr-FR" sz="1400" b="1">
                  <a:latin typeface="Marianne" panose="02000000000000000000" pitchFamily="50" charset="0"/>
                </a:rPr>
                <a:t>chats</a:t>
              </a:r>
              <a:r>
                <a:rPr lang="fr-FR" sz="1600" b="1">
                  <a:latin typeface="Marianne" panose="02000000000000000000" pitchFamily="50" charset="0"/>
                </a:rPr>
                <a:t> </a:t>
              </a:r>
            </a:p>
          </xdr:txBody>
        </xdr:sp>
      </xdr:grp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4093776" y="1606122"/>
            <a:ext cx="6654290" cy="179459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r"/>
            <a:r>
              <a:rPr lang="fr-FR" sz="2000" b="1">
                <a:solidFill>
                  <a:srgbClr val="203864"/>
                </a:solidFill>
                <a:latin typeface="Marianne" panose="02000000000000000000" pitchFamily="50" charset="0"/>
              </a:rPr>
              <a:t>Annexe financière à l'acte d'engagement</a:t>
            </a:r>
          </a:p>
          <a:p>
            <a:pPr algn="r"/>
            <a:r>
              <a:rPr lang="fr-FR" sz="2000">
                <a:solidFill>
                  <a:srgbClr val="203864"/>
                </a:solidFill>
                <a:latin typeface="Marianne" panose="02000000000000000000" pitchFamily="50" charset="0"/>
              </a:rPr>
              <a:t>Mobilier pour espaces de travail, réunion et tisanerie</a:t>
            </a:r>
            <a:endParaRPr lang="fr-FR" sz="2400">
              <a:solidFill>
                <a:srgbClr val="203864"/>
              </a:solidFill>
              <a:latin typeface="Marianne" panose="02000000000000000000" pitchFamily="50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3:O37"/>
  <sheetViews>
    <sheetView tabSelected="1" zoomScale="70" zoomScaleNormal="70" workbookViewId="0">
      <selection activeCell="J18" sqref="J18"/>
    </sheetView>
  </sheetViews>
  <sheetFormatPr baseColWidth="10" defaultColWidth="10.85546875" defaultRowHeight="18" x14ac:dyDescent="0.25"/>
  <cols>
    <col min="1" max="1" width="3.5703125" style="2" customWidth="1"/>
    <col min="2" max="3" width="10.85546875" style="2"/>
    <col min="4" max="4" width="42.85546875" style="2" customWidth="1"/>
    <col min="5" max="5" width="19.85546875" style="2" customWidth="1"/>
    <col min="6" max="8" width="15.5703125" style="2" customWidth="1"/>
    <col min="9" max="9" width="40.7109375" style="2" customWidth="1"/>
    <col min="10" max="12" width="15.5703125" style="2" customWidth="1"/>
    <col min="13" max="13" width="80.5703125" style="2" customWidth="1"/>
    <col min="14" max="15" width="3.5703125" style="2" customWidth="1"/>
    <col min="16" max="16384" width="10.85546875" style="2"/>
  </cols>
  <sheetData>
    <row r="13" spans="2:14" x14ac:dyDescent="0.25">
      <c r="B13" s="1"/>
      <c r="C13" s="17" t="s">
        <v>94</v>
      </c>
      <c r="D13" s="18"/>
      <c r="E13" s="18"/>
      <c r="F13" s="18"/>
      <c r="G13" s="18"/>
      <c r="H13" s="18"/>
      <c r="I13" s="18"/>
      <c r="J13" s="18"/>
      <c r="K13" s="18"/>
      <c r="L13" s="18"/>
      <c r="N13" s="18"/>
    </row>
    <row r="15" spans="2:14" ht="50.1" customHeight="1" x14ac:dyDescent="0.25">
      <c r="B15" s="53" t="s">
        <v>93</v>
      </c>
      <c r="C15" s="53"/>
      <c r="D15" s="53"/>
      <c r="E15" s="53"/>
      <c r="F15" s="53"/>
      <c r="G15" s="53"/>
      <c r="H15" s="53"/>
      <c r="I15" s="53"/>
    </row>
    <row r="17" spans="2:15" ht="107.25" customHeight="1" x14ac:dyDescent="0.25">
      <c r="B17" s="26" t="s">
        <v>0</v>
      </c>
      <c r="C17" s="26" t="s">
        <v>12</v>
      </c>
      <c r="D17" s="27" t="s">
        <v>1</v>
      </c>
      <c r="E17" s="28" t="s">
        <v>2</v>
      </c>
      <c r="F17" s="28" t="s">
        <v>3</v>
      </c>
      <c r="G17" s="28" t="s">
        <v>96</v>
      </c>
      <c r="H17" s="28" t="s">
        <v>4</v>
      </c>
      <c r="I17" s="28" t="s">
        <v>95</v>
      </c>
      <c r="J17" s="29" t="s">
        <v>10</v>
      </c>
      <c r="K17" s="29" t="s">
        <v>8</v>
      </c>
      <c r="L17" s="30" t="s">
        <v>11</v>
      </c>
      <c r="M17" s="31" t="s">
        <v>13</v>
      </c>
      <c r="N17" s="19"/>
      <c r="O17" s="19"/>
    </row>
    <row r="18" spans="2:15" ht="162.94999999999999" customHeight="1" x14ac:dyDescent="0.25">
      <c r="B18" s="11" t="s">
        <v>5</v>
      </c>
      <c r="C18" s="12" t="s">
        <v>43</v>
      </c>
      <c r="D18" s="3" t="s">
        <v>88</v>
      </c>
      <c r="E18" s="4" t="s">
        <v>72</v>
      </c>
      <c r="F18" s="4" t="s">
        <v>15</v>
      </c>
      <c r="G18" s="7"/>
      <c r="H18" s="7"/>
      <c r="I18" s="7"/>
      <c r="J18" s="8"/>
      <c r="K18" s="14"/>
      <c r="L18" s="13">
        <f>J18*(1+K18)</f>
        <v>0</v>
      </c>
      <c r="M18" s="16"/>
      <c r="N18" s="20"/>
      <c r="O18" s="20"/>
    </row>
    <row r="19" spans="2:15" ht="105" customHeight="1" x14ac:dyDescent="0.25">
      <c r="B19" s="11" t="s">
        <v>5</v>
      </c>
      <c r="C19" s="12" t="s">
        <v>44</v>
      </c>
      <c r="D19" s="3" t="s">
        <v>91</v>
      </c>
      <c r="E19" s="4"/>
      <c r="F19" s="4" t="s">
        <v>16</v>
      </c>
      <c r="G19" s="7"/>
      <c r="H19" s="7"/>
      <c r="I19" s="7"/>
      <c r="J19" s="8"/>
      <c r="K19" s="14"/>
      <c r="L19" s="13">
        <f t="shared" ref="L19:L37" si="0">J19*(1+K19)</f>
        <v>0</v>
      </c>
      <c r="M19" s="16"/>
      <c r="N19" s="20"/>
      <c r="O19" s="20"/>
    </row>
    <row r="20" spans="2:15" ht="93.6" customHeight="1" x14ac:dyDescent="0.25">
      <c r="B20" s="11" t="s">
        <v>5</v>
      </c>
      <c r="C20" s="12" t="s">
        <v>45</v>
      </c>
      <c r="D20" s="3" t="s">
        <v>92</v>
      </c>
      <c r="E20" s="4"/>
      <c r="F20" s="4"/>
      <c r="G20" s="7"/>
      <c r="H20" s="7"/>
      <c r="I20" s="7"/>
      <c r="J20" s="8"/>
      <c r="K20" s="14"/>
      <c r="L20" s="13">
        <f t="shared" si="0"/>
        <v>0</v>
      </c>
      <c r="M20" s="16"/>
      <c r="N20" s="20"/>
      <c r="O20" s="20"/>
    </row>
    <row r="21" spans="2:15" ht="102.6" customHeight="1" x14ac:dyDescent="0.25">
      <c r="B21" s="11" t="s">
        <v>5</v>
      </c>
      <c r="C21" s="12" t="s">
        <v>46</v>
      </c>
      <c r="D21" s="3" t="s">
        <v>14</v>
      </c>
      <c r="E21" s="4" t="s">
        <v>17</v>
      </c>
      <c r="F21" s="4" t="s">
        <v>7</v>
      </c>
      <c r="G21" s="7"/>
      <c r="H21" s="7"/>
      <c r="I21" s="7"/>
      <c r="J21" s="8"/>
      <c r="K21" s="14"/>
      <c r="L21" s="13">
        <f t="shared" si="0"/>
        <v>0</v>
      </c>
      <c r="M21" s="16"/>
      <c r="N21" s="20"/>
      <c r="O21" s="20"/>
    </row>
    <row r="22" spans="2:15" ht="102.6" customHeight="1" x14ac:dyDescent="0.25">
      <c r="B22" s="11" t="s">
        <v>5</v>
      </c>
      <c r="C22" s="12" t="s">
        <v>47</v>
      </c>
      <c r="D22" s="3" t="s">
        <v>23</v>
      </c>
      <c r="E22" s="4"/>
      <c r="F22" s="4" t="s">
        <v>22</v>
      </c>
      <c r="G22" s="7"/>
      <c r="H22" s="7"/>
      <c r="I22" s="7"/>
      <c r="J22" s="8"/>
      <c r="K22" s="14"/>
      <c r="L22" s="13">
        <f t="shared" si="0"/>
        <v>0</v>
      </c>
      <c r="M22" s="16"/>
      <c r="N22" s="20"/>
      <c r="O22" s="20"/>
    </row>
    <row r="23" spans="2:15" ht="68.45" customHeight="1" x14ac:dyDescent="0.25">
      <c r="B23" s="11" t="s">
        <v>29</v>
      </c>
      <c r="C23" s="12" t="s">
        <v>51</v>
      </c>
      <c r="D23" s="21" t="s">
        <v>26</v>
      </c>
      <c r="E23" s="4" t="s">
        <v>27</v>
      </c>
      <c r="F23" s="4" t="s">
        <v>28</v>
      </c>
      <c r="G23" s="7"/>
      <c r="H23" s="7"/>
      <c r="I23" s="7"/>
      <c r="J23" s="8"/>
      <c r="K23" s="14"/>
      <c r="L23" s="13">
        <f t="shared" si="0"/>
        <v>0</v>
      </c>
      <c r="M23" s="16"/>
      <c r="N23" s="20"/>
      <c r="O23" s="20"/>
    </row>
    <row r="24" spans="2:15" ht="68.45" customHeight="1" x14ac:dyDescent="0.25">
      <c r="B24" s="11" t="s">
        <v>29</v>
      </c>
      <c r="C24" s="12" t="s">
        <v>52</v>
      </c>
      <c r="D24" s="21" t="s">
        <v>30</v>
      </c>
      <c r="E24" s="47" t="s">
        <v>73</v>
      </c>
      <c r="F24" s="3" t="s">
        <v>31</v>
      </c>
      <c r="G24" s="7"/>
      <c r="H24" s="7"/>
      <c r="I24" s="7"/>
      <c r="J24" s="8"/>
      <c r="K24" s="14"/>
      <c r="L24" s="13">
        <f t="shared" si="0"/>
        <v>0</v>
      </c>
      <c r="M24" s="16"/>
      <c r="N24" s="20"/>
      <c r="O24" s="20"/>
    </row>
    <row r="25" spans="2:15" ht="68.45" customHeight="1" x14ac:dyDescent="0.25">
      <c r="B25" s="11" t="s">
        <v>29</v>
      </c>
      <c r="C25" s="12" t="s">
        <v>71</v>
      </c>
      <c r="D25" s="21" t="s">
        <v>70</v>
      </c>
      <c r="E25" s="40" t="s">
        <v>85</v>
      </c>
      <c r="F25" s="45" t="s">
        <v>16</v>
      </c>
      <c r="G25" s="7"/>
      <c r="H25" s="7"/>
      <c r="I25" s="7"/>
      <c r="J25" s="8"/>
      <c r="K25" s="14"/>
      <c r="L25" s="13">
        <f t="shared" si="0"/>
        <v>0</v>
      </c>
      <c r="M25" s="16"/>
      <c r="N25" s="20"/>
      <c r="O25" s="20"/>
    </row>
    <row r="26" spans="2:15" ht="60" x14ac:dyDescent="0.25">
      <c r="B26" s="11" t="s">
        <v>6</v>
      </c>
      <c r="C26" s="12" t="s">
        <v>48</v>
      </c>
      <c r="D26" s="3" t="s">
        <v>19</v>
      </c>
      <c r="E26" s="3" t="s">
        <v>20</v>
      </c>
      <c r="F26" s="4" t="s">
        <v>21</v>
      </c>
      <c r="G26" s="9"/>
      <c r="H26" s="9"/>
      <c r="I26" s="9"/>
      <c r="J26" s="8"/>
      <c r="K26" s="14"/>
      <c r="L26" s="13">
        <f t="shared" si="0"/>
        <v>0</v>
      </c>
      <c r="M26" s="16"/>
      <c r="N26" s="20"/>
      <c r="O26" s="20"/>
    </row>
    <row r="27" spans="2:15" ht="158.1" customHeight="1" x14ac:dyDescent="0.25">
      <c r="B27" s="11" t="s">
        <v>6</v>
      </c>
      <c r="C27" s="12" t="s">
        <v>49</v>
      </c>
      <c r="D27" s="3" t="s">
        <v>25</v>
      </c>
      <c r="E27" s="3" t="s">
        <v>24</v>
      </c>
      <c r="F27" s="4" t="s">
        <v>21</v>
      </c>
      <c r="G27" s="9"/>
      <c r="H27" s="9"/>
      <c r="I27" s="9"/>
      <c r="J27" s="8"/>
      <c r="K27" s="14"/>
      <c r="L27" s="13">
        <f t="shared" si="0"/>
        <v>0</v>
      </c>
      <c r="M27" s="16"/>
      <c r="N27" s="20"/>
      <c r="O27" s="20"/>
    </row>
    <row r="28" spans="2:15" ht="158.1" customHeight="1" x14ac:dyDescent="0.25">
      <c r="B28" s="11" t="s">
        <v>6</v>
      </c>
      <c r="C28" s="12" t="s">
        <v>50</v>
      </c>
      <c r="D28" s="3" t="s">
        <v>83</v>
      </c>
      <c r="E28" s="46" t="s">
        <v>82</v>
      </c>
      <c r="F28" s="4" t="s">
        <v>84</v>
      </c>
      <c r="G28" s="9"/>
      <c r="H28" s="9"/>
      <c r="I28" s="9"/>
      <c r="J28" s="8"/>
      <c r="K28" s="14"/>
      <c r="L28" s="13">
        <f t="shared" si="0"/>
        <v>0</v>
      </c>
      <c r="M28" s="16"/>
      <c r="N28" s="20"/>
      <c r="O28" s="20"/>
    </row>
    <row r="29" spans="2:15" ht="105" x14ac:dyDescent="0.25">
      <c r="B29" s="11" t="s">
        <v>6</v>
      </c>
      <c r="C29" s="12" t="s">
        <v>81</v>
      </c>
      <c r="D29" s="3" t="s">
        <v>9</v>
      </c>
      <c r="E29" s="3"/>
      <c r="F29" s="4" t="s">
        <v>22</v>
      </c>
      <c r="G29" s="9"/>
      <c r="H29" s="9"/>
      <c r="I29" s="9"/>
      <c r="J29" s="8"/>
      <c r="K29" s="14"/>
      <c r="L29" s="13">
        <f t="shared" si="0"/>
        <v>0</v>
      </c>
      <c r="M29" s="16"/>
      <c r="N29" s="5"/>
      <c r="O29" s="6"/>
    </row>
    <row r="30" spans="2:15" ht="28.5" customHeight="1" x14ac:dyDescent="0.25">
      <c r="B30" s="11" t="s">
        <v>32</v>
      </c>
      <c r="C30" s="12" t="s">
        <v>53</v>
      </c>
      <c r="D30" s="21" t="s">
        <v>33</v>
      </c>
      <c r="E30" s="3" t="s">
        <v>34</v>
      </c>
      <c r="F30" s="4" t="s">
        <v>35</v>
      </c>
      <c r="G30" s="9"/>
      <c r="H30" s="9"/>
      <c r="I30" s="9"/>
      <c r="J30" s="8"/>
      <c r="K30" s="14"/>
      <c r="L30" s="13">
        <f t="shared" si="0"/>
        <v>0</v>
      </c>
      <c r="M30" s="16"/>
      <c r="O30" s="20"/>
    </row>
    <row r="31" spans="2:15" ht="45" x14ac:dyDescent="0.25">
      <c r="B31" s="11" t="s">
        <v>32</v>
      </c>
      <c r="C31" s="12" t="s">
        <v>54</v>
      </c>
      <c r="D31" s="21" t="s">
        <v>36</v>
      </c>
      <c r="E31" s="3" t="s">
        <v>74</v>
      </c>
      <c r="F31" s="4" t="s">
        <v>35</v>
      </c>
      <c r="G31" s="9"/>
      <c r="H31" s="9"/>
      <c r="I31" s="9"/>
      <c r="J31" s="8"/>
      <c r="K31" s="14"/>
      <c r="L31" s="13">
        <f t="shared" si="0"/>
        <v>0</v>
      </c>
      <c r="M31" s="16"/>
    </row>
    <row r="32" spans="2:15" ht="105" x14ac:dyDescent="0.25">
      <c r="B32" s="11" t="s">
        <v>32</v>
      </c>
      <c r="C32" s="12" t="s">
        <v>55</v>
      </c>
      <c r="D32" s="21" t="s">
        <v>38</v>
      </c>
      <c r="E32" s="41" t="s">
        <v>75</v>
      </c>
      <c r="F32" s="4" t="s">
        <v>37</v>
      </c>
      <c r="G32" s="9"/>
      <c r="H32" s="9"/>
      <c r="I32" s="9"/>
      <c r="J32" s="8"/>
      <c r="K32" s="14"/>
      <c r="L32" s="13">
        <f t="shared" si="0"/>
        <v>0</v>
      </c>
      <c r="M32" s="16"/>
    </row>
    <row r="33" spans="2:13" ht="30" x14ac:dyDescent="0.3">
      <c r="B33" s="11" t="s">
        <v>32</v>
      </c>
      <c r="C33" s="12" t="s">
        <v>56</v>
      </c>
      <c r="D33" s="21" t="s">
        <v>39</v>
      </c>
      <c r="E33" s="42" t="s">
        <v>76</v>
      </c>
      <c r="F33" s="4" t="s">
        <v>35</v>
      </c>
      <c r="G33" s="9"/>
      <c r="H33" s="9"/>
      <c r="I33" s="9"/>
      <c r="J33" s="8"/>
      <c r="K33" s="14"/>
      <c r="L33" s="13">
        <f t="shared" si="0"/>
        <v>0</v>
      </c>
      <c r="M33" s="16"/>
    </row>
    <row r="34" spans="2:13" ht="30" x14ac:dyDescent="0.3">
      <c r="B34" s="11" t="s">
        <v>32</v>
      </c>
      <c r="C34" s="12" t="s">
        <v>57</v>
      </c>
      <c r="D34" s="21" t="s">
        <v>40</v>
      </c>
      <c r="E34" s="42" t="s">
        <v>77</v>
      </c>
      <c r="F34" s="4" t="s">
        <v>35</v>
      </c>
      <c r="G34" s="9"/>
      <c r="H34" s="9"/>
      <c r="I34" s="9"/>
      <c r="J34" s="8"/>
      <c r="K34" s="14"/>
      <c r="L34" s="13">
        <f t="shared" si="0"/>
        <v>0</v>
      </c>
      <c r="M34" s="16"/>
    </row>
    <row r="35" spans="2:13" ht="30" x14ac:dyDescent="0.25">
      <c r="B35" s="11" t="s">
        <v>32</v>
      </c>
      <c r="C35" s="12" t="s">
        <v>58</v>
      </c>
      <c r="D35" s="21" t="s">
        <v>41</v>
      </c>
      <c r="E35" s="43" t="s">
        <v>78</v>
      </c>
      <c r="F35" s="4"/>
      <c r="G35" s="9"/>
      <c r="H35" s="9"/>
      <c r="I35" s="9"/>
      <c r="J35" s="8"/>
      <c r="K35" s="14"/>
      <c r="L35" s="13">
        <f t="shared" si="0"/>
        <v>0</v>
      </c>
      <c r="M35" s="16"/>
    </row>
    <row r="36" spans="2:13" ht="30" x14ac:dyDescent="0.25">
      <c r="B36" s="11" t="s">
        <v>32</v>
      </c>
      <c r="C36" s="12" t="s">
        <v>59</v>
      </c>
      <c r="D36" s="21" t="s">
        <v>42</v>
      </c>
      <c r="E36" s="44" t="s">
        <v>79</v>
      </c>
      <c r="F36" s="4"/>
      <c r="G36" s="9"/>
      <c r="H36" s="9"/>
      <c r="I36" s="9"/>
      <c r="J36" s="8"/>
      <c r="K36" s="14"/>
      <c r="L36" s="13">
        <f t="shared" si="0"/>
        <v>0</v>
      </c>
      <c r="M36" s="16"/>
    </row>
    <row r="37" spans="2:13" ht="60" x14ac:dyDescent="0.25">
      <c r="B37" s="11" t="s">
        <v>32</v>
      </c>
      <c r="C37" s="12" t="s">
        <v>60</v>
      </c>
      <c r="D37" s="21" t="s">
        <v>61</v>
      </c>
      <c r="E37" s="44" t="s">
        <v>80</v>
      </c>
      <c r="F37" s="3" t="s">
        <v>22</v>
      </c>
      <c r="G37" s="9"/>
      <c r="H37" s="9"/>
      <c r="I37" s="9"/>
      <c r="J37" s="10"/>
      <c r="K37" s="15"/>
      <c r="L37" s="13">
        <f t="shared" si="0"/>
        <v>0</v>
      </c>
      <c r="M37" s="16"/>
    </row>
  </sheetData>
  <autoFilter ref="B17:M37"/>
  <mergeCells count="1">
    <mergeCell ref="B15:I1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4:M37"/>
  <sheetViews>
    <sheetView topLeftCell="A13" zoomScaleNormal="100" workbookViewId="0">
      <selection activeCell="B14" sqref="B14:G14"/>
    </sheetView>
  </sheetViews>
  <sheetFormatPr baseColWidth="10" defaultColWidth="10.85546875" defaultRowHeight="18" x14ac:dyDescent="0.25"/>
  <cols>
    <col min="1" max="1" width="3.5703125" style="2" customWidth="1"/>
    <col min="2" max="3" width="10.85546875" style="2"/>
    <col min="4" max="4" width="42.85546875" style="2" customWidth="1"/>
    <col min="5" max="5" width="19.42578125" style="2" customWidth="1"/>
    <col min="6" max="6" width="15.5703125" style="2" customWidth="1"/>
    <col min="7" max="7" width="16.85546875" style="2" customWidth="1"/>
    <col min="8" max="10" width="15.5703125" style="2" customWidth="1"/>
    <col min="11" max="11" width="15.5703125" style="2" bestFit="1" customWidth="1"/>
    <col min="12" max="13" width="3.5703125" style="2" customWidth="1"/>
    <col min="14" max="16384" width="10.85546875" style="2"/>
  </cols>
  <sheetData>
    <row r="14" spans="2:13" ht="50.1" customHeight="1" x14ac:dyDescent="0.25">
      <c r="B14" s="53" t="s">
        <v>63</v>
      </c>
      <c r="C14" s="53"/>
      <c r="D14" s="53"/>
      <c r="E14" s="53"/>
      <c r="F14" s="53"/>
      <c r="G14" s="53"/>
    </row>
    <row r="16" spans="2:13" ht="80.099999999999994" customHeight="1" x14ac:dyDescent="0.25">
      <c r="B16" s="26" t="s">
        <v>0</v>
      </c>
      <c r="C16" s="26" t="s">
        <v>12</v>
      </c>
      <c r="D16" s="27" t="s">
        <v>1</v>
      </c>
      <c r="E16" s="28" t="s">
        <v>2</v>
      </c>
      <c r="F16" s="28" t="s">
        <v>3</v>
      </c>
      <c r="G16" s="32" t="s">
        <v>62</v>
      </c>
      <c r="H16" s="29" t="s">
        <v>10</v>
      </c>
      <c r="I16" s="29" t="s">
        <v>8</v>
      </c>
      <c r="J16" s="30" t="s">
        <v>11</v>
      </c>
      <c r="K16" s="31" t="s">
        <v>64</v>
      </c>
      <c r="L16" s="19"/>
      <c r="M16" s="19"/>
    </row>
    <row r="17" spans="2:13" ht="162.94999999999999" customHeight="1" x14ac:dyDescent="0.25">
      <c r="B17" s="33" t="s">
        <v>5</v>
      </c>
      <c r="C17" s="34" t="s">
        <v>43</v>
      </c>
      <c r="D17" s="35" t="s">
        <v>88</v>
      </c>
      <c r="E17" s="36" t="s">
        <v>18</v>
      </c>
      <c r="F17" s="36" t="s">
        <v>15</v>
      </c>
      <c r="G17" s="48">
        <v>40</v>
      </c>
      <c r="H17" s="22">
        <f>BPU!J18</f>
        <v>0</v>
      </c>
      <c r="I17" s="23">
        <f>BPU!K18</f>
        <v>0</v>
      </c>
      <c r="J17" s="24">
        <f>H17*(1+I17)</f>
        <v>0</v>
      </c>
      <c r="K17" s="25">
        <f t="shared" ref="K17:K36" si="0">J17*G17</f>
        <v>0</v>
      </c>
      <c r="L17" s="20"/>
      <c r="M17" s="20"/>
    </row>
    <row r="18" spans="2:13" ht="105" customHeight="1" x14ac:dyDescent="0.25">
      <c r="B18" s="33" t="s">
        <v>5</v>
      </c>
      <c r="C18" s="34" t="s">
        <v>44</v>
      </c>
      <c r="D18" s="35" t="s">
        <v>89</v>
      </c>
      <c r="E18" s="36"/>
      <c r="F18" s="36" t="s">
        <v>16</v>
      </c>
      <c r="G18" s="49">
        <v>40</v>
      </c>
      <c r="H18" s="22">
        <f>BPU!J19</f>
        <v>0</v>
      </c>
      <c r="I18" s="23">
        <f>BPU!K19</f>
        <v>0</v>
      </c>
      <c r="J18" s="24">
        <f t="shared" ref="J18:J36" si="1">H18*(1+I18)</f>
        <v>0</v>
      </c>
      <c r="K18" s="25">
        <f t="shared" si="0"/>
        <v>0</v>
      </c>
      <c r="L18" s="20"/>
      <c r="M18" s="20"/>
    </row>
    <row r="19" spans="2:13" ht="93.6" customHeight="1" x14ac:dyDescent="0.25">
      <c r="B19" s="33" t="s">
        <v>5</v>
      </c>
      <c r="C19" s="34" t="s">
        <v>45</v>
      </c>
      <c r="D19" s="35" t="s">
        <v>90</v>
      </c>
      <c r="E19" s="36"/>
      <c r="F19" s="36"/>
      <c r="G19" s="49">
        <v>40</v>
      </c>
      <c r="H19" s="22">
        <f>BPU!J20</f>
        <v>0</v>
      </c>
      <c r="I19" s="23">
        <f>BPU!K20</f>
        <v>0</v>
      </c>
      <c r="J19" s="24">
        <f t="shared" si="1"/>
        <v>0</v>
      </c>
      <c r="K19" s="25">
        <f t="shared" si="0"/>
        <v>0</v>
      </c>
      <c r="L19" s="20"/>
      <c r="M19" s="20"/>
    </row>
    <row r="20" spans="2:13" ht="102.6" customHeight="1" x14ac:dyDescent="0.25">
      <c r="B20" s="33" t="s">
        <v>5</v>
      </c>
      <c r="C20" s="34" t="s">
        <v>46</v>
      </c>
      <c r="D20" s="35" t="s">
        <v>14</v>
      </c>
      <c r="E20" s="36" t="s">
        <v>17</v>
      </c>
      <c r="F20" s="36" t="s">
        <v>7</v>
      </c>
      <c r="G20" s="49">
        <v>6</v>
      </c>
      <c r="H20" s="22">
        <f>BPU!J21</f>
        <v>0</v>
      </c>
      <c r="I20" s="23">
        <f>BPU!K21</f>
        <v>0</v>
      </c>
      <c r="J20" s="24">
        <f t="shared" si="1"/>
        <v>0</v>
      </c>
      <c r="K20" s="25">
        <f t="shared" si="0"/>
        <v>0</v>
      </c>
      <c r="L20" s="20"/>
      <c r="M20" s="20"/>
    </row>
    <row r="21" spans="2:13" ht="102.6" customHeight="1" x14ac:dyDescent="0.25">
      <c r="B21" s="33" t="s">
        <v>5</v>
      </c>
      <c r="C21" s="34" t="s">
        <v>47</v>
      </c>
      <c r="D21" s="35" t="s">
        <v>23</v>
      </c>
      <c r="E21" s="36"/>
      <c r="F21" s="36" t="s">
        <v>22</v>
      </c>
      <c r="G21" s="49">
        <v>40</v>
      </c>
      <c r="H21" s="22">
        <f>BPU!J22</f>
        <v>0</v>
      </c>
      <c r="I21" s="23">
        <f>BPU!K22</f>
        <v>0</v>
      </c>
      <c r="J21" s="24">
        <f t="shared" si="1"/>
        <v>0</v>
      </c>
      <c r="K21" s="25">
        <f t="shared" si="0"/>
        <v>0</v>
      </c>
      <c r="L21" s="20"/>
      <c r="M21" s="20"/>
    </row>
    <row r="22" spans="2:13" ht="150.75" customHeight="1" x14ac:dyDescent="0.25">
      <c r="B22" s="33" t="s">
        <v>29</v>
      </c>
      <c r="C22" s="34" t="s">
        <v>51</v>
      </c>
      <c r="D22" s="37" t="s">
        <v>26</v>
      </c>
      <c r="E22" s="36" t="s">
        <v>27</v>
      </c>
      <c r="F22" s="36" t="s">
        <v>28</v>
      </c>
      <c r="G22" s="51">
        <v>6</v>
      </c>
      <c r="H22" s="22">
        <f>BPU!J23</f>
        <v>0</v>
      </c>
      <c r="I22" s="23">
        <f>BPU!K23</f>
        <v>0</v>
      </c>
      <c r="J22" s="24">
        <f t="shared" si="1"/>
        <v>0</v>
      </c>
      <c r="K22" s="25">
        <f t="shared" si="0"/>
        <v>0</v>
      </c>
      <c r="L22" s="20"/>
      <c r="M22" s="20"/>
    </row>
    <row r="23" spans="2:13" ht="150.75" customHeight="1" x14ac:dyDescent="0.25">
      <c r="B23" s="33" t="s">
        <v>29</v>
      </c>
      <c r="C23" s="34" t="s">
        <v>52</v>
      </c>
      <c r="D23" s="37" t="s">
        <v>30</v>
      </c>
      <c r="E23" s="36" t="s">
        <v>73</v>
      </c>
      <c r="F23" s="36" t="s">
        <v>31</v>
      </c>
      <c r="G23" s="51">
        <v>30</v>
      </c>
      <c r="H23" s="22">
        <f>BPU!J24</f>
        <v>0</v>
      </c>
      <c r="I23" s="23">
        <f>BPU!K24</f>
        <v>0</v>
      </c>
      <c r="J23" s="24">
        <f t="shared" si="1"/>
        <v>0</v>
      </c>
      <c r="K23" s="25">
        <f t="shared" si="0"/>
        <v>0</v>
      </c>
      <c r="L23" s="20"/>
      <c r="M23" s="20"/>
    </row>
    <row r="24" spans="2:13" ht="68.45" customHeight="1" x14ac:dyDescent="0.25">
      <c r="B24" s="33" t="s">
        <v>29</v>
      </c>
      <c r="C24" s="34" t="s">
        <v>71</v>
      </c>
      <c r="D24" s="37" t="s">
        <v>70</v>
      </c>
      <c r="E24" s="36" t="s">
        <v>69</v>
      </c>
      <c r="F24" s="36" t="s">
        <v>68</v>
      </c>
      <c r="G24" s="51">
        <v>10</v>
      </c>
      <c r="H24" s="22">
        <f>BPU!J25</f>
        <v>0</v>
      </c>
      <c r="I24" s="23">
        <f>BPU!K25</f>
        <v>0</v>
      </c>
      <c r="J24" s="24">
        <f t="shared" si="1"/>
        <v>0</v>
      </c>
      <c r="K24" s="25">
        <f t="shared" si="0"/>
        <v>0</v>
      </c>
      <c r="L24" s="20"/>
      <c r="M24" s="20"/>
    </row>
    <row r="25" spans="2:13" ht="118.5" customHeight="1" x14ac:dyDescent="0.25">
      <c r="B25" s="33" t="s">
        <v>6</v>
      </c>
      <c r="C25" s="34" t="s">
        <v>48</v>
      </c>
      <c r="D25" s="35" t="s">
        <v>19</v>
      </c>
      <c r="E25" s="36" t="s">
        <v>20</v>
      </c>
      <c r="F25" s="36" t="s">
        <v>21</v>
      </c>
      <c r="G25" s="51">
        <v>20</v>
      </c>
      <c r="H25" s="22">
        <f>BPU!J26</f>
        <v>0</v>
      </c>
      <c r="I25" s="23">
        <f>BPU!K26</f>
        <v>0</v>
      </c>
      <c r="J25" s="24">
        <f t="shared" si="1"/>
        <v>0</v>
      </c>
      <c r="K25" s="25">
        <f t="shared" si="0"/>
        <v>0</v>
      </c>
      <c r="L25" s="20"/>
      <c r="M25" s="20"/>
    </row>
    <row r="26" spans="2:13" ht="69" customHeight="1" x14ac:dyDescent="0.25">
      <c r="B26" s="33" t="s">
        <v>6</v>
      </c>
      <c r="C26" s="34" t="s">
        <v>49</v>
      </c>
      <c r="D26" s="35" t="s">
        <v>25</v>
      </c>
      <c r="E26" s="35" t="s">
        <v>24</v>
      </c>
      <c r="F26" s="36" t="s">
        <v>21</v>
      </c>
      <c r="G26" s="51">
        <v>10</v>
      </c>
      <c r="H26" s="22">
        <f>BPU!J27</f>
        <v>0</v>
      </c>
      <c r="I26" s="23">
        <f>BPU!K27</f>
        <v>0</v>
      </c>
      <c r="J26" s="24">
        <f t="shared" si="1"/>
        <v>0</v>
      </c>
      <c r="K26" s="25">
        <f t="shared" si="0"/>
        <v>0</v>
      </c>
      <c r="L26" s="20"/>
      <c r="M26" s="20"/>
    </row>
    <row r="27" spans="2:13" ht="86.25" customHeight="1" x14ac:dyDescent="0.25">
      <c r="B27" s="33" t="s">
        <v>29</v>
      </c>
      <c r="C27" s="34" t="s">
        <v>50</v>
      </c>
      <c r="D27" s="37" t="s">
        <v>66</v>
      </c>
      <c r="E27" s="35" t="s">
        <v>67</v>
      </c>
      <c r="F27" s="36" t="s">
        <v>15</v>
      </c>
      <c r="G27" s="51">
        <v>2</v>
      </c>
      <c r="H27" s="22">
        <f>BPU!J28</f>
        <v>0</v>
      </c>
      <c r="I27" s="23">
        <f>BPU!K28</f>
        <v>0</v>
      </c>
      <c r="J27" s="24">
        <f t="shared" si="1"/>
        <v>0</v>
      </c>
      <c r="K27" s="25">
        <f t="shared" si="0"/>
        <v>0</v>
      </c>
      <c r="L27" s="20"/>
      <c r="M27" s="20"/>
    </row>
    <row r="28" spans="2:13" ht="105" x14ac:dyDescent="0.25">
      <c r="B28" s="33" t="s">
        <v>6</v>
      </c>
      <c r="C28" s="34" t="s">
        <v>81</v>
      </c>
      <c r="D28" s="35" t="s">
        <v>9</v>
      </c>
      <c r="E28" s="35"/>
      <c r="F28" s="36" t="s">
        <v>22</v>
      </c>
      <c r="G28" s="51">
        <v>60</v>
      </c>
      <c r="H28" s="22">
        <f>BPU!J29</f>
        <v>0</v>
      </c>
      <c r="I28" s="23">
        <f>BPU!K29</f>
        <v>0</v>
      </c>
      <c r="J28" s="24">
        <f t="shared" si="1"/>
        <v>0</v>
      </c>
      <c r="K28" s="25">
        <f t="shared" si="0"/>
        <v>0</v>
      </c>
      <c r="L28" s="5"/>
      <c r="M28" s="6"/>
    </row>
    <row r="29" spans="2:13" ht="28.5" customHeight="1" x14ac:dyDescent="0.25">
      <c r="B29" s="33" t="s">
        <v>32</v>
      </c>
      <c r="C29" s="34" t="s">
        <v>53</v>
      </c>
      <c r="D29" s="37" t="s">
        <v>33</v>
      </c>
      <c r="E29" s="35" t="s">
        <v>34</v>
      </c>
      <c r="F29" s="36" t="s">
        <v>35</v>
      </c>
      <c r="G29" s="51">
        <v>6</v>
      </c>
      <c r="H29" s="22">
        <f>BPU!J30</f>
        <v>0</v>
      </c>
      <c r="I29" s="23">
        <f>BPU!K30</f>
        <v>0</v>
      </c>
      <c r="J29" s="24">
        <f t="shared" si="1"/>
        <v>0</v>
      </c>
      <c r="K29" s="25">
        <f t="shared" si="0"/>
        <v>0</v>
      </c>
      <c r="M29" s="20"/>
    </row>
    <row r="30" spans="2:13" ht="45" x14ac:dyDescent="0.25">
      <c r="B30" s="33" t="s">
        <v>32</v>
      </c>
      <c r="C30" s="34" t="s">
        <v>54</v>
      </c>
      <c r="D30" s="37" t="s">
        <v>36</v>
      </c>
      <c r="E30" s="35" t="s">
        <v>74</v>
      </c>
      <c r="F30" s="36" t="s">
        <v>35</v>
      </c>
      <c r="G30" s="51">
        <v>6</v>
      </c>
      <c r="H30" s="22">
        <f>BPU!J31</f>
        <v>0</v>
      </c>
      <c r="I30" s="23">
        <f>BPU!K31</f>
        <v>0</v>
      </c>
      <c r="J30" s="24">
        <f t="shared" si="1"/>
        <v>0</v>
      </c>
      <c r="K30" s="25">
        <f t="shared" si="0"/>
        <v>0</v>
      </c>
    </row>
    <row r="31" spans="2:13" ht="105" x14ac:dyDescent="0.25">
      <c r="B31" s="33" t="s">
        <v>32</v>
      </c>
      <c r="C31" s="34" t="s">
        <v>55</v>
      </c>
      <c r="D31" s="37" t="s">
        <v>38</v>
      </c>
      <c r="E31" s="35" t="s">
        <v>86</v>
      </c>
      <c r="F31" s="36" t="s">
        <v>37</v>
      </c>
      <c r="G31" s="51">
        <v>3</v>
      </c>
      <c r="H31" s="22">
        <f>BPU!J32</f>
        <v>0</v>
      </c>
      <c r="I31" s="23">
        <f>BPU!K32</f>
        <v>0</v>
      </c>
      <c r="J31" s="24">
        <f t="shared" si="1"/>
        <v>0</v>
      </c>
      <c r="K31" s="25">
        <f t="shared" si="0"/>
        <v>0</v>
      </c>
    </row>
    <row r="32" spans="2:13" ht="30" x14ac:dyDescent="0.25">
      <c r="B32" s="33" t="s">
        <v>32</v>
      </c>
      <c r="C32" s="34" t="s">
        <v>56</v>
      </c>
      <c r="D32" s="37" t="s">
        <v>39</v>
      </c>
      <c r="E32" s="35" t="s">
        <v>76</v>
      </c>
      <c r="F32" s="36" t="s">
        <v>35</v>
      </c>
      <c r="G32" s="51">
        <v>2</v>
      </c>
      <c r="H32" s="22">
        <f>BPU!J33</f>
        <v>0</v>
      </c>
      <c r="I32" s="23">
        <f>BPU!K33</f>
        <v>0</v>
      </c>
      <c r="J32" s="24">
        <f t="shared" si="1"/>
        <v>0</v>
      </c>
      <c r="K32" s="25">
        <f t="shared" si="0"/>
        <v>0</v>
      </c>
    </row>
    <row r="33" spans="2:11" ht="30" x14ac:dyDescent="0.25">
      <c r="B33" s="33" t="s">
        <v>32</v>
      </c>
      <c r="C33" s="34" t="s">
        <v>57</v>
      </c>
      <c r="D33" s="37" t="s">
        <v>40</v>
      </c>
      <c r="E33" s="35" t="s">
        <v>77</v>
      </c>
      <c r="F33" s="36" t="s">
        <v>35</v>
      </c>
      <c r="G33" s="51">
        <v>1</v>
      </c>
      <c r="H33" s="22">
        <f>BPU!J34</f>
        <v>0</v>
      </c>
      <c r="I33" s="23">
        <f>BPU!K34</f>
        <v>0</v>
      </c>
      <c r="J33" s="24">
        <f t="shared" si="1"/>
        <v>0</v>
      </c>
      <c r="K33" s="25">
        <f t="shared" si="0"/>
        <v>0</v>
      </c>
    </row>
    <row r="34" spans="2:11" ht="30" x14ac:dyDescent="0.25">
      <c r="B34" s="33" t="s">
        <v>32</v>
      </c>
      <c r="C34" s="34" t="s">
        <v>58</v>
      </c>
      <c r="D34" s="37" t="s">
        <v>41</v>
      </c>
      <c r="E34" s="35" t="s">
        <v>78</v>
      </c>
      <c r="F34" s="36"/>
      <c r="G34" s="51">
        <v>2</v>
      </c>
      <c r="H34" s="22">
        <f>BPU!J35</f>
        <v>0</v>
      </c>
      <c r="I34" s="23">
        <f>BPU!K35</f>
        <v>0</v>
      </c>
      <c r="J34" s="24">
        <f t="shared" si="1"/>
        <v>0</v>
      </c>
      <c r="K34" s="25">
        <f t="shared" si="0"/>
        <v>0</v>
      </c>
    </row>
    <row r="35" spans="2:11" ht="30" x14ac:dyDescent="0.25">
      <c r="B35" s="33" t="s">
        <v>32</v>
      </c>
      <c r="C35" s="34" t="s">
        <v>59</v>
      </c>
      <c r="D35" s="37" t="s">
        <v>42</v>
      </c>
      <c r="E35" s="35" t="s">
        <v>79</v>
      </c>
      <c r="F35" s="36"/>
      <c r="G35" s="51">
        <v>2</v>
      </c>
      <c r="H35" s="22">
        <f>BPU!J36</f>
        <v>0</v>
      </c>
      <c r="I35" s="23">
        <f>BPU!K36</f>
        <v>0</v>
      </c>
      <c r="J35" s="24">
        <f t="shared" si="1"/>
        <v>0</v>
      </c>
      <c r="K35" s="25">
        <f t="shared" si="0"/>
        <v>0</v>
      </c>
    </row>
    <row r="36" spans="2:11" ht="60" x14ac:dyDescent="0.25">
      <c r="B36" s="33" t="s">
        <v>32</v>
      </c>
      <c r="C36" s="34" t="s">
        <v>60</v>
      </c>
      <c r="D36" s="37" t="s">
        <v>61</v>
      </c>
      <c r="E36" s="35" t="s">
        <v>87</v>
      </c>
      <c r="F36" s="35" t="s">
        <v>22</v>
      </c>
      <c r="G36" s="51">
        <v>2</v>
      </c>
      <c r="H36" s="24">
        <f>BPU!J37</f>
        <v>0</v>
      </c>
      <c r="I36" s="50">
        <f>BPU!K37</f>
        <v>0</v>
      </c>
      <c r="J36" s="24">
        <f t="shared" si="1"/>
        <v>0</v>
      </c>
      <c r="K36" s="25">
        <f t="shared" si="0"/>
        <v>0</v>
      </c>
    </row>
    <row r="37" spans="2:11" x14ac:dyDescent="0.3">
      <c r="E37" s="52"/>
      <c r="J37" s="38" t="s">
        <v>65</v>
      </c>
      <c r="K37" s="39">
        <f>SUM(K17:K36)</f>
        <v>0</v>
      </c>
    </row>
  </sheetData>
  <autoFilter ref="B16:K37">
    <sortState ref="B17:K37">
      <sortCondition ref="C16:C37"/>
    </sortState>
  </autoFilter>
  <mergeCells count="1">
    <mergeCell ref="B14:G1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Cabezon</dc:creator>
  <cp:lastModifiedBy>Manon Larrieu</cp:lastModifiedBy>
  <dcterms:created xsi:type="dcterms:W3CDTF">2024-03-06T20:51:45Z</dcterms:created>
  <dcterms:modified xsi:type="dcterms:W3CDTF">2025-04-08T14:29:45Z</dcterms:modified>
</cp:coreProperties>
</file>