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O:\4_DAFJ\Achats\1. MARCHES EN COURS (rédaction, analyse)\25OCC01L-PABX\DCE VERSION 0\"/>
    </mc:Choice>
  </mc:AlternateContent>
  <xr:revisionPtr revIDLastSave="0" documentId="8_{69F70163-E1D8-4DD4-8F4C-73F82C169908}" xr6:coauthVersionLast="47" xr6:coauthVersionMax="47" xr10:uidLastSave="{00000000-0000-0000-0000-000000000000}"/>
  <bookViews>
    <workbookView xWindow="28680" yWindow="-120" windowWidth="51840" windowHeight="21120" tabRatio="598" activeTab="2" xr2:uid="{00000000-000D-0000-FFFF-FFFF00000000}"/>
  </bookViews>
  <sheets>
    <sheet name="Analyse technique  " sheetId="4" r:id="rId1"/>
    <sheet name="Analyse financière" sheetId="2" r:id="rId2"/>
    <sheet name="comparatif BP" sheetId="8" r:id="rId3"/>
    <sheet name="SYNTHESE" sheetId="6" r:id="rId4"/>
  </sheets>
  <definedNames>
    <definedName name="_Toc310259841" localSheetId="2">'comparatif BP'!#REF!</definedName>
    <definedName name="_Toc310259846" localSheetId="2">'comparatif BP'!#REF!</definedName>
    <definedName name="_Toc526415914" localSheetId="2">'comparatif BP'!#REF!</definedName>
    <definedName name="_Toc526415915" localSheetId="2">'comparatif BP'!#REF!</definedName>
    <definedName name="_Toc526415916" localSheetId="2">'comparatif BP'!#REF!</definedName>
    <definedName name="_Toc526415917" localSheetId="2">'comparatif BP'!#REF!</definedName>
    <definedName name="_Toc526415919" localSheetId="2">'comparatif BP'!#REF!</definedName>
    <definedName name="_Toc526415920" localSheetId="2">'comparatif BP'!#REF!</definedName>
    <definedName name="_Toc526415921" localSheetId="2">'comparatif BP'!#REF!</definedName>
    <definedName name="_Toc526415922" localSheetId="2">'comparatif BP'!#REF!</definedName>
    <definedName name="_xlnm.Print_Titles" localSheetId="2">'comparatif BP'!#REF!</definedName>
    <definedName name="_xlnm.Print_Area" localSheetId="1">'Analyse financière'!$A$1:$C$15</definedName>
    <definedName name="_xlnm.Print_Area" localSheetId="0">'Analyse technique  '!$A$1:$I$7</definedName>
    <definedName name="_xlnm.Print_Area" localSheetId="2">'comparatif BP'!#REF!</definedName>
    <definedName name="_xlnm.Print_Area" localSheetId="3">SYNTHESE!$A$1:$D$24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6" l="1"/>
  <c r="D22" i="6"/>
  <c r="E22" i="6"/>
  <c r="B22" i="6"/>
  <c r="C19" i="6"/>
  <c r="D19" i="6"/>
  <c r="E19" i="6"/>
  <c r="B19" i="6"/>
  <c r="C21" i="6"/>
  <c r="D21" i="6"/>
  <c r="E21" i="6"/>
  <c r="B21" i="6"/>
  <c r="B18" i="6"/>
  <c r="E20" i="6"/>
  <c r="D20" i="6"/>
  <c r="C20" i="6"/>
  <c r="B20" i="6"/>
  <c r="E18" i="6"/>
  <c r="D18" i="6"/>
  <c r="C18" i="6"/>
  <c r="E8" i="6"/>
  <c r="AE6" i="4"/>
  <c r="AB6" i="4"/>
  <c r="Y6" i="4"/>
  <c r="V6" i="4"/>
  <c r="AE5" i="4"/>
  <c r="AB5" i="4"/>
  <c r="Y5" i="4"/>
  <c r="V5" i="4"/>
  <c r="AE4" i="4"/>
  <c r="AB4" i="4"/>
  <c r="Y4" i="4"/>
  <c r="V4" i="4"/>
  <c r="AE3" i="4"/>
  <c r="AB3" i="4"/>
  <c r="Y3" i="4"/>
  <c r="V3" i="4"/>
  <c r="V7" i="4" s="1"/>
  <c r="D4" i="6"/>
  <c r="D5" i="6" s="1"/>
  <c r="D8" i="6" s="1"/>
  <c r="E4" i="6"/>
  <c r="E5" i="6" s="1"/>
  <c r="D6" i="6"/>
  <c r="D7" i="6" s="1"/>
  <c r="E6" i="6"/>
  <c r="E7" i="6" s="1"/>
  <c r="B6" i="6"/>
  <c r="B7" i="6" s="1"/>
  <c r="C6" i="6"/>
  <c r="C7" i="6" s="1"/>
  <c r="N7" i="4"/>
  <c r="I3" i="4"/>
  <c r="L3" i="4"/>
  <c r="O3" i="4"/>
  <c r="I4" i="4"/>
  <c r="L4" i="4"/>
  <c r="O4" i="4"/>
  <c r="I5" i="4"/>
  <c r="L5" i="4"/>
  <c r="O5" i="4"/>
  <c r="I6" i="4"/>
  <c r="L6" i="4"/>
  <c r="O6" i="4"/>
  <c r="F4" i="4"/>
  <c r="F5" i="4"/>
  <c r="F6" i="4"/>
  <c r="F3" i="4"/>
  <c r="Y7" i="4" l="1"/>
  <c r="AB7" i="4"/>
  <c r="AE7" i="4"/>
  <c r="I7" i="4"/>
  <c r="F7" i="4"/>
  <c r="B2" i="6"/>
  <c r="C4" i="6"/>
  <c r="C5" i="6" s="1"/>
  <c r="C8" i="6" s="1"/>
  <c r="B4" i="6"/>
  <c r="B5" i="6" s="1"/>
  <c r="B8" i="6" s="1"/>
  <c r="B17" i="6" l="1"/>
  <c r="B23" i="6" s="1"/>
  <c r="B3" i="6"/>
  <c r="B9" i="6" s="1"/>
  <c r="B10" i="6" s="1"/>
  <c r="D3" i="6"/>
  <c r="D9" i="6" s="1"/>
  <c r="D10" i="6" s="1"/>
  <c r="C17" i="6"/>
  <c r="C23" i="6" s="1"/>
  <c r="C3" i="6"/>
  <c r="C9" i="6" s="1"/>
  <c r="C10" i="6" s="1"/>
  <c r="E3" i="6"/>
  <c r="E9" i="6" s="1"/>
  <c r="E10" i="6" s="1"/>
  <c r="E17" i="6"/>
  <c r="E23" i="6" s="1"/>
  <c r="D17" i="6"/>
  <c r="D23" i="6" s="1"/>
  <c r="D24" i="6" s="1"/>
  <c r="C24" i="6" l="1"/>
  <c r="E24" i="6"/>
  <c r="B24" i="6"/>
</calcChain>
</file>

<file path=xl/sharedStrings.xml><?xml version="1.0" encoding="utf-8"?>
<sst xmlns="http://schemas.openxmlformats.org/spreadsheetml/2006/main" count="292" uniqueCount="156">
  <si>
    <t>Description de l'offre
Observations</t>
  </si>
  <si>
    <t>Note</t>
  </si>
  <si>
    <t>Classement note prix</t>
  </si>
  <si>
    <t>Classement</t>
  </si>
  <si>
    <t>Evaluation</t>
  </si>
  <si>
    <t>Note générale/ 100</t>
  </si>
  <si>
    <t>Classement note technique</t>
  </si>
  <si>
    <t>SYNTHESE DE L'ANALYSE DES OFFRES AVANT NEGOCIATIONS</t>
  </si>
  <si>
    <t xml:space="preserve">Proposition : </t>
  </si>
  <si>
    <r>
      <t>1.1 Maintenance préventive et curative (organisation, planification, nombre d’heures, gestion des pannes…etc.)</t>
    </r>
    <r>
      <rPr>
        <sz val="11"/>
        <color rgb="FF000000"/>
        <rFont val="Abadi"/>
        <family val="2"/>
      </rPr>
      <t> </t>
    </r>
  </si>
  <si>
    <r>
      <t>1.2 Fournitures et matériels proposés : présentation de l’Interopérabilité, compatibilité et efficience des matériels proposés, optimisation du licensing…etc.</t>
    </r>
    <r>
      <rPr>
        <sz val="11"/>
        <color rgb="FF000000"/>
        <rFont val="Abadi"/>
        <family val="2"/>
      </rPr>
      <t> </t>
    </r>
  </si>
  <si>
    <r>
      <t>1.3 Moyens humains mis en œuvre pour la prestation (interlocuteur unique, assistance et conseil technique, couverture territoriale, profils et compétences, etc.)</t>
    </r>
    <r>
      <rPr>
        <sz val="11"/>
        <color rgb="FF000000"/>
        <rFont val="Abadi"/>
        <family val="2"/>
      </rPr>
      <t> </t>
    </r>
  </si>
  <si>
    <r>
      <t>1.4 Performances en matière de protection de l'environnement </t>
    </r>
    <r>
      <rPr>
        <sz val="11"/>
        <color rgb="FF000000"/>
        <rFont val="Abadi"/>
        <family val="2"/>
      </rPr>
      <t> </t>
    </r>
  </si>
  <si>
    <r>
      <rPr>
        <b/>
        <i/>
        <sz val="14"/>
        <rFont val="Abadi"/>
        <family val="2"/>
      </rPr>
      <t>Formule de notation du critère prix</t>
    </r>
    <r>
      <rPr>
        <i/>
        <sz val="14"/>
        <rFont val="Abadi"/>
        <family val="2"/>
      </rPr>
      <t xml:space="preserve"> : offres la plus basse x nombre de points affectés au critère (soit 60) / offre du candidat</t>
    </r>
  </si>
  <si>
    <t>Candidat 1</t>
  </si>
  <si>
    <t>Candidat 2</t>
  </si>
  <si>
    <t>Candidat 3</t>
  </si>
  <si>
    <t>Candidat 4</t>
  </si>
  <si>
    <t>2-Prix des prestations</t>
  </si>
  <si>
    <t>2.1-Maintenance préventive issue du BP</t>
  </si>
  <si>
    <t>2.2-Maintenance curative issue du BP</t>
  </si>
  <si>
    <t xml:space="preserve">Montant de la maintenance préventive 1ere année </t>
  </si>
  <si>
    <t xml:space="preserve">Montant de la maintenance préventive 3éme année </t>
  </si>
  <si>
    <t xml:space="preserve">Montant de la maintenance préventive 2éme année </t>
  </si>
  <si>
    <t xml:space="preserve">Montant de la maintenance préventive 4éme année </t>
  </si>
  <si>
    <t>Note sur maintenance préventive issue BP</t>
  </si>
  <si>
    <t>Montant de la maintenance curative selon commande type issue du BP</t>
  </si>
  <si>
    <t>Note sur maintenance curative issue BP</t>
  </si>
  <si>
    <t>N° ARTICLE</t>
  </si>
  <si>
    <t xml:space="preserve">Partie à prix forfaitaire </t>
  </si>
  <si>
    <t>Marque</t>
  </si>
  <si>
    <t>UNITE</t>
  </si>
  <si>
    <t xml:space="preserve">MONTANT HT </t>
  </si>
  <si>
    <t>Commentaires CCI</t>
  </si>
  <si>
    <t xml:space="preserve">Commentaires Candidat </t>
  </si>
  <si>
    <r>
      <rPr>
        <b/>
        <sz val="11"/>
        <color theme="1"/>
        <rFont val="Abadi"/>
        <family val="2"/>
      </rPr>
      <t>Hébergeur actuel Free-Pro</t>
    </r>
    <r>
      <rPr>
        <sz val="11"/>
        <color theme="1"/>
        <rFont val="Abadi"/>
        <family val="2"/>
      </rPr>
      <t xml:space="preserve">
Serveur Téléphonique Régional</t>
    </r>
  </si>
  <si>
    <t>ALCATEL-LUCENT</t>
  </si>
  <si>
    <t>cf Annexe 1</t>
  </si>
  <si>
    <t xml:space="preserve">CCI Occitanie - Site de Blagnac 
5, Rue Dieudonné Costes - 31700 BLAGNAC
</t>
  </si>
  <si>
    <t>CCI ARIEGE
21 Cours Gabriel Fauré - BP 30011 - 09001 FOIX cedex</t>
  </si>
  <si>
    <t>CCI AUDE (11)
3, Boulevard Camille Pelletan – CS 30011 – 11890 CARCASSONNE</t>
  </si>
  <si>
    <t>CCI GARD (30)
12 rue de la République - 30032 NIMES Cedex</t>
  </si>
  <si>
    <t xml:space="preserve">CCI GERS (32)
Place Jean David -BP 10181 - 32004 AUCH CEDEX </t>
  </si>
  <si>
    <t>CCI HERAULT (34)
Zone aéroportuaire Montpellier Méditerranée CS 90066- 34137 MAUGUIO Cedex</t>
  </si>
  <si>
    <t>CCI LOT (46)
107 Quai Cavaignac - 46002 CAHORS</t>
  </si>
  <si>
    <t>CCI LOZERE (48)
16, Boulevard du Soubeyran – BP 81-48002 MENDE</t>
  </si>
  <si>
    <t>CCI PYRENEES ORIENTALES (66)
Quai de Lattre de Tassigny - BP 10941 66020 PERPIGNAN</t>
  </si>
  <si>
    <t>CCI TARN (81)
Maison de l’Économie 1 avenue Hoche - 81012 ALBI CEDEX 9</t>
  </si>
  <si>
    <t>dont licences</t>
  </si>
  <si>
    <t xml:space="preserve">OmniPCX Entreprise SPS 3EY10002SA - unité/an </t>
  </si>
  <si>
    <t xml:space="preserve">OmniVista 8770 SPS 3EY14001SA - unité/an </t>
  </si>
  <si>
    <t xml:space="preserve">Sous-total forfait maintenance préventive du PABX Régional </t>
  </si>
  <si>
    <t>CCI HAUTE GARONNE (31)
2 Rue Alsace Lorraine - 31000 TOULOUSE</t>
  </si>
  <si>
    <t xml:space="preserve">CCI TARN ET GARONNE (82)
61-53, avenue Gambetta - 82 000  MONTAUBAN </t>
  </si>
  <si>
    <t>En cours de migration date de fin de la garantie prévisionnelle à retenir 31/07/2026</t>
  </si>
  <si>
    <t>CCI HAUTES PYRENEES (65)
1 Rue des évadés de France BP 350 – 65003 Tarbes cédex</t>
  </si>
  <si>
    <t>En cours de migration date de fin de la garantie prévisionnelle à retenir 31/10/2026</t>
  </si>
  <si>
    <t>1bis,2</t>
  </si>
  <si>
    <t>Sous-total forfait maintenance préventive du PABX Régional à compter de la fin de garantie de la CCI Tarn et Garonne</t>
  </si>
  <si>
    <t>31/07/2026*</t>
  </si>
  <si>
    <t>1bis,3</t>
  </si>
  <si>
    <t>Sous-total forfait maintenance préventive du PABX Régional à compter de la fin de garantie de la CCI Hautes-Pyrénées</t>
  </si>
  <si>
    <t>31/10/2026*</t>
  </si>
  <si>
    <t>1 ter</t>
  </si>
  <si>
    <t>CCI AVEYRON (12)
17 rue Aristide Briand - 12000 RODEZ</t>
  </si>
  <si>
    <t>dont licence</t>
  </si>
  <si>
    <t>Sous-total de la maintenance préventive site actuellement indépendant</t>
  </si>
  <si>
    <t>1 +
 1bis (1,2,3) + 1ter</t>
  </si>
  <si>
    <t>Montant total forfait maintenance préventive du PABX Régional premiere année</t>
  </si>
  <si>
    <t>N</t>
  </si>
  <si>
    <t>Montant total forfait maintenance préventive du PABX Régional seconde année année</t>
  </si>
  <si>
    <t>N+1</t>
  </si>
  <si>
    <t>Montant total forfait maintenance préventive du PABX Régional troisième année</t>
  </si>
  <si>
    <t>N+2</t>
  </si>
  <si>
    <t>Montant total forfait maintenance préventive du PABX Régional quatrième année</t>
  </si>
  <si>
    <t>N+3</t>
  </si>
  <si>
    <t>Montant total de la maintenance préventive sur la durée maximale du marché (* sous réserves des révisions contractuelles)</t>
  </si>
  <si>
    <t xml:space="preserve">Maintenance curative </t>
  </si>
  <si>
    <t xml:space="preserve">Postes téléphoniques  </t>
  </si>
  <si>
    <t>Postes téléphoniques numériques correspondant au parc installé ;</t>
  </si>
  <si>
    <t>Unité</t>
  </si>
  <si>
    <t>Postes téléphoniques numériques milieu de gamme</t>
  </si>
  <si>
    <t>Postes IP et SIP</t>
  </si>
  <si>
    <t>Casques compatibles sans fil ;</t>
  </si>
  <si>
    <t>Poste opérateur.</t>
  </si>
  <si>
    <t>Terminaux d’audio conférence</t>
  </si>
  <si>
    <t xml:space="preserve">Poste téléphonique IP ALCATEL </t>
  </si>
  <si>
    <t>Entrée de gamme  ALCATEL 8018</t>
  </si>
  <si>
    <t>Moyenne gamme ALCATEL 8028</t>
  </si>
  <si>
    <t>Haut de gamme ALCATEL 8058</t>
  </si>
  <si>
    <t>Très haut de gamme ALCATEL 8078</t>
  </si>
  <si>
    <t>Très haut de gamme ALCATEL 8088 - combiné bluetooth</t>
  </si>
  <si>
    <t>Module additionnel 14 touches (par exemple)</t>
  </si>
  <si>
    <t>Entrée de gamme ALCATEL 8019</t>
  </si>
  <si>
    <t>Moyenne gamme ALCATEL 8029</t>
  </si>
  <si>
    <t>Haut de gamme ALCATEL 8039</t>
  </si>
  <si>
    <t>Echange - standard  terminaux multi-constructeurs</t>
  </si>
  <si>
    <t>Forfait d'Échange standard poste numérique ou IP - entrée de gamme</t>
  </si>
  <si>
    <t>forfait</t>
  </si>
  <si>
    <t>Forfait d'Échange standard poste numérique ou IP - moyen de gamme</t>
  </si>
  <si>
    <t>Forfait d'Échange standard poste numérique ou IP - haut de gamme</t>
  </si>
  <si>
    <t>Forfait d'Échange standard poste numérique ou IP - type poste opérateur</t>
  </si>
  <si>
    <t xml:space="preserve">Prestations : </t>
  </si>
  <si>
    <t>Coût horaire monteur</t>
  </si>
  <si>
    <t>heure</t>
  </si>
  <si>
    <t>Coût horaire Technicien certifié</t>
  </si>
  <si>
    <t>Coût horaire Technicien réseau</t>
  </si>
  <si>
    <t>Coût horaire Ingénieur réseau et téllécom</t>
  </si>
  <si>
    <t>Coût horaire Expert centre de contact</t>
  </si>
  <si>
    <t>Côut journée de formation pour les gestionnaires</t>
  </si>
  <si>
    <t>Coût 1/2 journée de formation opérateur ou agent CCD</t>
  </si>
  <si>
    <t xml:space="preserve">DIVERS : </t>
  </si>
  <si>
    <t>Boîtier ATS STUDIOTEL 3</t>
  </si>
  <si>
    <t>Crédit 5 messages ATS studio</t>
  </si>
  <si>
    <t>Crédit 10 messages ATS studios</t>
  </si>
  <si>
    <t>Media gateway  3T0/4Z</t>
  </si>
  <si>
    <t>Media gateway 1 T2/8Z avec rack batterie 1h</t>
  </si>
  <si>
    <t>Media gateway 1 T2/8Z avec rack batterie 1h - Rack 3</t>
  </si>
  <si>
    <t>Media Gateway haute disponibilité</t>
  </si>
  <si>
    <t>Licence serveur de communication passif</t>
  </si>
  <si>
    <t>lIcence IP - 1 usager</t>
  </si>
  <si>
    <t xml:space="preserve">licence IP pack 25 (selon optimisation) </t>
  </si>
  <si>
    <t xml:space="preserve">Micro casque sans fils + Cordon de décroché </t>
  </si>
  <si>
    <t xml:space="preserve">Micro casque filaire </t>
  </si>
  <si>
    <t xml:space="preserve">Module additionnel 14 touches pour poste opérateur </t>
  </si>
  <si>
    <t>LICENCES (nouvelles licences et mises à jours majeures, pour rappel les mises à jour mineures sont comprises dans la maintenance)</t>
  </si>
  <si>
    <t xml:space="preserve">fréquence de renouvellement </t>
  </si>
  <si>
    <t xml:space="preserve">si nécessaire préciser la durée de licensing offrant le meilleur prix </t>
  </si>
  <si>
    <t>Unité supplémentaire</t>
  </si>
  <si>
    <t>indiquer les différents seuils d'optimisation</t>
  </si>
  <si>
    <t>Licence Ucaas (montant annuel HT comprenant le support technique et l'assistance utilisateurs)</t>
  </si>
  <si>
    <t>Licence Ucaas "Enterprise" (montant annuel HT comprenant le support technique et l'assistance utilisateurs)</t>
  </si>
  <si>
    <t>Licence Ucaas "Conférence" (montant annuel HT comprenant le support technique et l'assistance utilisateurs)</t>
  </si>
  <si>
    <t xml:space="preserve">Coefficient de l'entreprise applicable aux matériels et licences issues du catalogue non initialement prévus au BP </t>
  </si>
  <si>
    <t>Nota :  tous les coûts d'expédition, de livraison, de déplacement et de débours sont  inclus.</t>
  </si>
  <si>
    <t xml:space="preserve">* les montant retenus seront revus selon les dates effectives de fin de garantie des installations et de leur entrée effective dans le périmétre du présent marché. </t>
  </si>
  <si>
    <t xml:space="preserve">Date </t>
  </si>
  <si>
    <t xml:space="preserve">signature du Candidat </t>
  </si>
  <si>
    <t>Cachet de l'entreprise</t>
  </si>
  <si>
    <t>Note Totale valeur Technique / 40</t>
  </si>
  <si>
    <t>Montant de l'offre maintenance  préventive sur la durée maximale du marché indiquée au BP</t>
  </si>
  <si>
    <t>Note sur maintenance préventive /55</t>
  </si>
  <si>
    <t>Montant de l'offre maintenance  curative selon commande type issue des prix du BP</t>
  </si>
  <si>
    <t>Note sur maintenance préventive /5</t>
  </si>
  <si>
    <t>Note total du critére prix  / 60</t>
  </si>
  <si>
    <t>Valeur technique / 40</t>
  </si>
  <si>
    <t xml:space="preserve">NOTE TOTALE VALEUR TECHNIQUE 40 avant négociation </t>
  </si>
  <si>
    <t xml:space="preserve">NOTE TOTALE VALEUR TECHNIQUE 40 après négociation </t>
  </si>
  <si>
    <t>ANALYSE DES PROPOSITIONS FINANCIERES AVANT NEGOCIATIONS</t>
  </si>
  <si>
    <t>ANALYSE DES PROPOSITIONS FINANCIERES APRES NEGOCIATIONS</t>
  </si>
  <si>
    <t>Note Totale prix</t>
  </si>
  <si>
    <t xml:space="preserve">Note Totale prix </t>
  </si>
  <si>
    <t xml:space="preserve">Offre la plus basse </t>
  </si>
  <si>
    <t xml:space="preserve">Commande type la plus basse </t>
  </si>
  <si>
    <t>pas de réponse</t>
  </si>
  <si>
    <t>1 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</si>
</sst>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_-* #,##0_-;\-* #,##0_-;_-* &quot;-&quot;??_-;_-@_-"/>
    <numFmt numFmtId="166" formatCode="_-* #,##0.00\ _F_-;\-* #,##0.00\ _F_-;_-* &quot;-&quot;??\ _F_-;_-@_-"/>
    <numFmt numFmtId="167" formatCode="_-* #,##0.00\ [$€-1]_-;\-* #,##0.00\ [$€-1]_-;_-* &quot;-&quot;??\ [$€-1]_-"/>
  </numFmts>
  <fonts count="39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6"/>
      <name val="Abadi"/>
      <family val="2"/>
    </font>
    <font>
      <b/>
      <sz val="16"/>
      <name val="Abadi"/>
      <family val="2"/>
    </font>
    <font>
      <b/>
      <sz val="16"/>
      <color theme="0"/>
      <name val="Abadi"/>
      <family val="2"/>
    </font>
    <font>
      <b/>
      <sz val="14"/>
      <color indexed="9"/>
      <name val="Abadi"/>
      <family val="2"/>
    </font>
    <font>
      <sz val="10"/>
      <name val="Abadi"/>
      <family val="2"/>
    </font>
    <font>
      <b/>
      <sz val="11"/>
      <color indexed="9"/>
      <name val="Abadi"/>
      <family val="2"/>
    </font>
    <font>
      <b/>
      <sz val="14"/>
      <name val="Abadi"/>
      <family val="2"/>
    </font>
    <font>
      <b/>
      <sz val="10"/>
      <name val="Abadi"/>
      <family val="2"/>
    </font>
    <font>
      <sz val="12"/>
      <name val="Abadi"/>
      <family val="2"/>
    </font>
    <font>
      <b/>
      <sz val="14"/>
      <color theme="0"/>
      <name val="Abadi"/>
      <family val="2"/>
    </font>
    <font>
      <b/>
      <sz val="18"/>
      <color theme="0"/>
      <name val="Abadi"/>
      <family val="2"/>
    </font>
    <font>
      <sz val="11"/>
      <name val="Abadi"/>
      <family val="2"/>
    </font>
    <font>
      <b/>
      <u/>
      <sz val="16"/>
      <name val="Abadi"/>
      <family val="2"/>
    </font>
    <font>
      <b/>
      <sz val="11"/>
      <name val="Abadi"/>
      <family val="2"/>
    </font>
    <font>
      <sz val="12"/>
      <name val="Times New Roman"/>
      <family val="1"/>
    </font>
    <font>
      <sz val="12"/>
      <name val="Times New Roman"/>
      <family val="1"/>
    </font>
    <font>
      <b/>
      <sz val="22"/>
      <color theme="0"/>
      <name val="Abadi"/>
      <family val="2"/>
    </font>
    <font>
      <b/>
      <sz val="16"/>
      <color indexed="9"/>
      <name val="Abadi"/>
      <family val="2"/>
    </font>
    <font>
      <b/>
      <sz val="16"/>
      <color rgb="FF111111"/>
      <name val="Abadi"/>
      <family val="2"/>
    </font>
    <font>
      <i/>
      <sz val="14"/>
      <name val="Abadi"/>
      <family val="2"/>
    </font>
    <font>
      <b/>
      <i/>
      <sz val="14"/>
      <name val="Abadi"/>
      <family val="2"/>
    </font>
    <font>
      <sz val="16"/>
      <color rgb="FF0070C0"/>
      <name val="Abadi"/>
      <family val="2"/>
    </font>
    <font>
      <sz val="10"/>
      <color rgb="FFFF0000"/>
      <name val="Abadi"/>
      <family val="2"/>
    </font>
    <font>
      <i/>
      <sz val="11"/>
      <color rgb="FF000000"/>
      <name val="Abadi"/>
      <family val="2"/>
    </font>
    <font>
      <sz val="11"/>
      <color rgb="FF000000"/>
      <name val="Abadi"/>
      <family val="2"/>
    </font>
    <font>
      <b/>
      <sz val="11"/>
      <color rgb="FF000000"/>
      <name val="Abadi"/>
      <family val="2"/>
    </font>
    <font>
      <sz val="8"/>
      <name val="Arial"/>
      <family val="2"/>
    </font>
    <font>
      <sz val="11"/>
      <color theme="1"/>
      <name val="Abadi"/>
      <family val="2"/>
    </font>
    <font>
      <sz val="9"/>
      <color theme="1"/>
      <name val="Abadi"/>
      <family val="2"/>
    </font>
    <font>
      <b/>
      <sz val="11"/>
      <color theme="1"/>
      <name val="Abadi"/>
      <family val="2"/>
    </font>
    <font>
      <b/>
      <sz val="11"/>
      <color rgb="FF0070C0"/>
      <name val="Abadi"/>
      <family val="2"/>
    </font>
    <font>
      <b/>
      <sz val="11"/>
      <color rgb="FF002060"/>
      <name val="Abadi"/>
      <family val="2"/>
    </font>
    <font>
      <b/>
      <sz val="11"/>
      <color rgb="FFFF0000"/>
      <name val="Abadi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3" fillId="0" borderId="0" applyNumberFormat="0" applyBorder="0" applyProtection="0"/>
    <xf numFmtId="0" fontId="2" fillId="0" borderId="0"/>
    <xf numFmtId="0" fontId="4" fillId="0" borderId="0"/>
    <xf numFmtId="0" fontId="3" fillId="0" borderId="0" applyNumberFormat="0" applyBorder="0" applyProtection="0"/>
    <xf numFmtId="0" fontId="3" fillId="0" borderId="0" applyNumberFormat="0" applyBorder="0" applyProtection="0"/>
    <xf numFmtId="0" fontId="4" fillId="0" borderId="0" applyNumberFormat="0" applyFont="0" applyBorder="0" applyProtection="0"/>
    <xf numFmtId="43" fontId="5" fillId="0" borderId="0" applyFont="0" applyFill="0" applyBorder="0" applyAlignment="0" applyProtection="0"/>
    <xf numFmtId="0" fontId="20" fillId="0" borderId="0"/>
    <xf numFmtId="166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1" fillId="0" borderId="0"/>
    <xf numFmtId="4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167" fontId="2" fillId="0" borderId="0" applyFont="0" applyFill="0" applyBorder="0" applyAlignment="0" applyProtection="0"/>
    <xf numFmtId="0" fontId="21" fillId="0" borderId="0"/>
  </cellStyleXfs>
  <cellXfs count="180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7" fillId="4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2" fontId="7" fillId="4" borderId="15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2" fontId="12" fillId="3" borderId="1" xfId="0" applyNumberFormat="1" applyFont="1" applyFill="1" applyBorder="1" applyAlignment="1">
      <alignment vertical="center"/>
    </xf>
    <xf numFmtId="0" fontId="13" fillId="0" borderId="0" xfId="0" applyFont="1"/>
    <xf numFmtId="0" fontId="14" fillId="0" borderId="1" xfId="0" applyFont="1" applyBorder="1" applyAlignment="1">
      <alignment vertical="center" wrapText="1"/>
    </xf>
    <xf numFmtId="164" fontId="12" fillId="0" borderId="1" xfId="0" applyNumberFormat="1" applyFont="1" applyBorder="1" applyAlignment="1">
      <alignment vertical="center"/>
    </xf>
    <xf numFmtId="2" fontId="12" fillId="3" borderId="1" xfId="0" applyNumberFormat="1" applyFont="1" applyFill="1" applyBorder="1" applyAlignment="1">
      <alignment vertical="center" wrapText="1"/>
    </xf>
    <xf numFmtId="0" fontId="15" fillId="5" borderId="1" xfId="0" applyFont="1" applyFill="1" applyBorder="1" applyAlignment="1">
      <alignment vertical="center"/>
    </xf>
    <xf numFmtId="2" fontId="15" fillId="5" borderId="1" xfId="0" applyNumberFormat="1" applyFont="1" applyFill="1" applyBorder="1" applyAlignment="1">
      <alignment vertical="center"/>
    </xf>
    <xf numFmtId="0" fontId="12" fillId="3" borderId="0" xfId="0" applyFont="1" applyFill="1"/>
    <xf numFmtId="0" fontId="12" fillId="2" borderId="0" xfId="0" applyFont="1" applyFill="1"/>
    <xf numFmtId="0" fontId="8" fillId="5" borderId="1" xfId="0" applyFont="1" applyFill="1" applyBorder="1" applyAlignment="1">
      <alignment vertical="center"/>
    </xf>
    <xf numFmtId="0" fontId="16" fillId="5" borderId="1" xfId="0" applyFont="1" applyFill="1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 wrapText="1"/>
    </xf>
    <xf numFmtId="0" fontId="8" fillId="5" borderId="11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vertical="center" wrapText="1"/>
    </xf>
    <xf numFmtId="0" fontId="8" fillId="5" borderId="1" xfId="0" applyFont="1" applyFill="1" applyBorder="1" applyAlignment="1">
      <alignment horizontal="left" vertical="center" wrapText="1"/>
    </xf>
    <xf numFmtId="2" fontId="8" fillId="5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28" fillId="0" borderId="0" xfId="0" applyFont="1" applyAlignment="1">
      <alignment horizontal="left" vertical="center"/>
    </xf>
    <xf numFmtId="0" fontId="27" fillId="0" borderId="0" xfId="0" applyFont="1" applyAlignment="1">
      <alignment vertical="top" wrapText="1"/>
    </xf>
    <xf numFmtId="0" fontId="29" fillId="0" borderId="18" xfId="0" applyFont="1" applyBorder="1" applyAlignment="1">
      <alignment horizontal="left" vertical="center" wrapText="1"/>
    </xf>
    <xf numFmtId="0" fontId="29" fillId="0" borderId="19" xfId="0" applyFont="1" applyBorder="1" applyAlignment="1">
      <alignment horizontal="justify" vertical="center" wrapText="1"/>
    </xf>
    <xf numFmtId="0" fontId="29" fillId="0" borderId="20" xfId="0" applyFont="1" applyBorder="1" applyAlignment="1">
      <alignment horizontal="left" vertical="center" wrapText="1"/>
    </xf>
    <xf numFmtId="0" fontId="29" fillId="0" borderId="21" xfId="0" applyFont="1" applyBorder="1" applyAlignment="1">
      <alignment horizontal="justify" vertical="center" wrapText="1"/>
    </xf>
    <xf numFmtId="2" fontId="7" fillId="4" borderId="23" xfId="0" applyNumberFormat="1" applyFont="1" applyFill="1" applyBorder="1" applyAlignment="1">
      <alignment horizontal="center" vertical="center" wrapText="1"/>
    </xf>
    <xf numFmtId="2" fontId="7" fillId="4" borderId="24" xfId="0" applyNumberFormat="1" applyFont="1" applyFill="1" applyBorder="1" applyAlignment="1">
      <alignment horizontal="center" vertical="center" wrapText="1"/>
    </xf>
    <xf numFmtId="2" fontId="6" fillId="4" borderId="25" xfId="0" applyNumberFormat="1" applyFont="1" applyFill="1" applyBorder="1" applyAlignment="1">
      <alignment horizontal="center" vertical="center" wrapText="1"/>
    </xf>
    <xf numFmtId="2" fontId="6" fillId="4" borderId="26" xfId="0" applyNumberFormat="1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/>
    </xf>
    <xf numFmtId="2" fontId="8" fillId="5" borderId="28" xfId="0" applyNumberFormat="1" applyFont="1" applyFill="1" applyBorder="1" applyAlignment="1">
      <alignment horizontal="center" vertical="center"/>
    </xf>
    <xf numFmtId="0" fontId="29" fillId="0" borderId="29" xfId="0" applyFont="1" applyBorder="1" applyAlignment="1">
      <alignment horizontal="left" vertical="center" wrapText="1"/>
    </xf>
    <xf numFmtId="0" fontId="29" fillId="0" borderId="30" xfId="0" applyFont="1" applyBorder="1" applyAlignment="1">
      <alignment horizontal="justify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center" vertical="center" wrapText="1"/>
    </xf>
    <xf numFmtId="2" fontId="6" fillId="0" borderId="33" xfId="0" applyNumberFormat="1" applyFont="1" applyBorder="1" applyAlignment="1">
      <alignment horizontal="center" vertical="center" wrapText="1"/>
    </xf>
    <xf numFmtId="2" fontId="7" fillId="4" borderId="35" xfId="0" applyNumberFormat="1" applyFont="1" applyFill="1" applyBorder="1" applyAlignment="1">
      <alignment horizontal="center" vertical="center" wrapText="1"/>
    </xf>
    <xf numFmtId="165" fontId="7" fillId="4" borderId="35" xfId="7" applyNumberFormat="1" applyFont="1" applyFill="1" applyBorder="1" applyAlignment="1">
      <alignment horizontal="center" vertical="center" wrapText="1"/>
    </xf>
    <xf numFmtId="1" fontId="7" fillId="4" borderId="35" xfId="0" applyNumberFormat="1" applyFont="1" applyFill="1" applyBorder="1" applyAlignment="1">
      <alignment horizontal="center" vertical="center" wrapText="1"/>
    </xf>
    <xf numFmtId="0" fontId="31" fillId="0" borderId="16" xfId="0" applyFont="1" applyBorder="1" applyAlignment="1">
      <alignment horizontal="justify" vertical="center" wrapText="1"/>
    </xf>
    <xf numFmtId="0" fontId="29" fillId="0" borderId="36" xfId="0" applyFont="1" applyBorder="1" applyAlignment="1">
      <alignment horizontal="left" vertical="center" wrapText="1" indent="1"/>
    </xf>
    <xf numFmtId="0" fontId="31" fillId="0" borderId="37" xfId="0" applyFont="1" applyBorder="1" applyAlignment="1">
      <alignment horizontal="justify" vertical="center" wrapText="1"/>
    </xf>
    <xf numFmtId="0" fontId="29" fillId="0" borderId="38" xfId="0" applyFont="1" applyBorder="1" applyAlignment="1">
      <alignment horizontal="justify" vertical="center" wrapText="1"/>
    </xf>
    <xf numFmtId="0" fontId="29" fillId="0" borderId="39" xfId="0" applyFont="1" applyBorder="1" applyAlignment="1">
      <alignment horizontal="left" vertical="center" wrapText="1" indent="1"/>
    </xf>
    <xf numFmtId="0" fontId="29" fillId="0" borderId="0" xfId="0" applyFont="1" applyAlignment="1">
      <alignment horizontal="justify" vertical="center" wrapText="1"/>
    </xf>
    <xf numFmtId="44" fontId="24" fillId="0" borderId="1" xfId="0" applyNumberFormat="1" applyFont="1" applyBorder="1" applyAlignment="1">
      <alignment horizontal="center" vertical="center" wrapText="1"/>
    </xf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3" fillId="6" borderId="1" xfId="0" applyFont="1" applyFill="1" applyBorder="1" applyAlignment="1">
      <alignment horizontal="center" vertical="center" wrapText="1"/>
    </xf>
    <xf numFmtId="0" fontId="33" fillId="6" borderId="1" xfId="0" applyFont="1" applyFill="1" applyBorder="1" applyAlignment="1">
      <alignment horizontal="center" vertical="center"/>
    </xf>
    <xf numFmtId="0" fontId="34" fillId="6" borderId="1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3" fillId="0" borderId="40" xfId="0" applyFont="1" applyBorder="1" applyAlignment="1">
      <alignment wrapText="1"/>
    </xf>
    <xf numFmtId="0" fontId="34" fillId="0" borderId="41" xfId="0" applyFont="1" applyBorder="1" applyAlignment="1">
      <alignment horizontal="center" vertical="center"/>
    </xf>
    <xf numFmtId="0" fontId="33" fillId="0" borderId="1" xfId="0" applyFont="1" applyBorder="1"/>
    <xf numFmtId="0" fontId="33" fillId="0" borderId="43" xfId="0" applyFont="1" applyBorder="1" applyAlignment="1">
      <alignment vertical="top" wrapText="1"/>
    </xf>
    <xf numFmtId="0" fontId="33" fillId="0" borderId="43" xfId="0" applyFont="1" applyBorder="1" applyAlignment="1">
      <alignment wrapText="1"/>
    </xf>
    <xf numFmtId="0" fontId="33" fillId="0" borderId="45" xfId="0" applyFont="1" applyBorder="1" applyAlignment="1">
      <alignment wrapText="1"/>
    </xf>
    <xf numFmtId="0" fontId="34" fillId="0" borderId="46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4" fillId="0" borderId="1" xfId="0" applyFont="1" applyBorder="1"/>
    <xf numFmtId="0" fontId="33" fillId="3" borderId="2" xfId="0" applyFont="1" applyFill="1" applyBorder="1" applyAlignment="1">
      <alignment horizontal="center" vertical="center" wrapText="1"/>
    </xf>
    <xf numFmtId="0" fontId="35" fillId="0" borderId="45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center" vertical="center"/>
    </xf>
    <xf numFmtId="0" fontId="30" fillId="4" borderId="27" xfId="0" applyFont="1" applyFill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left" vertical="center" wrapText="1"/>
    </xf>
    <xf numFmtId="0" fontId="34" fillId="4" borderId="1" xfId="0" applyFont="1" applyFill="1" applyBorder="1" applyAlignment="1">
      <alignment horizontal="center" vertical="center"/>
    </xf>
    <xf numFmtId="0" fontId="33" fillId="4" borderId="1" xfId="0" applyFont="1" applyFill="1" applyBorder="1"/>
    <xf numFmtId="0" fontId="33" fillId="4" borderId="12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vertical="center" wrapText="1"/>
    </xf>
    <xf numFmtId="0" fontId="34" fillId="4" borderId="12" xfId="0" applyFont="1" applyFill="1" applyBorder="1"/>
    <xf numFmtId="0" fontId="33" fillId="4" borderId="0" xfId="0" applyFont="1" applyFill="1"/>
    <xf numFmtId="0" fontId="33" fillId="4" borderId="12" xfId="0" applyFont="1" applyFill="1" applyBorder="1"/>
    <xf numFmtId="0" fontId="30" fillId="4" borderId="12" xfId="0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34" fillId="4" borderId="1" xfId="0" applyFont="1" applyFill="1" applyBorder="1"/>
    <xf numFmtId="0" fontId="33" fillId="4" borderId="48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left" vertical="center" wrapText="1"/>
    </xf>
    <xf numFmtId="0" fontId="34" fillId="3" borderId="1" xfId="0" applyFont="1" applyFill="1" applyBorder="1" applyAlignment="1">
      <alignment horizontal="center" vertical="center"/>
    </xf>
    <xf numFmtId="0" fontId="33" fillId="6" borderId="43" xfId="0" applyFont="1" applyFill="1" applyBorder="1" applyAlignment="1">
      <alignment wrapText="1"/>
    </xf>
    <xf numFmtId="0" fontId="34" fillId="6" borderId="4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34" fillId="6" borderId="1" xfId="0" applyFont="1" applyFill="1" applyBorder="1"/>
    <xf numFmtId="0" fontId="33" fillId="6" borderId="3" xfId="0" applyFont="1" applyFill="1" applyBorder="1" applyAlignment="1">
      <alignment horizontal="center" vertical="center"/>
    </xf>
    <xf numFmtId="0" fontId="34" fillId="0" borderId="45" xfId="0" applyFont="1" applyBorder="1" applyAlignment="1">
      <alignment horizontal="center" vertical="center"/>
    </xf>
    <xf numFmtId="0" fontId="35" fillId="6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35" fillId="6" borderId="3" xfId="0" applyFont="1" applyFill="1" applyBorder="1" applyAlignment="1">
      <alignment horizontal="left" vertical="center" wrapText="1"/>
    </xf>
    <xf numFmtId="0" fontId="34" fillId="6" borderId="3" xfId="0" applyFont="1" applyFill="1" applyBorder="1" applyAlignment="1">
      <alignment horizontal="center" vertical="center"/>
    </xf>
    <xf numFmtId="0" fontId="36" fillId="6" borderId="3" xfId="0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7" fillId="0" borderId="3" xfId="0" applyFont="1" applyBorder="1" applyAlignment="1">
      <alignment horizontal="left" vertical="center" wrapText="1" indent="1"/>
    </xf>
    <xf numFmtId="0" fontId="33" fillId="0" borderId="50" xfId="0" applyFont="1" applyBorder="1" applyAlignment="1">
      <alignment vertical="center"/>
    </xf>
    <xf numFmtId="0" fontId="33" fillId="0" borderId="3" xfId="0" applyFont="1" applyBorder="1" applyAlignment="1">
      <alignment horizontal="justify" vertical="center"/>
    </xf>
    <xf numFmtId="0" fontId="33" fillId="0" borderId="50" xfId="0" applyFont="1" applyBorder="1" applyAlignment="1">
      <alignment horizontal="center" vertical="center"/>
    </xf>
    <xf numFmtId="0" fontId="33" fillId="4" borderId="1" xfId="0" applyFont="1" applyFill="1" applyBorder="1" applyAlignment="1">
      <alignment wrapText="1"/>
    </xf>
    <xf numFmtId="0" fontId="33" fillId="4" borderId="1" xfId="0" applyFont="1" applyFill="1" applyBorder="1" applyAlignment="1">
      <alignment horizontal="justify" vertical="center" wrapText="1"/>
    </xf>
    <xf numFmtId="0" fontId="33" fillId="0" borderId="1" xfId="0" applyFont="1" applyBorder="1" applyAlignment="1">
      <alignment horizontal="justify" vertical="center"/>
    </xf>
    <xf numFmtId="0" fontId="37" fillId="0" borderId="3" xfId="0" applyFont="1" applyBorder="1" applyAlignment="1">
      <alignment horizontal="left" vertical="center" indent="1"/>
    </xf>
    <xf numFmtId="0" fontId="17" fillId="0" borderId="3" xfId="0" applyFont="1" applyBorder="1" applyAlignment="1">
      <alignment vertical="center" wrapText="1"/>
    </xf>
    <xf numFmtId="0" fontId="33" fillId="3" borderId="0" xfId="0" applyFont="1" applyFill="1"/>
    <xf numFmtId="0" fontId="33" fillId="0" borderId="5" xfId="0" applyFont="1" applyBorder="1"/>
    <xf numFmtId="0" fontId="35" fillId="3" borderId="1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vertical="center" wrapText="1"/>
    </xf>
    <xf numFmtId="0" fontId="34" fillId="3" borderId="1" xfId="0" applyFont="1" applyFill="1" applyBorder="1"/>
    <xf numFmtId="0" fontId="33" fillId="3" borderId="50" xfId="0" applyFont="1" applyFill="1" applyBorder="1" applyAlignment="1">
      <alignment horizontal="center" vertical="center"/>
    </xf>
    <xf numFmtId="0" fontId="33" fillId="3" borderId="1" xfId="0" applyFont="1" applyFill="1" applyBorder="1"/>
    <xf numFmtId="0" fontId="33" fillId="3" borderId="1" xfId="0" applyFont="1" applyFill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7" fillId="0" borderId="10" xfId="0" applyFont="1" applyBorder="1" applyAlignment="1">
      <alignment horizontal="left" vertical="center" wrapText="1" indent="1"/>
    </xf>
    <xf numFmtId="0" fontId="34" fillId="0" borderId="1" xfId="0" applyFont="1" applyBorder="1" applyAlignment="1">
      <alignment horizontal="center" vertical="center" wrapText="1"/>
    </xf>
    <xf numFmtId="0" fontId="33" fillId="0" borderId="10" xfId="0" applyFont="1" applyBorder="1" applyAlignment="1">
      <alignment vertical="center"/>
    </xf>
    <xf numFmtId="0" fontId="33" fillId="0" borderId="27" xfId="0" applyFont="1" applyBorder="1"/>
    <xf numFmtId="0" fontId="33" fillId="4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7" fillId="0" borderId="48" xfId="0" applyFont="1" applyBorder="1" applyAlignment="1">
      <alignment vertical="center" wrapText="1"/>
    </xf>
    <xf numFmtId="0" fontId="34" fillId="0" borderId="12" xfId="0" applyFont="1" applyBorder="1"/>
    <xf numFmtId="0" fontId="33" fillId="0" borderId="49" xfId="0" applyFont="1" applyBorder="1" applyAlignment="1">
      <alignment horizontal="center" vertical="center"/>
    </xf>
    <xf numFmtId="0" fontId="33" fillId="0" borderId="12" xfId="0" applyFont="1" applyBorder="1"/>
    <xf numFmtId="8" fontId="17" fillId="0" borderId="3" xfId="0" applyNumberFormat="1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vertical="center" wrapText="1"/>
    </xf>
    <xf numFmtId="0" fontId="36" fillId="0" borderId="0" xfId="0" applyFont="1"/>
    <xf numFmtId="0" fontId="17" fillId="0" borderId="0" xfId="0" applyFont="1" applyAlignment="1">
      <alignment vertical="center" wrapText="1"/>
    </xf>
    <xf numFmtId="0" fontId="33" fillId="0" borderId="0" xfId="0" applyFont="1" applyAlignment="1">
      <alignment horizontal="center"/>
    </xf>
    <xf numFmtId="0" fontId="17" fillId="0" borderId="0" xfId="0" applyFont="1"/>
    <xf numFmtId="0" fontId="12" fillId="3" borderId="1" xfId="0" applyFont="1" applyFill="1" applyBorder="1" applyAlignment="1">
      <alignment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2" fillId="5" borderId="13" xfId="0" applyFont="1" applyFill="1" applyBorder="1" applyAlignment="1">
      <alignment horizontal="center" vertical="center"/>
    </xf>
    <xf numFmtId="0" fontId="22" fillId="5" borderId="14" xfId="0" applyFont="1" applyFill="1" applyBorder="1" applyAlignment="1">
      <alignment horizontal="center"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23" fillId="5" borderId="2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 wrapText="1"/>
    </xf>
    <xf numFmtId="0" fontId="33" fillId="3" borderId="28" xfId="0" applyFont="1" applyFill="1" applyBorder="1" applyAlignment="1">
      <alignment horizontal="center" vertical="center" wrapText="1"/>
    </xf>
    <xf numFmtId="0" fontId="33" fillId="3" borderId="42" xfId="0" applyFont="1" applyFill="1" applyBorder="1" applyAlignment="1">
      <alignment horizontal="center" vertical="center" wrapText="1"/>
    </xf>
    <xf numFmtId="0" fontId="33" fillId="3" borderId="44" xfId="0" applyFont="1" applyFill="1" applyBorder="1" applyAlignment="1">
      <alignment horizontal="center" vertical="center" wrapText="1"/>
    </xf>
    <xf numFmtId="0" fontId="33" fillId="6" borderId="11" xfId="0" applyFont="1" applyFill="1" applyBorder="1" applyAlignment="1">
      <alignment horizontal="center" vertical="center" wrapText="1"/>
    </xf>
    <xf numFmtId="0" fontId="33" fillId="6" borderId="17" xfId="0" applyFont="1" applyFill="1" applyBorder="1" applyAlignment="1">
      <alignment horizontal="center" vertical="center" wrapText="1"/>
    </xf>
    <xf numFmtId="0" fontId="33" fillId="6" borderId="49" xfId="0" applyFont="1" applyFill="1" applyBorder="1" applyAlignment="1">
      <alignment horizontal="center" vertical="center" wrapText="1"/>
    </xf>
    <xf numFmtId="0" fontId="33" fillId="4" borderId="47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5" fillId="6" borderId="28" xfId="0" applyFont="1" applyFill="1" applyBorder="1" applyAlignment="1">
      <alignment horizontal="center" vertical="center" wrapText="1"/>
    </xf>
    <xf numFmtId="0" fontId="35" fillId="6" borderId="42" xfId="0" applyFont="1" applyFill="1" applyBorder="1" applyAlignment="1">
      <alignment horizontal="center" vertical="center" wrapText="1"/>
    </xf>
    <xf numFmtId="0" fontId="35" fillId="6" borderId="4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</cellXfs>
  <cellStyles count="19">
    <cellStyle name="Euro" xfId="17" xr:uid="{95729553-ECE9-4C36-9696-61093E8E1A18}"/>
    <cellStyle name="Milliers" xfId="7" builtinId="3"/>
    <cellStyle name="Milliers 2" xfId="9" xr:uid="{F6A0ED7D-2E3E-4E02-9B2D-353B55076571}"/>
    <cellStyle name="Milliers 3" xfId="12" xr:uid="{3C1F4258-720A-4CA2-B16F-4F1CE0A94AB7}"/>
    <cellStyle name="Monétaire 2" xfId="10" xr:uid="{3113F133-3686-4CFE-9043-1CA97C2149B2}"/>
    <cellStyle name="Monétaire 2 2" xfId="14" xr:uid="{C8BFB8DC-C902-4AB8-8025-621ED3F8834F}"/>
    <cellStyle name="Normal" xfId="0" builtinId="0"/>
    <cellStyle name="Normal 2" xfId="1" xr:uid="{00000000-0005-0000-0000-000001000000}"/>
    <cellStyle name="Normal 2 2" xfId="4" xr:uid="{00000000-0005-0000-0000-000002000000}"/>
    <cellStyle name="Normal 2 3" xfId="16" xr:uid="{5736A51D-8BAA-4D72-8785-21ABB843E967}"/>
    <cellStyle name="Normal 28" xfId="18" xr:uid="{399A3033-93A2-46AF-A3CC-7D31259F536D}"/>
    <cellStyle name="Normal 3" xfId="2" xr:uid="{00000000-0005-0000-0000-000003000000}"/>
    <cellStyle name="Normal 3 2" xfId="5" xr:uid="{00000000-0005-0000-0000-000004000000}"/>
    <cellStyle name="Normal 4" xfId="3" xr:uid="{00000000-0005-0000-0000-000005000000}"/>
    <cellStyle name="Normal 5" xfId="8" xr:uid="{AD9F4AD1-6139-408E-A634-BC60B56DD848}"/>
    <cellStyle name="Normal 5 2" xfId="13" xr:uid="{187A534D-1821-49E7-AB0C-3BF49F5F6F6E}"/>
    <cellStyle name="Normal 6" xfId="6" xr:uid="{00000000-0005-0000-0000-000006000000}"/>
    <cellStyle name="Pourcentage 2" xfId="11" xr:uid="{E9A4956C-F288-440A-9A74-F5A06B76C165}"/>
    <cellStyle name="Pourcentage 2 2" xfId="15" xr:uid="{F491AB97-D9C9-4A98-8FD6-ABD9169BCBB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3366"/>
      <rgbColor rgb="00CC0066"/>
      <rgbColor rgb="00FFFFCC"/>
      <rgbColor rgb="00CCFFFF"/>
      <rgbColor rgb="00660066"/>
      <rgbColor rgb="00FF8080"/>
      <rgbColor rgb="000066CC"/>
      <rgbColor rgb="00CCCCFF"/>
      <rgbColor rgb="00000080"/>
      <rgbColor rgb="00FF3399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CC66"/>
      <color rgb="FFFFCC00"/>
      <color rgb="FFFFC0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</xdr:colOff>
      <xdr:row>0</xdr:row>
      <xdr:rowOff>76200</xdr:rowOff>
    </xdr:from>
    <xdr:to>
      <xdr:col>1</xdr:col>
      <xdr:colOff>3408045</xdr:colOff>
      <xdr:row>1</xdr:row>
      <xdr:rowOff>1140551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B06E16B-9B01-3FCA-493F-C74B45C21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" y="76200"/>
          <a:ext cx="4775835" cy="2035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16</xdr:col>
      <xdr:colOff>40005</xdr:colOff>
      <xdr:row>0</xdr:row>
      <xdr:rowOff>76200</xdr:rowOff>
    </xdr:from>
    <xdr:ext cx="4789170" cy="2035901"/>
    <xdr:pic>
      <xdr:nvPicPr>
        <xdr:cNvPr id="3" name="Image 2">
          <a:extLst>
            <a:ext uri="{FF2B5EF4-FFF2-40B4-BE49-F238E27FC236}">
              <a16:creationId xmlns:a16="http://schemas.microsoft.com/office/drawing/2014/main" id="{9DAF260D-DB89-4EA8-BB1A-6A3AC3ED15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" y="76200"/>
          <a:ext cx="4789170" cy="2035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</xdr:colOff>
      <xdr:row>0</xdr:row>
      <xdr:rowOff>0</xdr:rowOff>
    </xdr:from>
    <xdr:to>
      <xdr:col>1</xdr:col>
      <xdr:colOff>1044786</xdr:colOff>
      <xdr:row>0</xdr:row>
      <xdr:rowOff>401108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5928BBA-6178-4468-A5C6-C59C2927981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" y="0"/>
          <a:ext cx="1796203" cy="3915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applyStyles="1"/>
    <pageSetUpPr fitToPage="1"/>
  </sheetPr>
  <dimension ref="A1:AE29"/>
  <sheetViews>
    <sheetView topLeftCell="P1" zoomScale="85" zoomScaleNormal="85" zoomScaleSheetLayoutView="50" workbookViewId="0">
      <selection activeCell="T3" sqref="T3"/>
    </sheetView>
  </sheetViews>
  <sheetFormatPr baseColWidth="10" defaultColWidth="11.44140625" defaultRowHeight="21" x14ac:dyDescent="0.4"/>
  <cols>
    <col min="1" max="1" width="20.5546875" style="1" customWidth="1"/>
    <col min="2" max="2" width="56.6640625" style="1" customWidth="1"/>
    <col min="3" max="3" width="6.109375" style="27" customWidth="1"/>
    <col min="4" max="4" width="35.88671875" style="1" customWidth="1"/>
    <col min="5" max="5" width="20" style="27" customWidth="1"/>
    <col min="6" max="6" width="14.109375" style="27" customWidth="1"/>
    <col min="7" max="7" width="35.88671875" style="1" customWidth="1"/>
    <col min="8" max="8" width="18.33203125" style="27" customWidth="1"/>
    <col min="9" max="9" width="11.44140625" style="1" bestFit="1" customWidth="1"/>
    <col min="10" max="10" width="35.88671875" style="1" customWidth="1"/>
    <col min="11" max="11" width="18.33203125" style="27" customWidth="1"/>
    <col min="12" max="12" width="11.44140625" style="1" bestFit="1"/>
    <col min="13" max="13" width="35.88671875" style="1" customWidth="1"/>
    <col min="14" max="14" width="18.33203125" style="27" customWidth="1"/>
    <col min="15" max="15" width="11.44140625" style="1" bestFit="1"/>
    <col min="16" max="16" width="11.44140625" style="1"/>
    <col min="17" max="17" width="19.6640625" style="1" customWidth="1"/>
    <col min="18" max="18" width="57.88671875" style="1" customWidth="1"/>
    <col min="19" max="19" width="5.109375" style="1" customWidth="1"/>
    <col min="20" max="20" width="25.6640625" style="1" customWidth="1"/>
    <col min="21" max="21" width="16.33203125" style="1" customWidth="1"/>
    <col min="22" max="22" width="11.44140625" style="1"/>
    <col min="23" max="23" width="23" style="1" customWidth="1"/>
    <col min="24" max="24" width="21.5546875" style="1" customWidth="1"/>
    <col min="25" max="25" width="11.44140625" style="1"/>
    <col min="26" max="26" width="23.6640625" style="1" customWidth="1"/>
    <col min="27" max="27" width="18.109375" style="1" customWidth="1"/>
    <col min="28" max="28" width="11.44140625" style="1"/>
    <col min="29" max="29" width="21.33203125" style="1" customWidth="1"/>
    <col min="30" max="30" width="23" style="1" customWidth="1"/>
    <col min="31" max="16384" width="11.44140625" style="1"/>
  </cols>
  <sheetData>
    <row r="1" spans="1:31" ht="77.25" customHeight="1" x14ac:dyDescent="0.4">
      <c r="A1" s="155"/>
      <c r="B1" s="156"/>
      <c r="C1" s="157"/>
      <c r="D1" s="153" t="s">
        <v>14</v>
      </c>
      <c r="E1" s="153"/>
      <c r="F1" s="154"/>
      <c r="G1" s="153" t="s">
        <v>15</v>
      </c>
      <c r="H1" s="153"/>
      <c r="I1" s="154"/>
      <c r="J1" s="153" t="s">
        <v>16</v>
      </c>
      <c r="K1" s="153"/>
      <c r="L1" s="154"/>
      <c r="M1" s="153" t="s">
        <v>17</v>
      </c>
      <c r="N1" s="153"/>
      <c r="O1" s="154"/>
      <c r="Q1" s="155"/>
      <c r="R1" s="156"/>
      <c r="S1" s="157"/>
      <c r="T1" s="153" t="s">
        <v>14</v>
      </c>
      <c r="U1" s="153"/>
      <c r="V1" s="154"/>
      <c r="W1" s="153" t="s">
        <v>15</v>
      </c>
      <c r="X1" s="153"/>
      <c r="Y1" s="154"/>
      <c r="Z1" s="153" t="s">
        <v>16</v>
      </c>
      <c r="AA1" s="153"/>
      <c r="AB1" s="154"/>
      <c r="AC1" s="153" t="s">
        <v>17</v>
      </c>
      <c r="AD1" s="153"/>
      <c r="AE1" s="154"/>
    </row>
    <row r="2" spans="1:31" ht="92.4" customHeight="1" thickBot="1" x14ac:dyDescent="0.45">
      <c r="A2" s="158"/>
      <c r="B2" s="159"/>
      <c r="C2" s="160"/>
      <c r="D2" s="24" t="s">
        <v>0</v>
      </c>
      <c r="E2" s="45" t="s">
        <v>4</v>
      </c>
      <c r="F2" s="46" t="s">
        <v>1</v>
      </c>
      <c r="G2" s="25" t="s">
        <v>0</v>
      </c>
      <c r="H2" s="45" t="s">
        <v>4</v>
      </c>
      <c r="I2" s="46" t="s">
        <v>1</v>
      </c>
      <c r="J2" s="25" t="s">
        <v>0</v>
      </c>
      <c r="K2" s="45" t="s">
        <v>4</v>
      </c>
      <c r="L2" s="46" t="s">
        <v>1</v>
      </c>
      <c r="M2" s="25" t="s">
        <v>0</v>
      </c>
      <c r="N2" s="45" t="s">
        <v>4</v>
      </c>
      <c r="O2" s="46" t="s">
        <v>1</v>
      </c>
      <c r="Q2" s="158"/>
      <c r="R2" s="159"/>
      <c r="S2" s="160"/>
      <c r="T2" s="24" t="s">
        <v>0</v>
      </c>
      <c r="U2" s="45" t="s">
        <v>4</v>
      </c>
      <c r="V2" s="46" t="s">
        <v>1</v>
      </c>
      <c r="W2" s="25" t="s">
        <v>0</v>
      </c>
      <c r="X2" s="45" t="s">
        <v>4</v>
      </c>
      <c r="Y2" s="46" t="s">
        <v>1</v>
      </c>
      <c r="Z2" s="25" t="s">
        <v>0</v>
      </c>
      <c r="AA2" s="45" t="s">
        <v>4</v>
      </c>
      <c r="AB2" s="46" t="s">
        <v>1</v>
      </c>
      <c r="AC2" s="25" t="s">
        <v>0</v>
      </c>
      <c r="AD2" s="45" t="s">
        <v>4</v>
      </c>
      <c r="AE2" s="46" t="s">
        <v>1</v>
      </c>
    </row>
    <row r="3" spans="1:31" s="28" customFormat="1" ht="42.6" thickBot="1" x14ac:dyDescent="0.45">
      <c r="A3" s="150" t="s">
        <v>145</v>
      </c>
      <c r="B3" s="47" t="s">
        <v>9</v>
      </c>
      <c r="C3" s="48">
        <v>15</v>
      </c>
      <c r="D3" s="49"/>
      <c r="E3" s="50"/>
      <c r="F3" s="51" t="b">
        <f>IF(E3="pas de réponse",$C3*0/5,IF(E3="insuffisant",C$3*1/5,IF(E3="correct",$C3*2/5,IF(E3="satisfaisant",$C3*3/5,IF(E3="très satisfaisant",$C3*4/5,IF(E3="parfaitement adapté",$C3))))))</f>
        <v>0</v>
      </c>
      <c r="G3" s="49"/>
      <c r="H3" s="50"/>
      <c r="I3" s="51" t="b">
        <f t="shared" ref="I3:I6" si="0">IF(H3="pas de réponse",$C3*0/5,IF(H3="insuffisant",F$3*1/5,IF(H3="correct",$C3*2/5,IF(H3="satisfaisant",$C3*3/5,IF(H3="très satisfaisant",$C3*4/5,IF(H3="parfaitement adapté",$C3))))))</f>
        <v>0</v>
      </c>
      <c r="J3" s="49"/>
      <c r="K3" s="50"/>
      <c r="L3" s="51" t="b">
        <f t="shared" ref="L3:L6" si="1">IF(K3="pas de réponse",$C3*0/5,IF(K3="insuffisant",I$3*1/5,IF(K3="correct",$C3*2/5,IF(K3="satisfaisant",$C3*3/5,IF(K3="très satisfaisant",$C3*4/5,IF(K3="parfaitement adapté",$C3))))))</f>
        <v>0</v>
      </c>
      <c r="M3" s="49"/>
      <c r="N3" s="50"/>
      <c r="O3" s="51" t="b">
        <f t="shared" ref="O3:O6" si="2">IF(N3="pas de réponse",$C3*0/5,IF(N3="insuffisant",L$3*1/5,IF(N3="correct",$C3*2/5,IF(N3="satisfaisant",$C3*3/5,IF(N3="très satisfaisant",$C3*4/5,IF(N3="parfaitement adapté",$C3))))))</f>
        <v>0</v>
      </c>
      <c r="Q3" s="150" t="s">
        <v>145</v>
      </c>
      <c r="R3" s="47" t="s">
        <v>9</v>
      </c>
      <c r="S3" s="48">
        <v>15</v>
      </c>
      <c r="T3" s="49"/>
      <c r="U3" s="50" t="s">
        <v>154</v>
      </c>
      <c r="V3" s="51">
        <f>IF(U3="pas de réponse",$C3*0/5,IF(U3="insuffisant",S$3*1/5,IF(U3="correct",$C3*2/5,IF(U3="satisfaisant",$C3*3/5,IF(U3="très satisfaisant",$C3*4/5,IF(U3="parfaitement adapté",$C3))))))</f>
        <v>0</v>
      </c>
      <c r="W3" s="49"/>
      <c r="X3" s="50"/>
      <c r="Y3" s="51" t="b">
        <f t="shared" ref="Y3:Y6" si="3">IF(X3="pas de réponse",$C3*0/5,IF(X3="insuffisant",V$3*1/5,IF(X3="correct",$C3*2/5,IF(X3="satisfaisant",$C3*3/5,IF(X3="très satisfaisant",$C3*4/5,IF(X3="parfaitement adapté",$C3))))))</f>
        <v>0</v>
      </c>
      <c r="Z3" s="49"/>
      <c r="AA3" s="50"/>
      <c r="AB3" s="51" t="b">
        <f t="shared" ref="AB3:AB6" si="4">IF(AA3="pas de réponse",$C3*0/5,IF(AA3="insuffisant",Y$3*1/5,IF(AA3="correct",$C3*2/5,IF(AA3="satisfaisant",$C3*3/5,IF(AA3="très satisfaisant",$C3*4/5,IF(AA3="parfaitement adapté",$C3))))))</f>
        <v>0</v>
      </c>
      <c r="AC3" s="49"/>
      <c r="AD3" s="50"/>
      <c r="AE3" s="51" t="b">
        <f t="shared" ref="AE3:AE6" si="5">IF(AD3="pas de réponse",$C3*0/5,IF(AD3="insuffisant",AB$3*1/5,IF(AD3="correct",$C3*2/5,IF(AD3="satisfaisant",$C3*3/5,IF(AD3="très satisfaisant",$C3*4/5,IF(AD3="parfaitement adapté",$C3))))))</f>
        <v>0</v>
      </c>
    </row>
    <row r="4" spans="1:31" s="28" customFormat="1" ht="42" thickBot="1" x14ac:dyDescent="0.45">
      <c r="A4" s="151"/>
      <c r="B4" s="37" t="s">
        <v>10</v>
      </c>
      <c r="C4" s="38">
        <v>10</v>
      </c>
      <c r="D4" s="23"/>
      <c r="E4" s="2"/>
      <c r="F4" s="3" t="b">
        <f t="shared" ref="F4:F6" si="6">IF(E4="pas de réponse",$C4*0/5,IF(E4="insuffisant",C$3*1/5,IF(E4="correct",$C4*2/5,IF(E4="satisfaisant",$C4*3/5,IF(E4="très satisfaisant",$C4*4/5,IF(E4="parfaitement adapté",$C4))))))</f>
        <v>0</v>
      </c>
      <c r="G4" s="23"/>
      <c r="H4" s="2"/>
      <c r="I4" s="3" t="b">
        <f t="shared" si="0"/>
        <v>0</v>
      </c>
      <c r="J4" s="23"/>
      <c r="K4" s="2"/>
      <c r="L4" s="3" t="b">
        <f t="shared" si="1"/>
        <v>0</v>
      </c>
      <c r="M4" s="23"/>
      <c r="N4" s="2"/>
      <c r="O4" s="3" t="b">
        <f t="shared" si="2"/>
        <v>0</v>
      </c>
      <c r="Q4" s="151"/>
      <c r="R4" s="37" t="s">
        <v>10</v>
      </c>
      <c r="S4" s="38">
        <v>10</v>
      </c>
      <c r="T4" s="23"/>
      <c r="U4" s="2"/>
      <c r="V4" s="3" t="b">
        <f t="shared" ref="V4:V6" si="7">IF(U4="pas de réponse",$C4*0/5,IF(U4="insuffisant",S$3*1/5,IF(U4="correct",$C4*2/5,IF(U4="satisfaisant",$C4*3/5,IF(U4="très satisfaisant",$C4*4/5,IF(U4="parfaitement adapté",$C4))))))</f>
        <v>0</v>
      </c>
      <c r="W4" s="23"/>
      <c r="X4" s="2"/>
      <c r="Y4" s="3" t="b">
        <f t="shared" si="3"/>
        <v>0</v>
      </c>
      <c r="Z4" s="23"/>
      <c r="AA4" s="2"/>
      <c r="AB4" s="3" t="b">
        <f t="shared" si="4"/>
        <v>0</v>
      </c>
      <c r="AC4" s="23"/>
      <c r="AD4" s="2"/>
      <c r="AE4" s="3" t="b">
        <f t="shared" si="5"/>
        <v>0</v>
      </c>
    </row>
    <row r="5" spans="1:31" s="28" customFormat="1" ht="42" thickBot="1" x14ac:dyDescent="0.45">
      <c r="A5" s="151"/>
      <c r="B5" s="37" t="s">
        <v>11</v>
      </c>
      <c r="C5" s="38">
        <v>10</v>
      </c>
      <c r="D5" s="22"/>
      <c r="E5" s="2"/>
      <c r="F5" s="3" t="b">
        <f t="shared" si="6"/>
        <v>0</v>
      </c>
      <c r="G5" s="22"/>
      <c r="H5" s="2"/>
      <c r="I5" s="3" t="b">
        <f t="shared" si="0"/>
        <v>0</v>
      </c>
      <c r="J5" s="22"/>
      <c r="K5" s="2"/>
      <c r="L5" s="3" t="b">
        <f t="shared" si="1"/>
        <v>0</v>
      </c>
      <c r="M5" s="22"/>
      <c r="N5" s="2"/>
      <c r="O5" s="3" t="b">
        <f t="shared" si="2"/>
        <v>0</v>
      </c>
      <c r="Q5" s="151"/>
      <c r="R5" s="37" t="s">
        <v>11</v>
      </c>
      <c r="S5" s="38">
        <v>10</v>
      </c>
      <c r="T5" s="22"/>
      <c r="U5" s="2"/>
      <c r="V5" s="3" t="b">
        <f t="shared" si="7"/>
        <v>0</v>
      </c>
      <c r="W5" s="22"/>
      <c r="X5" s="2"/>
      <c r="Y5" s="3" t="b">
        <f t="shared" si="3"/>
        <v>0</v>
      </c>
      <c r="Z5" s="22"/>
      <c r="AA5" s="2"/>
      <c r="AB5" s="3" t="b">
        <f t="shared" si="4"/>
        <v>0</v>
      </c>
      <c r="AC5" s="22"/>
      <c r="AD5" s="2"/>
      <c r="AE5" s="3" t="b">
        <f t="shared" si="5"/>
        <v>0</v>
      </c>
    </row>
    <row r="6" spans="1:31" ht="28.2" thickBot="1" x14ac:dyDescent="0.45">
      <c r="A6" s="151"/>
      <c r="B6" s="39" t="s">
        <v>12</v>
      </c>
      <c r="C6" s="40">
        <v>5</v>
      </c>
      <c r="D6" s="22"/>
      <c r="E6" s="2"/>
      <c r="F6" s="3" t="b">
        <f t="shared" si="6"/>
        <v>0</v>
      </c>
      <c r="G6" s="22"/>
      <c r="H6" s="2"/>
      <c r="I6" s="3" t="b">
        <f t="shared" si="0"/>
        <v>0</v>
      </c>
      <c r="J6" s="22"/>
      <c r="K6" s="2"/>
      <c r="L6" s="3" t="b">
        <f t="shared" si="1"/>
        <v>0</v>
      </c>
      <c r="M6" s="22"/>
      <c r="N6" s="2"/>
      <c r="O6" s="3" t="b">
        <f t="shared" si="2"/>
        <v>0</v>
      </c>
      <c r="Q6" s="151"/>
      <c r="R6" s="39" t="s">
        <v>12</v>
      </c>
      <c r="S6" s="40">
        <v>5</v>
      </c>
      <c r="T6" s="22"/>
      <c r="U6" s="2"/>
      <c r="V6" s="3" t="b">
        <f t="shared" si="7"/>
        <v>0</v>
      </c>
      <c r="W6" s="22"/>
      <c r="X6" s="2"/>
      <c r="Y6" s="3" t="b">
        <f t="shared" si="3"/>
        <v>0</v>
      </c>
      <c r="Z6" s="22"/>
      <c r="AA6" s="2"/>
      <c r="AB6" s="3" t="b">
        <f t="shared" si="4"/>
        <v>0</v>
      </c>
      <c r="AC6" s="22"/>
      <c r="AD6" s="2"/>
      <c r="AE6" s="3" t="b">
        <f t="shared" si="5"/>
        <v>0</v>
      </c>
    </row>
    <row r="7" spans="1:31" ht="42.6" thickBot="1" x14ac:dyDescent="0.45">
      <c r="A7" s="151"/>
      <c r="B7" s="4" t="s">
        <v>146</v>
      </c>
      <c r="C7" s="42"/>
      <c r="D7" s="43"/>
      <c r="E7" s="44"/>
      <c r="F7" s="6">
        <f>SUM(F3:F6)</f>
        <v>0</v>
      </c>
      <c r="G7" s="43"/>
      <c r="H7" s="44"/>
      <c r="I7" s="6">
        <f>SUM(I3:I6)</f>
        <v>0</v>
      </c>
      <c r="J7" s="43"/>
      <c r="K7" s="44"/>
      <c r="L7" s="6"/>
      <c r="M7" s="43"/>
      <c r="N7" s="44">
        <f>SUM(N3:N6)</f>
        <v>0</v>
      </c>
      <c r="O7" s="6"/>
      <c r="Q7" s="151"/>
      <c r="R7" s="4" t="s">
        <v>147</v>
      </c>
      <c r="S7" s="42"/>
      <c r="T7" s="43"/>
      <c r="U7" s="44"/>
      <c r="V7" s="6">
        <f>SUM(V3:V6)</f>
        <v>0</v>
      </c>
      <c r="W7" s="43"/>
      <c r="X7" s="44"/>
      <c r="Y7" s="6">
        <f>SUM(Y3:Y6)</f>
        <v>0</v>
      </c>
      <c r="Z7" s="43"/>
      <c r="AA7" s="44"/>
      <c r="AB7" s="6">
        <f>SUM(AB3:AB6)</f>
        <v>0</v>
      </c>
      <c r="AC7" s="43"/>
      <c r="AD7" s="44"/>
      <c r="AE7" s="6">
        <f>SUM(AE3:AE6)</f>
        <v>0</v>
      </c>
    </row>
    <row r="8" spans="1:31" ht="21.6" thickBot="1" x14ac:dyDescent="0.45">
      <c r="A8" s="152"/>
      <c r="B8" s="41" t="s">
        <v>6</v>
      </c>
      <c r="C8" s="52"/>
      <c r="D8" s="52"/>
      <c r="E8" s="52"/>
      <c r="F8" s="53"/>
      <c r="G8" s="52"/>
      <c r="H8" s="52"/>
      <c r="I8" s="54"/>
      <c r="J8" s="52"/>
      <c r="K8" s="52"/>
      <c r="L8" s="54"/>
      <c r="M8" s="52"/>
      <c r="N8" s="52"/>
      <c r="O8" s="54"/>
      <c r="Q8" s="152"/>
      <c r="R8" s="41" t="s">
        <v>6</v>
      </c>
      <c r="S8" s="52"/>
      <c r="T8" s="52"/>
      <c r="U8" s="52"/>
      <c r="V8" s="53"/>
      <c r="W8" s="52"/>
      <c r="X8" s="52"/>
      <c r="Y8" s="54"/>
      <c r="Z8" s="52"/>
      <c r="AA8" s="52"/>
      <c r="AB8" s="54"/>
      <c r="AC8" s="52"/>
      <c r="AD8" s="52"/>
      <c r="AE8" s="54"/>
    </row>
    <row r="9" spans="1:31" x14ac:dyDescent="0.4">
      <c r="A9" s="5"/>
      <c r="B9" s="5"/>
      <c r="C9" s="26"/>
      <c r="D9" s="5"/>
      <c r="E9" s="26"/>
      <c r="F9" s="26"/>
    </row>
    <row r="10" spans="1:31" x14ac:dyDescent="0.4">
      <c r="A10" s="5"/>
      <c r="B10" s="5"/>
      <c r="C10" s="26"/>
      <c r="D10" s="5"/>
      <c r="E10" s="26"/>
      <c r="F10" s="26"/>
    </row>
    <row r="11" spans="1:31" x14ac:dyDescent="0.4">
      <c r="A11" s="5"/>
      <c r="B11" s="5"/>
      <c r="C11" s="26"/>
      <c r="D11" s="5" t="s">
        <v>8</v>
      </c>
      <c r="E11" s="5"/>
      <c r="F11" s="5"/>
      <c r="G11" s="5" t="s">
        <v>8</v>
      </c>
      <c r="H11" s="5"/>
      <c r="I11" s="5"/>
      <c r="J11" s="5" t="s">
        <v>8</v>
      </c>
      <c r="K11" s="5"/>
      <c r="L11" s="5"/>
      <c r="M11" s="5" t="s">
        <v>8</v>
      </c>
      <c r="N11" s="5"/>
      <c r="O11" s="5"/>
    </row>
    <row r="12" spans="1:31" x14ac:dyDescent="0.4">
      <c r="A12" s="5"/>
      <c r="B12" s="5"/>
      <c r="C12" s="26"/>
      <c r="D12" s="34"/>
      <c r="E12" s="26"/>
      <c r="F12" s="26"/>
      <c r="G12" s="36"/>
      <c r="J12" s="36"/>
      <c r="M12" s="36"/>
    </row>
    <row r="13" spans="1:31" x14ac:dyDescent="0.4">
      <c r="A13" s="5"/>
      <c r="B13" s="5"/>
      <c r="C13" s="26"/>
      <c r="D13" s="5"/>
      <c r="E13" s="26"/>
      <c r="F13" s="26"/>
      <c r="G13" s="35"/>
      <c r="J13" s="35"/>
      <c r="M13" s="35"/>
    </row>
    <row r="14" spans="1:31" x14ac:dyDescent="0.4">
      <c r="A14" s="5"/>
      <c r="B14" s="5"/>
      <c r="C14" s="26"/>
      <c r="D14" s="5"/>
      <c r="E14" s="26"/>
      <c r="F14" s="26"/>
    </row>
    <row r="15" spans="1:31" x14ac:dyDescent="0.4">
      <c r="A15" s="5"/>
      <c r="B15" s="5"/>
      <c r="C15" s="26"/>
      <c r="D15" s="5"/>
      <c r="E15" s="26"/>
      <c r="F15" s="26"/>
    </row>
    <row r="16" spans="1:31" x14ac:dyDescent="0.4">
      <c r="A16" s="5"/>
      <c r="B16" s="5"/>
      <c r="C16" s="26"/>
      <c r="D16" s="5"/>
      <c r="E16" s="26"/>
      <c r="F16" s="26"/>
    </row>
    <row r="17" spans="1:6" x14ac:dyDescent="0.4">
      <c r="A17" s="5"/>
      <c r="B17" s="5"/>
      <c r="C17" s="26"/>
      <c r="D17" s="5"/>
      <c r="E17" s="26"/>
      <c r="F17" s="26"/>
    </row>
    <row r="18" spans="1:6" x14ac:dyDescent="0.4">
      <c r="A18" s="5"/>
      <c r="B18" s="5"/>
      <c r="C18" s="26"/>
      <c r="D18" s="5"/>
      <c r="E18" s="26"/>
      <c r="F18" s="26"/>
    </row>
    <row r="19" spans="1:6" x14ac:dyDescent="0.4">
      <c r="A19" s="5"/>
      <c r="B19" s="5"/>
      <c r="C19" s="26"/>
      <c r="D19" s="5"/>
      <c r="E19" s="26"/>
      <c r="F19" s="26"/>
    </row>
    <row r="20" spans="1:6" x14ac:dyDescent="0.4">
      <c r="A20" s="5"/>
      <c r="B20" s="5"/>
      <c r="C20" s="26"/>
      <c r="D20" s="5"/>
      <c r="E20" s="26"/>
      <c r="F20" s="26"/>
    </row>
    <row r="21" spans="1:6" x14ac:dyDescent="0.4">
      <c r="A21" s="5"/>
      <c r="B21" s="5"/>
      <c r="C21" s="26"/>
      <c r="D21" s="5"/>
      <c r="E21" s="26"/>
      <c r="F21" s="26"/>
    </row>
    <row r="22" spans="1:6" x14ac:dyDescent="0.4">
      <c r="A22" s="5"/>
      <c r="B22" s="5"/>
      <c r="C22" s="26"/>
      <c r="D22" s="5"/>
      <c r="E22" s="26"/>
      <c r="F22" s="26"/>
    </row>
    <row r="23" spans="1:6" x14ac:dyDescent="0.4">
      <c r="A23" s="5"/>
      <c r="B23" s="5"/>
      <c r="C23" s="26"/>
      <c r="D23" s="5"/>
      <c r="E23" s="26"/>
      <c r="F23" s="26"/>
    </row>
    <row r="24" spans="1:6" x14ac:dyDescent="0.4">
      <c r="A24" s="5"/>
      <c r="B24" s="5"/>
      <c r="C24" s="26"/>
      <c r="D24" s="5"/>
      <c r="E24" s="26"/>
      <c r="F24" s="26"/>
    </row>
    <row r="25" spans="1:6" x14ac:dyDescent="0.4">
      <c r="B25" s="5"/>
      <c r="C25" s="26"/>
      <c r="D25" s="5"/>
      <c r="E25" s="26"/>
      <c r="F25" s="26"/>
    </row>
    <row r="26" spans="1:6" x14ac:dyDescent="0.4">
      <c r="B26" s="5"/>
      <c r="C26" s="26"/>
      <c r="D26" s="5"/>
      <c r="E26" s="26"/>
      <c r="F26" s="26"/>
    </row>
    <row r="27" spans="1:6" x14ac:dyDescent="0.4">
      <c r="B27" s="5"/>
      <c r="C27" s="26"/>
      <c r="D27" s="5"/>
      <c r="E27" s="26"/>
      <c r="F27" s="26"/>
    </row>
    <row r="28" spans="1:6" x14ac:dyDescent="0.4">
      <c r="B28" s="5"/>
      <c r="C28" s="26"/>
      <c r="D28" s="5"/>
      <c r="E28" s="26"/>
      <c r="F28" s="26"/>
    </row>
    <row r="29" spans="1:6" x14ac:dyDescent="0.4">
      <c r="B29" s="5"/>
      <c r="C29" s="26"/>
      <c r="D29" s="5"/>
      <c r="E29" s="26"/>
      <c r="F29" s="26"/>
    </row>
  </sheetData>
  <dataConsolidate/>
  <mergeCells count="12">
    <mergeCell ref="AC1:AE1"/>
    <mergeCell ref="Q3:Q8"/>
    <mergeCell ref="J1:L1"/>
    <mergeCell ref="M1:O1"/>
    <mergeCell ref="Q1:S2"/>
    <mergeCell ref="T1:V1"/>
    <mergeCell ref="W1:Y1"/>
    <mergeCell ref="A3:A8"/>
    <mergeCell ref="G1:I1"/>
    <mergeCell ref="A1:C2"/>
    <mergeCell ref="D1:F1"/>
    <mergeCell ref="Z1:AB1"/>
  </mergeCells>
  <phoneticPr fontId="32" type="noConversion"/>
  <dataValidations count="1">
    <dataValidation type="list" allowBlank="1" showInputMessage="1" showErrorMessage="1" sqref="E3:E7 H3:H7 K3:K6 N3:N6 M7 U3:U7 X3:X7 AA3:AA6 AD3:AD6 AC7" xr:uid="{63CE8B84-DAF7-412F-A7EA-A9C7F5BA41B6}">
      <formula1>"pas de réponse,insuffisant, correct, satisfaisant,très satisfaisant,parfaitement adapté"</formula1>
    </dataValidation>
  </dataValidations>
  <printOptions horizontalCentered="1"/>
  <pageMargins left="0.25" right="0.25" top="0.75" bottom="0.75" header="0.3" footer="0.3"/>
  <pageSetup paperSize="8" scale="5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0"/>
  <sheetViews>
    <sheetView topLeftCell="A11" zoomScaleNormal="100" workbookViewId="0">
      <selection activeCell="K27" sqref="K27"/>
    </sheetView>
  </sheetViews>
  <sheetFormatPr baseColWidth="10" defaultColWidth="11.44140625" defaultRowHeight="21" x14ac:dyDescent="0.4"/>
  <cols>
    <col min="1" max="1" width="68" style="1" bestFit="1" customWidth="1"/>
    <col min="2" max="2" width="15" style="1" bestFit="1" customWidth="1"/>
    <col min="3" max="3" width="39.6640625" style="1" customWidth="1"/>
    <col min="4" max="4" width="20.6640625" style="1" customWidth="1"/>
    <col min="5" max="5" width="21.6640625" style="1" customWidth="1"/>
    <col min="6" max="6" width="27.88671875" style="1" customWidth="1"/>
    <col min="7" max="16384" width="11.44140625" style="1"/>
  </cols>
  <sheetData>
    <row r="1" spans="1:6" ht="45" customHeight="1" thickBot="1" x14ac:dyDescent="0.45">
      <c r="A1" s="163" t="s">
        <v>148</v>
      </c>
      <c r="B1" s="164"/>
      <c r="C1" s="164"/>
      <c r="D1" s="164"/>
      <c r="E1" s="164"/>
      <c r="F1" s="164"/>
    </row>
    <row r="2" spans="1:6" ht="21.6" thickBot="1" x14ac:dyDescent="0.45">
      <c r="A2" s="55" t="s">
        <v>18</v>
      </c>
      <c r="B2" s="57">
        <v>60</v>
      </c>
      <c r="C2" s="165" t="s">
        <v>14</v>
      </c>
      <c r="D2" s="165" t="s">
        <v>15</v>
      </c>
      <c r="E2" s="165" t="s">
        <v>16</v>
      </c>
      <c r="F2" s="165" t="s">
        <v>17</v>
      </c>
    </row>
    <row r="3" spans="1:6" ht="21.6" thickBot="1" x14ac:dyDescent="0.45">
      <c r="A3" s="56" t="s">
        <v>19</v>
      </c>
      <c r="B3" s="58">
        <v>55</v>
      </c>
      <c r="C3" s="166"/>
      <c r="D3" s="166"/>
      <c r="E3" s="166"/>
      <c r="F3" s="166"/>
    </row>
    <row r="4" spans="1:6" x14ac:dyDescent="0.4">
      <c r="A4" s="59" t="s">
        <v>20</v>
      </c>
      <c r="B4" s="60">
        <v>5</v>
      </c>
      <c r="C4" s="166"/>
      <c r="D4" s="166"/>
      <c r="E4" s="166"/>
      <c r="F4" s="166"/>
    </row>
    <row r="5" spans="1:6" ht="45" customHeight="1" x14ac:dyDescent="0.4">
      <c r="A5" s="29" t="s">
        <v>21</v>
      </c>
      <c r="B5" s="61"/>
      <c r="C5" s="61"/>
      <c r="D5" s="61"/>
      <c r="E5" s="61"/>
      <c r="F5" s="61"/>
    </row>
    <row r="6" spans="1:6" ht="42" x14ac:dyDescent="0.4">
      <c r="A6" s="29" t="s">
        <v>23</v>
      </c>
      <c r="B6" s="61"/>
      <c r="C6" s="61"/>
      <c r="D6" s="61"/>
      <c r="E6" s="61"/>
      <c r="F6" s="61"/>
    </row>
    <row r="7" spans="1:6" ht="42" x14ac:dyDescent="0.4">
      <c r="A7" s="29" t="s">
        <v>22</v>
      </c>
      <c r="B7" s="61"/>
      <c r="C7" s="61"/>
      <c r="D7" s="61"/>
      <c r="E7" s="61"/>
      <c r="F7" s="61"/>
    </row>
    <row r="8" spans="1:6" ht="42" x14ac:dyDescent="0.4">
      <c r="A8" s="29" t="s">
        <v>24</v>
      </c>
      <c r="B8" s="61"/>
      <c r="C8" s="61"/>
      <c r="D8" s="61"/>
      <c r="E8" s="61"/>
      <c r="F8" s="61"/>
    </row>
    <row r="9" spans="1:6" ht="51.75" customHeight="1" x14ac:dyDescent="0.4">
      <c r="A9" s="30" t="s">
        <v>25</v>
      </c>
      <c r="B9" s="31">
        <v>55</v>
      </c>
      <c r="C9" s="31"/>
      <c r="D9" s="31"/>
      <c r="E9" s="31"/>
      <c r="F9" s="31"/>
    </row>
    <row r="10" spans="1:6" ht="42" x14ac:dyDescent="0.4">
      <c r="A10" s="29" t="s">
        <v>26</v>
      </c>
      <c r="B10" s="61"/>
      <c r="C10" s="61"/>
      <c r="D10" s="61"/>
      <c r="E10" s="61"/>
      <c r="F10" s="61"/>
    </row>
    <row r="11" spans="1:6" ht="51.75" customHeight="1" x14ac:dyDescent="0.4">
      <c r="A11" s="30" t="s">
        <v>27</v>
      </c>
      <c r="B11" s="31">
        <v>5</v>
      </c>
      <c r="C11" s="31"/>
      <c r="D11" s="31"/>
      <c r="E11" s="31"/>
      <c r="F11" s="31"/>
    </row>
    <row r="12" spans="1:6" ht="51.75" customHeight="1" x14ac:dyDescent="0.4">
      <c r="A12" s="30" t="s">
        <v>150</v>
      </c>
      <c r="B12" s="31">
        <v>60</v>
      </c>
      <c r="C12" s="31"/>
      <c r="D12" s="31"/>
      <c r="E12" s="31"/>
      <c r="F12" s="31"/>
    </row>
    <row r="13" spans="1:6" ht="45" customHeight="1" x14ac:dyDescent="0.4">
      <c r="A13" s="32" t="s">
        <v>2</v>
      </c>
      <c r="B13" s="33"/>
      <c r="C13" s="33"/>
      <c r="D13" s="33"/>
      <c r="E13" s="33"/>
      <c r="F13" s="33"/>
    </row>
    <row r="14" spans="1:6" x14ac:dyDescent="0.4">
      <c r="A14" s="161" t="s">
        <v>13</v>
      </c>
      <c r="B14" s="161"/>
      <c r="C14" s="161"/>
      <c r="D14" s="161"/>
      <c r="E14" s="161"/>
      <c r="F14" s="161"/>
    </row>
    <row r="15" spans="1:6" x14ac:dyDescent="0.4">
      <c r="A15" s="162"/>
      <c r="B15" s="162"/>
      <c r="C15" s="162"/>
    </row>
    <row r="17" spans="1:6" ht="39.75" customHeight="1" thickBot="1" x14ac:dyDescent="0.45">
      <c r="A17" s="163" t="s">
        <v>149</v>
      </c>
      <c r="B17" s="164"/>
      <c r="C17" s="164"/>
      <c r="D17" s="164"/>
      <c r="E17" s="164"/>
      <c r="F17" s="164"/>
    </row>
    <row r="18" spans="1:6" ht="18" customHeight="1" thickBot="1" x14ac:dyDescent="0.45">
      <c r="A18" s="55" t="s">
        <v>18</v>
      </c>
      <c r="B18" s="57">
        <v>60</v>
      </c>
      <c r="C18" s="165" t="s">
        <v>14</v>
      </c>
      <c r="D18" s="165" t="s">
        <v>15</v>
      </c>
      <c r="E18" s="165" t="s">
        <v>16</v>
      </c>
      <c r="F18" s="165" t="s">
        <v>17</v>
      </c>
    </row>
    <row r="19" spans="1:6" ht="21.6" thickBot="1" x14ac:dyDescent="0.45">
      <c r="A19" s="56" t="s">
        <v>19</v>
      </c>
      <c r="B19" s="58">
        <v>55</v>
      </c>
      <c r="C19" s="166"/>
      <c r="D19" s="166"/>
      <c r="E19" s="166"/>
      <c r="F19" s="166"/>
    </row>
    <row r="20" spans="1:6" x14ac:dyDescent="0.4">
      <c r="A20" s="59" t="s">
        <v>20</v>
      </c>
      <c r="B20" s="60">
        <v>5</v>
      </c>
      <c r="C20" s="166"/>
      <c r="D20" s="166"/>
      <c r="E20" s="166"/>
      <c r="F20" s="166"/>
    </row>
    <row r="21" spans="1:6" x14ac:dyDescent="0.4">
      <c r="A21" s="29" t="s">
        <v>21</v>
      </c>
      <c r="B21" s="61"/>
      <c r="C21" s="61"/>
      <c r="D21" s="61"/>
      <c r="E21" s="61"/>
      <c r="F21" s="61"/>
    </row>
    <row r="22" spans="1:6" ht="42" x14ac:dyDescent="0.4">
      <c r="A22" s="29" t="s">
        <v>23</v>
      </c>
      <c r="B22" s="61"/>
      <c r="C22" s="61"/>
      <c r="D22" s="61"/>
      <c r="E22" s="61"/>
      <c r="F22" s="61"/>
    </row>
    <row r="23" spans="1:6" ht="42" x14ac:dyDescent="0.4">
      <c r="A23" s="29" t="s">
        <v>22</v>
      </c>
      <c r="B23" s="61"/>
      <c r="C23" s="61"/>
      <c r="D23" s="61"/>
      <c r="E23" s="61"/>
      <c r="F23" s="61"/>
    </row>
    <row r="24" spans="1:6" ht="42" x14ac:dyDescent="0.4">
      <c r="A24" s="29" t="s">
        <v>24</v>
      </c>
      <c r="B24" s="61"/>
      <c r="C24" s="61"/>
      <c r="D24" s="61"/>
      <c r="E24" s="61"/>
      <c r="F24" s="61"/>
    </row>
    <row r="25" spans="1:6" x14ac:dyDescent="0.4">
      <c r="A25" s="30" t="s">
        <v>25</v>
      </c>
      <c r="B25" s="31">
        <v>55</v>
      </c>
      <c r="C25" s="31"/>
      <c r="D25" s="31"/>
      <c r="E25" s="31"/>
      <c r="F25" s="31"/>
    </row>
    <row r="26" spans="1:6" ht="42" x14ac:dyDescent="0.4">
      <c r="A26" s="29" t="s">
        <v>26</v>
      </c>
      <c r="B26" s="61"/>
      <c r="C26" s="61"/>
      <c r="D26" s="61"/>
      <c r="E26" s="61"/>
      <c r="F26" s="61"/>
    </row>
    <row r="27" spans="1:6" ht="48.6" customHeight="1" x14ac:dyDescent="0.4">
      <c r="A27" s="30" t="s">
        <v>27</v>
      </c>
      <c r="B27" s="31">
        <v>5</v>
      </c>
      <c r="C27" s="31"/>
      <c r="D27" s="31"/>
      <c r="E27" s="31"/>
      <c r="F27" s="31"/>
    </row>
    <row r="28" spans="1:6" ht="37.950000000000003" customHeight="1" x14ac:dyDescent="0.4">
      <c r="A28" s="30" t="s">
        <v>151</v>
      </c>
      <c r="B28" s="31">
        <v>60</v>
      </c>
      <c r="C28" s="31"/>
      <c r="D28" s="31"/>
      <c r="E28" s="31"/>
      <c r="F28" s="31"/>
    </row>
    <row r="29" spans="1:6" x14ac:dyDescent="0.4">
      <c r="A29" s="32" t="s">
        <v>2</v>
      </c>
      <c r="B29" s="33"/>
      <c r="C29" s="33"/>
      <c r="D29" s="33"/>
      <c r="E29" s="33"/>
      <c r="F29" s="33"/>
    </row>
    <row r="30" spans="1:6" x14ac:dyDescent="0.4">
      <c r="A30" s="161" t="s">
        <v>13</v>
      </c>
      <c r="B30" s="161"/>
      <c r="C30" s="161"/>
      <c r="D30" s="161"/>
      <c r="E30" s="161"/>
      <c r="F30" s="161"/>
    </row>
  </sheetData>
  <mergeCells count="13">
    <mergeCell ref="A30:F30"/>
    <mergeCell ref="A15:C15"/>
    <mergeCell ref="A1:F1"/>
    <mergeCell ref="C2:C4"/>
    <mergeCell ref="D2:D4"/>
    <mergeCell ref="E2:E4"/>
    <mergeCell ref="F2:F4"/>
    <mergeCell ref="A14:F14"/>
    <mergeCell ref="A17:F17"/>
    <mergeCell ref="C18:C20"/>
    <mergeCell ref="D18:D20"/>
    <mergeCell ref="E18:E20"/>
    <mergeCell ref="F18:F20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6121E-FD39-4494-AF8B-74BE608219A7}">
  <sheetPr>
    <pageSetUpPr fitToPage="1"/>
  </sheetPr>
  <dimension ref="A1:H89"/>
  <sheetViews>
    <sheetView showZeros="0" tabSelected="1" showWhiteSpace="0" topLeftCell="A32" zoomScale="90" zoomScaleNormal="90" zoomScaleSheetLayoutView="70" zoomScalePageLayoutView="85" workbookViewId="0">
      <selection activeCell="B31" sqref="B31"/>
    </sheetView>
  </sheetViews>
  <sheetFormatPr baseColWidth="10" defaultColWidth="11.5546875" defaultRowHeight="13.8" x14ac:dyDescent="0.25"/>
  <cols>
    <col min="1" max="1" width="12.6640625" style="62" customWidth="1"/>
    <col min="2" max="2" width="149" style="62" customWidth="1"/>
    <col min="3" max="3" width="13.44140625" style="63" customWidth="1"/>
    <col min="4" max="4" width="21.6640625" style="62" customWidth="1"/>
    <col min="5" max="5" width="11.44140625" style="62" hidden="1" customWidth="1"/>
    <col min="6" max="6" width="35.44140625" style="62" customWidth="1"/>
    <col min="7" max="7" width="40.33203125" style="62" customWidth="1"/>
    <col min="8" max="8" width="53.109375" style="62" customWidth="1"/>
    <col min="9" max="16384" width="11.5546875" style="62"/>
  </cols>
  <sheetData>
    <row r="1" spans="1:8" ht="34.5" customHeight="1" thickBot="1" x14ac:dyDescent="0.3">
      <c r="A1" s="66" t="s">
        <v>28</v>
      </c>
      <c r="B1" s="67" t="s">
        <v>29</v>
      </c>
      <c r="C1" s="68" t="s">
        <v>30</v>
      </c>
      <c r="D1" s="67" t="s">
        <v>31</v>
      </c>
      <c r="F1" s="66" t="s">
        <v>32</v>
      </c>
      <c r="G1" s="69" t="s">
        <v>33</v>
      </c>
      <c r="H1" s="70" t="s">
        <v>34</v>
      </c>
    </row>
    <row r="2" spans="1:8" ht="34.5" customHeight="1" x14ac:dyDescent="0.25">
      <c r="A2" s="167">
        <v>1</v>
      </c>
      <c r="B2" s="71" t="s">
        <v>35</v>
      </c>
      <c r="C2" s="72" t="s">
        <v>36</v>
      </c>
      <c r="D2" s="170" t="s">
        <v>37</v>
      </c>
      <c r="F2" s="73"/>
      <c r="G2" s="69"/>
      <c r="H2" s="70"/>
    </row>
    <row r="3" spans="1:8" ht="34.5" customHeight="1" x14ac:dyDescent="0.25">
      <c r="A3" s="168"/>
      <c r="B3" s="74" t="s">
        <v>38</v>
      </c>
      <c r="C3" s="72" t="s">
        <v>36</v>
      </c>
      <c r="D3" s="171"/>
      <c r="F3" s="73"/>
      <c r="G3" s="69"/>
      <c r="H3" s="70"/>
    </row>
    <row r="4" spans="1:8" ht="34.5" customHeight="1" x14ac:dyDescent="0.25">
      <c r="A4" s="168"/>
      <c r="B4" s="75" t="s">
        <v>39</v>
      </c>
      <c r="C4" s="72" t="s">
        <v>36</v>
      </c>
      <c r="D4" s="171"/>
      <c r="F4" s="73"/>
      <c r="G4" s="69"/>
      <c r="H4" s="70"/>
    </row>
    <row r="5" spans="1:8" ht="34.5" customHeight="1" x14ac:dyDescent="0.25">
      <c r="A5" s="168"/>
      <c r="B5" s="75" t="s">
        <v>40</v>
      </c>
      <c r="C5" s="72" t="s">
        <v>36</v>
      </c>
      <c r="D5" s="171"/>
      <c r="F5" s="73"/>
      <c r="G5" s="69"/>
      <c r="H5" s="70"/>
    </row>
    <row r="6" spans="1:8" ht="34.5" customHeight="1" x14ac:dyDescent="0.25">
      <c r="A6" s="168"/>
      <c r="B6" s="75" t="s">
        <v>41</v>
      </c>
      <c r="C6" s="72" t="s">
        <v>36</v>
      </c>
      <c r="D6" s="171"/>
      <c r="F6" s="73"/>
      <c r="G6" s="69"/>
      <c r="H6" s="70"/>
    </row>
    <row r="7" spans="1:8" ht="34.5" customHeight="1" x14ac:dyDescent="0.25">
      <c r="A7" s="168"/>
      <c r="B7" s="75" t="s">
        <v>42</v>
      </c>
      <c r="C7" s="72" t="s">
        <v>36</v>
      </c>
      <c r="D7" s="171"/>
      <c r="F7" s="73"/>
      <c r="G7" s="69"/>
      <c r="H7" s="70"/>
    </row>
    <row r="8" spans="1:8" ht="34.5" customHeight="1" x14ac:dyDescent="0.25">
      <c r="A8" s="168"/>
      <c r="B8" s="86" t="s">
        <v>52</v>
      </c>
      <c r="C8" s="87" t="s">
        <v>36</v>
      </c>
      <c r="D8" s="171"/>
      <c r="F8" s="73"/>
      <c r="G8" s="69"/>
      <c r="H8" s="70"/>
    </row>
    <row r="9" spans="1:8" ht="34.5" customHeight="1" x14ac:dyDescent="0.25">
      <c r="A9" s="168"/>
      <c r="B9" s="75" t="s">
        <v>43</v>
      </c>
      <c r="C9" s="72" t="s">
        <v>36</v>
      </c>
      <c r="D9" s="171"/>
      <c r="F9" s="73"/>
      <c r="G9" s="69"/>
      <c r="H9" s="70"/>
    </row>
    <row r="10" spans="1:8" ht="34.5" customHeight="1" x14ac:dyDescent="0.25">
      <c r="A10" s="168"/>
      <c r="B10" s="75" t="s">
        <v>44</v>
      </c>
      <c r="C10" s="72" t="s">
        <v>36</v>
      </c>
      <c r="D10" s="171"/>
      <c r="F10" s="73"/>
      <c r="G10" s="69"/>
      <c r="H10" s="70"/>
    </row>
    <row r="11" spans="1:8" ht="34.5" customHeight="1" x14ac:dyDescent="0.25">
      <c r="A11" s="168"/>
      <c r="B11" s="75" t="s">
        <v>45</v>
      </c>
      <c r="C11" s="72" t="s">
        <v>36</v>
      </c>
      <c r="D11" s="171"/>
      <c r="F11" s="73"/>
      <c r="G11" s="69"/>
      <c r="H11" s="70"/>
    </row>
    <row r="12" spans="1:8" ht="34.5" customHeight="1" x14ac:dyDescent="0.25">
      <c r="A12" s="168"/>
      <c r="B12" s="75" t="s">
        <v>46</v>
      </c>
      <c r="C12" s="72" t="s">
        <v>36</v>
      </c>
      <c r="D12" s="171"/>
      <c r="F12" s="73"/>
      <c r="G12" s="69"/>
      <c r="H12" s="70"/>
    </row>
    <row r="13" spans="1:8" ht="34.5" customHeight="1" x14ac:dyDescent="0.25">
      <c r="A13" s="169"/>
      <c r="B13" s="76" t="s">
        <v>47</v>
      </c>
      <c r="C13" s="77" t="s">
        <v>36</v>
      </c>
      <c r="D13" s="171"/>
      <c r="F13" s="73"/>
      <c r="G13" s="69"/>
      <c r="H13" s="70"/>
    </row>
    <row r="14" spans="1:8" ht="58.2" customHeight="1" x14ac:dyDescent="0.25">
      <c r="A14" s="78" t="s">
        <v>48</v>
      </c>
      <c r="B14" s="79" t="s">
        <v>49</v>
      </c>
      <c r="C14" s="80"/>
      <c r="D14" s="171"/>
      <c r="F14" s="73"/>
      <c r="G14" s="69"/>
      <c r="H14" s="70"/>
    </row>
    <row r="15" spans="1:8" ht="58.2" customHeight="1" x14ac:dyDescent="0.25">
      <c r="A15" s="78" t="s">
        <v>48</v>
      </c>
      <c r="B15" s="79" t="s">
        <v>50</v>
      </c>
      <c r="C15" s="80"/>
      <c r="D15" s="171"/>
      <c r="F15" s="73"/>
      <c r="G15" s="69"/>
      <c r="H15" s="70"/>
    </row>
    <row r="16" spans="1:8" s="64" customFormat="1" ht="46.95" customHeight="1" x14ac:dyDescent="0.25">
      <c r="A16" s="81">
        <v>1</v>
      </c>
      <c r="B16" s="82" t="s">
        <v>51</v>
      </c>
      <c r="C16" s="77"/>
      <c r="D16" s="171"/>
      <c r="F16" s="83"/>
      <c r="G16" s="84"/>
      <c r="H16" s="85"/>
    </row>
    <row r="17" spans="1:8" ht="58.2" customHeight="1" x14ac:dyDescent="0.25">
      <c r="A17" s="173" t="s">
        <v>155</v>
      </c>
      <c r="B17" s="86" t="s">
        <v>53</v>
      </c>
      <c r="C17" s="87" t="s">
        <v>36</v>
      </c>
      <c r="D17" s="171"/>
      <c r="E17" s="88"/>
      <c r="F17" s="88"/>
      <c r="G17" s="69" t="s">
        <v>54</v>
      </c>
      <c r="H17" s="73"/>
    </row>
    <row r="18" spans="1:8" ht="46.2" customHeight="1" x14ac:dyDescent="0.25">
      <c r="A18" s="174"/>
      <c r="B18" s="86" t="s">
        <v>55</v>
      </c>
      <c r="C18" s="87" t="s">
        <v>36</v>
      </c>
      <c r="D18" s="171"/>
      <c r="E18" s="88"/>
      <c r="F18" s="88"/>
      <c r="G18" s="69" t="s">
        <v>56</v>
      </c>
      <c r="H18" s="73"/>
    </row>
    <row r="19" spans="1:8" ht="58.2" customHeight="1" x14ac:dyDescent="0.25">
      <c r="A19" s="89" t="s">
        <v>48</v>
      </c>
      <c r="B19" s="90" t="s">
        <v>49</v>
      </c>
      <c r="C19" s="91"/>
      <c r="D19" s="171"/>
      <c r="E19" s="92"/>
      <c r="F19" s="93"/>
      <c r="G19" s="94"/>
      <c r="H19" s="94"/>
    </row>
    <row r="20" spans="1:8" ht="58.2" customHeight="1" x14ac:dyDescent="0.25">
      <c r="A20" s="95" t="s">
        <v>48</v>
      </c>
      <c r="B20" s="96" t="s">
        <v>50</v>
      </c>
      <c r="C20" s="97"/>
      <c r="D20" s="171"/>
      <c r="E20" s="92"/>
      <c r="F20" s="88"/>
      <c r="G20" s="69"/>
      <c r="H20" s="69"/>
    </row>
    <row r="21" spans="1:8" ht="34.5" customHeight="1" x14ac:dyDescent="0.25">
      <c r="A21" s="98" t="s">
        <v>57</v>
      </c>
      <c r="B21" s="99" t="s">
        <v>58</v>
      </c>
      <c r="C21" s="100"/>
      <c r="D21" s="171"/>
      <c r="F21" s="73"/>
      <c r="G21" s="69" t="s">
        <v>59</v>
      </c>
      <c r="H21" s="70"/>
    </row>
    <row r="22" spans="1:8" ht="34.5" customHeight="1" x14ac:dyDescent="0.25">
      <c r="A22" s="98" t="s">
        <v>60</v>
      </c>
      <c r="B22" s="99" t="s">
        <v>61</v>
      </c>
      <c r="C22" s="100"/>
      <c r="D22" s="171"/>
      <c r="F22" s="73"/>
      <c r="G22" s="69" t="s">
        <v>62</v>
      </c>
      <c r="H22" s="70"/>
    </row>
    <row r="23" spans="1:8" ht="34.5" customHeight="1" x14ac:dyDescent="0.25">
      <c r="A23" s="66" t="s">
        <v>63</v>
      </c>
      <c r="B23" s="101" t="s">
        <v>64</v>
      </c>
      <c r="C23" s="102" t="s">
        <v>36</v>
      </c>
      <c r="D23" s="171"/>
      <c r="F23" s="73"/>
      <c r="G23" s="69"/>
      <c r="H23" s="70"/>
    </row>
    <row r="24" spans="1:8" ht="34.5" customHeight="1" x14ac:dyDescent="0.25">
      <c r="A24" s="66" t="s">
        <v>65</v>
      </c>
      <c r="B24" s="103" t="s">
        <v>49</v>
      </c>
      <c r="C24" s="104"/>
      <c r="D24" s="171"/>
      <c r="F24" s="73"/>
      <c r="G24" s="69"/>
      <c r="H24" s="70"/>
    </row>
    <row r="25" spans="1:8" ht="34.5" customHeight="1" x14ac:dyDescent="0.25">
      <c r="A25" s="66" t="s">
        <v>65</v>
      </c>
      <c r="B25" s="103" t="s">
        <v>50</v>
      </c>
      <c r="C25" s="104"/>
      <c r="D25" s="171"/>
      <c r="F25" s="73"/>
      <c r="G25" s="69"/>
      <c r="H25" s="70"/>
    </row>
    <row r="26" spans="1:8" ht="34.5" customHeight="1" x14ac:dyDescent="0.25">
      <c r="A26" s="66" t="s">
        <v>63</v>
      </c>
      <c r="B26" s="105" t="s">
        <v>66</v>
      </c>
      <c r="C26" s="68"/>
      <c r="D26" s="172"/>
      <c r="F26" s="73"/>
      <c r="G26" s="69"/>
      <c r="H26" s="70"/>
    </row>
    <row r="27" spans="1:8" ht="34.5" customHeight="1" x14ac:dyDescent="0.25">
      <c r="A27" s="175" t="s">
        <v>67</v>
      </c>
      <c r="B27" s="82" t="s">
        <v>68</v>
      </c>
      <c r="C27" s="106"/>
      <c r="D27" s="107" t="s">
        <v>69</v>
      </c>
      <c r="E27" s="64"/>
      <c r="F27" s="108"/>
      <c r="G27" s="69"/>
      <c r="H27" s="70"/>
    </row>
    <row r="28" spans="1:8" ht="34.5" customHeight="1" x14ac:dyDescent="0.25">
      <c r="A28" s="176"/>
      <c r="B28" s="82" t="s">
        <v>70</v>
      </c>
      <c r="C28" s="106"/>
      <c r="D28" s="107" t="s">
        <v>71</v>
      </c>
      <c r="E28" s="64"/>
      <c r="F28" s="108"/>
      <c r="G28" s="69"/>
      <c r="H28" s="70"/>
    </row>
    <row r="29" spans="1:8" ht="27.9" customHeight="1" x14ac:dyDescent="0.25">
      <c r="A29" s="176"/>
      <c r="B29" s="82" t="s">
        <v>72</v>
      </c>
      <c r="C29" s="106"/>
      <c r="D29" s="107" t="s">
        <v>73</v>
      </c>
      <c r="E29" s="64"/>
      <c r="F29" s="108"/>
      <c r="G29" s="69"/>
      <c r="H29" s="70"/>
    </row>
    <row r="30" spans="1:8" ht="27.9" customHeight="1" x14ac:dyDescent="0.25">
      <c r="A30" s="177"/>
      <c r="B30" s="82" t="s">
        <v>74</v>
      </c>
      <c r="C30" s="106"/>
      <c r="D30" s="107" t="s">
        <v>75</v>
      </c>
      <c r="E30" s="64"/>
      <c r="F30" s="108"/>
      <c r="G30" s="69"/>
      <c r="H30" s="70"/>
    </row>
    <row r="31" spans="1:8" ht="37.950000000000003" customHeight="1" x14ac:dyDescent="0.25">
      <c r="A31" s="66"/>
      <c r="B31" s="109" t="s">
        <v>76</v>
      </c>
      <c r="C31" s="110"/>
      <c r="D31" s="66"/>
      <c r="F31" s="73"/>
      <c r="G31" s="69"/>
      <c r="H31" s="70"/>
    </row>
    <row r="32" spans="1:8" ht="27.9" customHeight="1" x14ac:dyDescent="0.25">
      <c r="A32" s="66"/>
      <c r="B32" s="111" t="s">
        <v>77</v>
      </c>
      <c r="C32" s="110"/>
      <c r="D32" s="66"/>
      <c r="F32" s="73"/>
      <c r="G32" s="69"/>
      <c r="H32" s="70"/>
    </row>
    <row r="33" spans="1:8" x14ac:dyDescent="0.25">
      <c r="A33" s="112">
        <v>2</v>
      </c>
      <c r="B33" s="113" t="s">
        <v>78</v>
      </c>
      <c r="C33" s="80"/>
      <c r="D33" s="114"/>
      <c r="F33" s="73"/>
      <c r="G33" s="69"/>
      <c r="H33" s="70"/>
    </row>
    <row r="34" spans="1:8" x14ac:dyDescent="0.25">
      <c r="A34" s="108"/>
      <c r="B34" s="115" t="s">
        <v>79</v>
      </c>
      <c r="C34" s="80"/>
      <c r="D34" s="116" t="s">
        <v>80</v>
      </c>
      <c r="F34" s="73"/>
      <c r="G34" s="117"/>
      <c r="H34" s="73"/>
    </row>
    <row r="35" spans="1:8" x14ac:dyDescent="0.25">
      <c r="A35" s="108"/>
      <c r="B35" s="115" t="s">
        <v>81</v>
      </c>
      <c r="C35" s="80"/>
      <c r="D35" s="116" t="s">
        <v>80</v>
      </c>
      <c r="F35" s="73"/>
      <c r="G35" s="117"/>
      <c r="H35" s="73"/>
    </row>
    <row r="36" spans="1:8" x14ac:dyDescent="0.25">
      <c r="A36" s="108"/>
      <c r="B36" s="115" t="s">
        <v>82</v>
      </c>
      <c r="C36" s="80"/>
      <c r="D36" s="116" t="s">
        <v>80</v>
      </c>
      <c r="F36" s="73"/>
      <c r="G36" s="118"/>
      <c r="H36" s="119"/>
    </row>
    <row r="37" spans="1:8" x14ac:dyDescent="0.25">
      <c r="A37" s="108"/>
      <c r="B37" s="115" t="s">
        <v>83</v>
      </c>
      <c r="C37" s="80"/>
      <c r="D37" s="116" t="s">
        <v>80</v>
      </c>
      <c r="F37" s="73"/>
      <c r="G37" s="118"/>
      <c r="H37" s="119"/>
    </row>
    <row r="38" spans="1:8" x14ac:dyDescent="0.25">
      <c r="A38" s="108"/>
      <c r="B38" s="115" t="s">
        <v>84</v>
      </c>
      <c r="C38" s="80"/>
      <c r="D38" s="116" t="s">
        <v>80</v>
      </c>
      <c r="F38" s="73"/>
      <c r="G38" s="118"/>
      <c r="H38" s="119"/>
    </row>
    <row r="39" spans="1:8" x14ac:dyDescent="0.25">
      <c r="A39" s="108"/>
      <c r="B39" s="115" t="s">
        <v>85</v>
      </c>
      <c r="C39" s="80"/>
      <c r="D39" s="116" t="s">
        <v>80</v>
      </c>
      <c r="F39" s="73"/>
      <c r="G39" s="117"/>
      <c r="H39" s="73"/>
    </row>
    <row r="40" spans="1:8" x14ac:dyDescent="0.25">
      <c r="A40" s="112"/>
      <c r="B40" s="120" t="s">
        <v>86</v>
      </c>
      <c r="C40" s="80"/>
      <c r="D40" s="114"/>
      <c r="F40" s="73"/>
      <c r="G40" s="117"/>
      <c r="H40" s="73"/>
    </row>
    <row r="41" spans="1:8" x14ac:dyDescent="0.25">
      <c r="A41" s="108"/>
      <c r="B41" s="121" t="s">
        <v>87</v>
      </c>
      <c r="C41" s="80"/>
      <c r="D41" s="116" t="s">
        <v>80</v>
      </c>
      <c r="F41" s="73"/>
      <c r="G41" s="117"/>
      <c r="H41" s="73"/>
    </row>
    <row r="42" spans="1:8" x14ac:dyDescent="0.25">
      <c r="A42" s="108"/>
      <c r="B42" s="121" t="s">
        <v>88</v>
      </c>
      <c r="C42" s="80"/>
      <c r="D42" s="116" t="s">
        <v>80</v>
      </c>
      <c r="F42" s="73"/>
      <c r="G42" s="117"/>
      <c r="H42" s="73"/>
    </row>
    <row r="43" spans="1:8" x14ac:dyDescent="0.25">
      <c r="A43" s="108"/>
      <c r="B43" s="121" t="s">
        <v>89</v>
      </c>
      <c r="C43" s="80"/>
      <c r="D43" s="116" t="s">
        <v>80</v>
      </c>
      <c r="F43" s="73"/>
      <c r="G43" s="117"/>
      <c r="H43" s="73"/>
    </row>
    <row r="44" spans="1:8" x14ac:dyDescent="0.25">
      <c r="A44" s="108"/>
      <c r="B44" s="121" t="s">
        <v>90</v>
      </c>
      <c r="C44" s="80"/>
      <c r="D44" s="116" t="s">
        <v>80</v>
      </c>
      <c r="F44" s="73"/>
      <c r="G44" s="117"/>
      <c r="H44" s="73"/>
    </row>
    <row r="45" spans="1:8" x14ac:dyDescent="0.25">
      <c r="A45" s="108"/>
      <c r="B45" s="121" t="s">
        <v>91</v>
      </c>
      <c r="C45" s="80"/>
      <c r="D45" s="116" t="s">
        <v>80</v>
      </c>
      <c r="F45" s="73"/>
      <c r="G45" s="117"/>
      <c r="H45" s="73"/>
    </row>
    <row r="46" spans="1:8" x14ac:dyDescent="0.25">
      <c r="A46" s="108"/>
      <c r="B46" s="121" t="s">
        <v>92</v>
      </c>
      <c r="C46" s="80"/>
      <c r="D46" s="116" t="s">
        <v>80</v>
      </c>
      <c r="F46" s="73"/>
      <c r="G46" s="117"/>
      <c r="H46" s="73"/>
    </row>
    <row r="47" spans="1:8" x14ac:dyDescent="0.25">
      <c r="A47" s="108"/>
      <c r="B47" s="121" t="s">
        <v>93</v>
      </c>
      <c r="C47" s="80"/>
      <c r="D47" s="116" t="s">
        <v>80</v>
      </c>
      <c r="F47" s="73"/>
      <c r="G47" s="117"/>
      <c r="H47" s="73"/>
    </row>
    <row r="48" spans="1:8" x14ac:dyDescent="0.25">
      <c r="A48" s="108"/>
      <c r="B48" s="121" t="s">
        <v>94</v>
      </c>
      <c r="C48" s="80"/>
      <c r="D48" s="116" t="s">
        <v>80</v>
      </c>
      <c r="F48" s="73"/>
      <c r="G48" s="117"/>
      <c r="H48" s="73"/>
    </row>
    <row r="49" spans="1:8" x14ac:dyDescent="0.25">
      <c r="A49" s="108"/>
      <c r="B49" s="121" t="s">
        <v>95</v>
      </c>
      <c r="C49" s="80"/>
      <c r="D49" s="116" t="s">
        <v>80</v>
      </c>
      <c r="F49" s="73"/>
      <c r="G49" s="117"/>
      <c r="H49" s="73"/>
    </row>
    <row r="50" spans="1:8" x14ac:dyDescent="0.25">
      <c r="A50" s="112">
        <v>3</v>
      </c>
      <c r="B50" s="120" t="s">
        <v>96</v>
      </c>
      <c r="C50" s="80"/>
      <c r="D50" s="114"/>
      <c r="F50" s="73"/>
      <c r="G50" s="117"/>
      <c r="H50" s="73"/>
    </row>
    <row r="51" spans="1:8" ht="20.25" customHeight="1" x14ac:dyDescent="0.25">
      <c r="A51" s="108"/>
      <c r="B51" s="121" t="s">
        <v>97</v>
      </c>
      <c r="C51" s="80"/>
      <c r="D51" s="116" t="s">
        <v>98</v>
      </c>
      <c r="F51" s="73"/>
      <c r="G51" s="117"/>
      <c r="H51" s="73"/>
    </row>
    <row r="52" spans="1:8" ht="17.100000000000001" customHeight="1" x14ac:dyDescent="0.25">
      <c r="A52" s="108"/>
      <c r="B52" s="121" t="s">
        <v>99</v>
      </c>
      <c r="C52" s="80"/>
      <c r="D52" s="116" t="s">
        <v>98</v>
      </c>
      <c r="F52" s="73"/>
      <c r="G52" s="117"/>
      <c r="H52" s="73"/>
    </row>
    <row r="53" spans="1:8" ht="17.100000000000001" customHeight="1" x14ac:dyDescent="0.25">
      <c r="A53" s="108"/>
      <c r="B53" s="121" t="s">
        <v>100</v>
      </c>
      <c r="C53" s="80"/>
      <c r="D53" s="116" t="s">
        <v>98</v>
      </c>
      <c r="F53" s="73"/>
      <c r="G53" s="117"/>
      <c r="H53" s="73"/>
    </row>
    <row r="54" spans="1:8" ht="17.100000000000001" customHeight="1" x14ac:dyDescent="0.25">
      <c r="A54" s="108"/>
      <c r="B54" s="121" t="s">
        <v>101</v>
      </c>
      <c r="C54" s="80"/>
      <c r="D54" s="116" t="s">
        <v>98</v>
      </c>
      <c r="F54" s="73"/>
      <c r="G54" s="117"/>
      <c r="H54" s="73"/>
    </row>
    <row r="55" spans="1:8" ht="17.100000000000001" customHeight="1" x14ac:dyDescent="0.25">
      <c r="A55" s="112">
        <v>4</v>
      </c>
      <c r="B55" s="120" t="s">
        <v>102</v>
      </c>
      <c r="C55" s="80"/>
      <c r="D55" s="114"/>
      <c r="F55" s="73"/>
      <c r="G55" s="117"/>
      <c r="H55" s="73"/>
    </row>
    <row r="56" spans="1:8" ht="17.100000000000001" customHeight="1" x14ac:dyDescent="0.25">
      <c r="A56" s="108"/>
      <c r="B56" s="121" t="s">
        <v>103</v>
      </c>
      <c r="C56" s="80"/>
      <c r="D56" s="116" t="s">
        <v>104</v>
      </c>
      <c r="F56" s="73"/>
      <c r="G56" s="117"/>
      <c r="H56" s="73"/>
    </row>
    <row r="57" spans="1:8" x14ac:dyDescent="0.25">
      <c r="A57" s="108"/>
      <c r="B57" s="121" t="s">
        <v>105</v>
      </c>
      <c r="C57" s="80"/>
      <c r="D57" s="116" t="s">
        <v>104</v>
      </c>
      <c r="F57" s="73"/>
      <c r="G57" s="117"/>
      <c r="H57" s="73"/>
    </row>
    <row r="58" spans="1:8" ht="17.100000000000001" customHeight="1" x14ac:dyDescent="0.25">
      <c r="A58" s="108"/>
      <c r="B58" s="121" t="s">
        <v>106</v>
      </c>
      <c r="C58" s="80"/>
      <c r="D58" s="116" t="s">
        <v>104</v>
      </c>
      <c r="F58" s="73"/>
      <c r="G58" s="117"/>
      <c r="H58" s="73"/>
    </row>
    <row r="59" spans="1:8" ht="17.100000000000001" customHeight="1" x14ac:dyDescent="0.25">
      <c r="A59" s="108"/>
      <c r="B59" s="121" t="s">
        <v>107</v>
      </c>
      <c r="C59" s="80"/>
      <c r="D59" s="116" t="s">
        <v>104</v>
      </c>
      <c r="F59" s="73"/>
      <c r="G59" s="117"/>
      <c r="H59" s="73"/>
    </row>
    <row r="60" spans="1:8" s="122" customFormat="1" ht="20.25" customHeight="1" x14ac:dyDescent="0.25">
      <c r="A60" s="108"/>
      <c r="B60" s="121" t="s">
        <v>108</v>
      </c>
      <c r="C60" s="80"/>
      <c r="D60" s="116" t="s">
        <v>104</v>
      </c>
      <c r="E60" s="62"/>
      <c r="F60" s="73"/>
      <c r="G60" s="117"/>
      <c r="H60" s="73"/>
    </row>
    <row r="61" spans="1:8" s="122" customFormat="1" ht="17.100000000000001" customHeight="1" x14ac:dyDescent="0.25">
      <c r="A61" s="108"/>
      <c r="B61" s="121" t="s">
        <v>109</v>
      </c>
      <c r="C61" s="80"/>
      <c r="D61" s="116" t="s">
        <v>98</v>
      </c>
      <c r="E61" s="123"/>
      <c r="F61" s="73"/>
      <c r="G61" s="117"/>
      <c r="H61" s="73"/>
    </row>
    <row r="62" spans="1:8" s="122" customFormat="1" ht="17.100000000000001" customHeight="1" x14ac:dyDescent="0.25">
      <c r="A62" s="108"/>
      <c r="B62" s="121" t="s">
        <v>110</v>
      </c>
      <c r="C62" s="80"/>
      <c r="D62" s="116" t="s">
        <v>98</v>
      </c>
      <c r="E62" s="62"/>
      <c r="F62" s="73"/>
      <c r="G62" s="117"/>
      <c r="H62" s="73"/>
    </row>
    <row r="63" spans="1:8" ht="17.100000000000001" customHeight="1" x14ac:dyDescent="0.25">
      <c r="A63" s="124">
        <v>5</v>
      </c>
      <c r="B63" s="120" t="s">
        <v>111</v>
      </c>
      <c r="C63" s="80"/>
      <c r="D63" s="114"/>
      <c r="F63" s="73"/>
      <c r="G63" s="117"/>
      <c r="H63" s="73"/>
    </row>
    <row r="64" spans="1:8" x14ac:dyDescent="0.25">
      <c r="A64" s="122"/>
      <c r="B64" s="125" t="s">
        <v>112</v>
      </c>
      <c r="C64" s="126"/>
      <c r="D64" s="127" t="s">
        <v>80</v>
      </c>
      <c r="E64" s="122"/>
      <c r="F64" s="128"/>
      <c r="G64" s="117"/>
      <c r="H64" s="128"/>
    </row>
    <row r="65" spans="1:8" x14ac:dyDescent="0.25">
      <c r="A65" s="129"/>
      <c r="B65" s="125" t="s">
        <v>113</v>
      </c>
      <c r="C65" s="126"/>
      <c r="D65" s="127" t="s">
        <v>80</v>
      </c>
      <c r="E65" s="122"/>
      <c r="F65" s="128"/>
      <c r="G65" s="117"/>
      <c r="H65" s="128"/>
    </row>
    <row r="66" spans="1:8" x14ac:dyDescent="0.25">
      <c r="A66" s="129"/>
      <c r="B66" s="125" t="s">
        <v>114</v>
      </c>
      <c r="C66" s="126"/>
      <c r="D66" s="127" t="s">
        <v>80</v>
      </c>
      <c r="E66" s="122"/>
      <c r="F66" s="128"/>
      <c r="G66" s="117"/>
      <c r="H66" s="128"/>
    </row>
    <row r="67" spans="1:8" x14ac:dyDescent="0.25">
      <c r="A67" s="108"/>
      <c r="B67" s="121" t="s">
        <v>115</v>
      </c>
      <c r="C67" s="80"/>
      <c r="D67" s="116" t="s">
        <v>80</v>
      </c>
      <c r="F67" s="73"/>
      <c r="G67" s="117"/>
      <c r="H67" s="73"/>
    </row>
    <row r="68" spans="1:8" x14ac:dyDescent="0.25">
      <c r="A68" s="108"/>
      <c r="B68" s="121" t="s">
        <v>116</v>
      </c>
      <c r="C68" s="80"/>
      <c r="D68" s="116" t="s">
        <v>80</v>
      </c>
      <c r="F68" s="73"/>
      <c r="G68" s="117"/>
      <c r="H68" s="73"/>
    </row>
    <row r="69" spans="1:8" x14ac:dyDescent="0.25">
      <c r="A69" s="108"/>
      <c r="B69" s="121" t="s">
        <v>117</v>
      </c>
      <c r="C69" s="80"/>
      <c r="D69" s="116" t="s">
        <v>80</v>
      </c>
      <c r="F69" s="73"/>
      <c r="G69" s="117"/>
      <c r="H69" s="73"/>
    </row>
    <row r="70" spans="1:8" x14ac:dyDescent="0.25">
      <c r="A70" s="108"/>
      <c r="B70" s="121" t="s">
        <v>118</v>
      </c>
      <c r="C70" s="80"/>
      <c r="D70" s="116" t="s">
        <v>80</v>
      </c>
      <c r="F70" s="73"/>
      <c r="G70" s="117"/>
      <c r="H70" s="73"/>
    </row>
    <row r="71" spans="1:8" x14ac:dyDescent="0.25">
      <c r="A71" s="108"/>
      <c r="B71" s="121" t="s">
        <v>119</v>
      </c>
      <c r="C71" s="80"/>
      <c r="D71" s="116" t="s">
        <v>80</v>
      </c>
      <c r="F71" s="73"/>
      <c r="G71" s="117"/>
      <c r="H71" s="73"/>
    </row>
    <row r="72" spans="1:8" x14ac:dyDescent="0.25">
      <c r="A72" s="108"/>
      <c r="B72" s="121" t="s">
        <v>120</v>
      </c>
      <c r="C72" s="80"/>
      <c r="D72" s="116" t="s">
        <v>80</v>
      </c>
      <c r="F72" s="73"/>
      <c r="G72" s="117"/>
      <c r="H72" s="73"/>
    </row>
    <row r="73" spans="1:8" x14ac:dyDescent="0.25">
      <c r="A73" s="108"/>
      <c r="B73" s="121" t="s">
        <v>121</v>
      </c>
      <c r="C73" s="80"/>
      <c r="D73" s="116" t="s">
        <v>80</v>
      </c>
      <c r="F73" s="73"/>
      <c r="G73" s="117"/>
      <c r="H73" s="73"/>
    </row>
    <row r="74" spans="1:8" x14ac:dyDescent="0.25">
      <c r="A74" s="108"/>
      <c r="B74" s="121" t="s">
        <v>122</v>
      </c>
      <c r="C74" s="80"/>
      <c r="D74" s="116" t="s">
        <v>80</v>
      </c>
      <c r="F74" s="73"/>
      <c r="G74" s="117"/>
      <c r="H74" s="73"/>
    </row>
    <row r="75" spans="1:8" x14ac:dyDescent="0.25">
      <c r="A75" s="108"/>
      <c r="B75" s="121" t="s">
        <v>123</v>
      </c>
      <c r="C75" s="80"/>
      <c r="D75" s="116" t="s">
        <v>80</v>
      </c>
      <c r="F75" s="73"/>
      <c r="G75" s="117"/>
      <c r="H75" s="73"/>
    </row>
    <row r="76" spans="1:8" x14ac:dyDescent="0.25">
      <c r="A76" s="108"/>
      <c r="B76" s="121" t="s">
        <v>124</v>
      </c>
      <c r="C76" s="80"/>
      <c r="D76" s="116" t="s">
        <v>80</v>
      </c>
      <c r="F76" s="73"/>
      <c r="G76" s="117"/>
      <c r="H76" s="73"/>
    </row>
    <row r="77" spans="1:8" ht="27.6" x14ac:dyDescent="0.25">
      <c r="A77" s="130">
        <v>6</v>
      </c>
      <c r="B77" s="131" t="s">
        <v>125</v>
      </c>
      <c r="C77" s="132" t="s">
        <v>126</v>
      </c>
      <c r="D77" s="133"/>
      <c r="F77" s="134"/>
      <c r="G77" s="135" t="s">
        <v>127</v>
      </c>
      <c r="H77" s="73"/>
    </row>
    <row r="78" spans="1:8" ht="14.4" x14ac:dyDescent="0.25">
      <c r="A78" s="112"/>
      <c r="B78" s="79" t="s">
        <v>49</v>
      </c>
      <c r="D78" s="136" t="s">
        <v>128</v>
      </c>
      <c r="E78" s="73"/>
      <c r="F78" s="73"/>
      <c r="G78" s="117" t="s">
        <v>129</v>
      </c>
      <c r="H78" s="73"/>
    </row>
    <row r="79" spans="1:8" ht="14.4" x14ac:dyDescent="0.25">
      <c r="A79" s="112"/>
      <c r="B79" s="79" t="s">
        <v>50</v>
      </c>
      <c r="C79" s="80"/>
      <c r="D79" s="136" t="s">
        <v>128</v>
      </c>
      <c r="E79" s="73"/>
      <c r="F79" s="73"/>
      <c r="G79" s="117" t="s">
        <v>129</v>
      </c>
      <c r="H79" s="73"/>
    </row>
    <row r="80" spans="1:8" x14ac:dyDescent="0.25">
      <c r="B80" s="137" t="s">
        <v>130</v>
      </c>
      <c r="C80" s="138"/>
      <c r="D80" s="139" t="s">
        <v>80</v>
      </c>
      <c r="F80" s="140"/>
      <c r="G80" s="117"/>
      <c r="H80" s="73"/>
    </row>
    <row r="81" spans="1:8" x14ac:dyDescent="0.25">
      <c r="A81" s="108"/>
      <c r="B81" s="121" t="s">
        <v>131</v>
      </c>
      <c r="C81" s="80"/>
      <c r="D81" s="116" t="s">
        <v>80</v>
      </c>
      <c r="F81" s="73"/>
      <c r="G81" s="117"/>
      <c r="H81" s="73"/>
    </row>
    <row r="82" spans="1:8" x14ac:dyDescent="0.25">
      <c r="A82" s="108"/>
      <c r="B82" s="141" t="s">
        <v>132</v>
      </c>
      <c r="C82" s="80"/>
      <c r="D82" s="116" t="s">
        <v>80</v>
      </c>
      <c r="F82" s="73"/>
      <c r="G82" s="117"/>
      <c r="H82" s="73"/>
    </row>
    <row r="83" spans="1:8" ht="31.2" customHeight="1" x14ac:dyDescent="0.25">
      <c r="A83" s="112">
        <v>7</v>
      </c>
      <c r="B83" s="142" t="s">
        <v>133</v>
      </c>
      <c r="C83" s="143"/>
      <c r="D83" s="73"/>
      <c r="F83" s="73"/>
      <c r="G83" s="117"/>
      <c r="H83" s="73"/>
    </row>
    <row r="84" spans="1:8" ht="34.200000000000003" customHeight="1" x14ac:dyDescent="0.25">
      <c r="A84" s="108"/>
      <c r="B84" s="144" t="s">
        <v>134</v>
      </c>
      <c r="C84" s="143"/>
      <c r="D84" s="73"/>
      <c r="F84" s="73"/>
      <c r="G84" s="117"/>
      <c r="H84" s="73"/>
    </row>
    <row r="85" spans="1:8" ht="17.100000000000001" customHeight="1" x14ac:dyDescent="0.25">
      <c r="A85" s="64"/>
      <c r="B85" s="145" t="s">
        <v>135</v>
      </c>
    </row>
    <row r="86" spans="1:8" ht="13.95" hidden="1" customHeight="1" x14ac:dyDescent="0.25">
      <c r="B86" s="146"/>
      <c r="C86" s="65"/>
      <c r="D86" s="147"/>
    </row>
    <row r="87" spans="1:8" x14ac:dyDescent="0.25">
      <c r="A87" s="148" t="s">
        <v>136</v>
      </c>
      <c r="B87" s="148"/>
      <c r="C87" s="65"/>
      <c r="D87" s="147"/>
    </row>
    <row r="88" spans="1:8" x14ac:dyDescent="0.25">
      <c r="A88" s="148" t="s">
        <v>137</v>
      </c>
      <c r="B88" s="148"/>
      <c r="C88" s="65"/>
      <c r="D88" s="147"/>
    </row>
    <row r="89" spans="1:8" x14ac:dyDescent="0.25">
      <c r="A89" s="148" t="s">
        <v>138</v>
      </c>
      <c r="B89" s="148"/>
    </row>
  </sheetData>
  <mergeCells count="4">
    <mergeCell ref="A2:A13"/>
    <mergeCell ref="D2:D26"/>
    <mergeCell ref="A17:A18"/>
    <mergeCell ref="A27:A30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headerFooter alignWithMargins="0">
    <oddFooter>&amp;R&amp;10&amp;P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K24"/>
  <sheetViews>
    <sheetView zoomScale="108" zoomScaleNormal="108" workbookViewId="0">
      <selection activeCell="B16" sqref="B16"/>
    </sheetView>
  </sheetViews>
  <sheetFormatPr baseColWidth="10" defaultColWidth="32.88671875" defaultRowHeight="13.2" x14ac:dyDescent="0.25"/>
  <cols>
    <col min="1" max="1" width="51.6640625" style="7" customWidth="1"/>
    <col min="2" max="3" width="36" style="7" customWidth="1"/>
    <col min="4" max="4" width="18" style="7" bestFit="1" customWidth="1"/>
    <col min="5" max="16384" width="32.88671875" style="7"/>
  </cols>
  <sheetData>
    <row r="1" spans="1:37" ht="45" customHeight="1" x14ac:dyDescent="0.25">
      <c r="A1" s="178" t="s">
        <v>7</v>
      </c>
      <c r="B1" s="179"/>
      <c r="C1" s="179"/>
      <c r="D1" s="179"/>
      <c r="E1" s="179"/>
    </row>
    <row r="2" spans="1:37" ht="64.5" customHeight="1" x14ac:dyDescent="0.25">
      <c r="A2" s="8"/>
      <c r="B2" s="9" t="str">
        <f>'Analyse technique  '!D1</f>
        <v>Candidat 1</v>
      </c>
      <c r="C2" s="9" t="s">
        <v>15</v>
      </c>
      <c r="D2" s="9" t="s">
        <v>16</v>
      </c>
      <c r="E2" s="9" t="s">
        <v>17</v>
      </c>
    </row>
    <row r="3" spans="1:37" s="12" customFormat="1" ht="18" x14ac:dyDescent="0.25">
      <c r="A3" s="10" t="s">
        <v>139</v>
      </c>
      <c r="B3" s="11">
        <f>'Analyse technique  '!$F$7</f>
        <v>0</v>
      </c>
      <c r="C3" s="11">
        <f>'Analyse technique  '!$I$7</f>
        <v>0</v>
      </c>
      <c r="D3" s="11">
        <f>'Analyse technique  '!$I$7</f>
        <v>0</v>
      </c>
      <c r="E3" s="11">
        <f>'Analyse technique  '!$I$7</f>
        <v>0</v>
      </c>
    </row>
    <row r="4" spans="1:37" ht="31.2" x14ac:dyDescent="0.25">
      <c r="A4" s="13" t="s">
        <v>140</v>
      </c>
      <c r="B4" s="14">
        <f>'Analyse financière'!B5</f>
        <v>0</v>
      </c>
      <c r="C4" s="14">
        <f>'Analyse financière'!C5</f>
        <v>0</v>
      </c>
      <c r="D4" s="14">
        <f>'Analyse financière'!D5</f>
        <v>0</v>
      </c>
      <c r="E4" s="14">
        <f>'Analyse financière'!E5</f>
        <v>0</v>
      </c>
    </row>
    <row r="5" spans="1:37" ht="18" x14ac:dyDescent="0.25">
      <c r="A5" s="10" t="s">
        <v>141</v>
      </c>
      <c r="B5" s="149" t="e">
        <f>$B$11*55/B4</f>
        <v>#DIV/0!</v>
      </c>
      <c r="C5" s="149" t="e">
        <f>$B$11*55/C4</f>
        <v>#DIV/0!</v>
      </c>
      <c r="D5" s="149" t="e">
        <f>$B$11*55/D4</f>
        <v>#DIV/0!</v>
      </c>
      <c r="E5" s="149" t="e">
        <f>$B$11*55/E4</f>
        <v>#DIV/0!</v>
      </c>
    </row>
    <row r="6" spans="1:37" ht="31.2" x14ac:dyDescent="0.25">
      <c r="A6" s="13" t="s">
        <v>142</v>
      </c>
      <c r="B6" s="14">
        <f>'Analyse financière'!B7</f>
        <v>0</v>
      </c>
      <c r="C6" s="14">
        <f>'Analyse financière'!C7</f>
        <v>0</v>
      </c>
      <c r="D6" s="14">
        <f>'Analyse financière'!D7</f>
        <v>0</v>
      </c>
      <c r="E6" s="14">
        <f>'Analyse financière'!E7</f>
        <v>0</v>
      </c>
    </row>
    <row r="7" spans="1:37" ht="18" x14ac:dyDescent="0.25">
      <c r="A7" s="10" t="s">
        <v>143</v>
      </c>
      <c r="B7" s="149" t="e">
        <f>$B$12*5/B6</f>
        <v>#DIV/0!</v>
      </c>
      <c r="C7" s="149" t="e">
        <f>$B$12*5/C6</f>
        <v>#DIV/0!</v>
      </c>
      <c r="D7" s="149" t="e">
        <f>$B$12*5/D6</f>
        <v>#DIV/0!</v>
      </c>
      <c r="E7" s="149" t="e">
        <f>$B$12*5/E6</f>
        <v>#DIV/0!</v>
      </c>
    </row>
    <row r="8" spans="1:37" ht="18" x14ac:dyDescent="0.25">
      <c r="A8" s="10" t="s">
        <v>144</v>
      </c>
      <c r="B8" s="11" t="e">
        <f>B5+B7</f>
        <v>#DIV/0!</v>
      </c>
      <c r="C8" s="11" t="e">
        <f t="shared" ref="C8:E8" si="0">C5+C7</f>
        <v>#DIV/0!</v>
      </c>
      <c r="D8" s="11" t="e">
        <f t="shared" si="0"/>
        <v>#DIV/0!</v>
      </c>
      <c r="E8" s="11" t="e">
        <f t="shared" si="0"/>
        <v>#DIV/0!</v>
      </c>
    </row>
    <row r="9" spans="1:37" s="19" customFormat="1" ht="60" customHeight="1" x14ac:dyDescent="0.35">
      <c r="A9" s="16" t="s">
        <v>5</v>
      </c>
      <c r="B9" s="17" t="e">
        <f>B3+B8</f>
        <v>#DIV/0!</v>
      </c>
      <c r="C9" s="17" t="e">
        <f t="shared" ref="C9:E9" si="1">C3+C8</f>
        <v>#DIV/0!</v>
      </c>
      <c r="D9" s="17" t="e">
        <f t="shared" si="1"/>
        <v>#DIV/0!</v>
      </c>
      <c r="E9" s="17" t="e">
        <f t="shared" si="1"/>
        <v>#DIV/0!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</row>
    <row r="10" spans="1:37" ht="52.5" customHeight="1" x14ac:dyDescent="0.25">
      <c r="A10" s="20" t="s">
        <v>3</v>
      </c>
      <c r="B10" s="21" t="e">
        <f>RANK(B9,($B$9:$E$9))</f>
        <v>#DIV/0!</v>
      </c>
      <c r="C10" s="21" t="e">
        <f t="shared" ref="C10:E10" si="2">RANK(C9,($B$9:$E$9))</f>
        <v>#DIV/0!</v>
      </c>
      <c r="D10" s="21" t="e">
        <f t="shared" si="2"/>
        <v>#DIV/0!</v>
      </c>
      <c r="E10" s="21" t="e">
        <f t="shared" si="2"/>
        <v>#DIV/0!</v>
      </c>
    </row>
    <row r="11" spans="1:37" x14ac:dyDescent="0.25">
      <c r="A11" s="7" t="s">
        <v>152</v>
      </c>
      <c r="B11" s="7">
        <v>0</v>
      </c>
    </row>
    <row r="12" spans="1:37" x14ac:dyDescent="0.25">
      <c r="A12" s="7" t="s">
        <v>153</v>
      </c>
      <c r="B12" s="7">
        <v>0</v>
      </c>
    </row>
    <row r="15" spans="1:37" ht="45" customHeight="1" x14ac:dyDescent="0.25">
      <c r="A15" s="178" t="s">
        <v>7</v>
      </c>
      <c r="B15" s="179"/>
      <c r="C15" s="179"/>
      <c r="D15" s="179"/>
      <c r="E15" s="179"/>
    </row>
    <row r="16" spans="1:37" ht="35.25" customHeight="1" x14ac:dyDescent="0.25">
      <c r="A16" s="8"/>
      <c r="B16" s="9" t="s">
        <v>14</v>
      </c>
      <c r="C16" s="9" t="s">
        <v>15</v>
      </c>
      <c r="D16" s="9" t="s">
        <v>16</v>
      </c>
      <c r="E16" s="9" t="s">
        <v>17</v>
      </c>
    </row>
    <row r="17" spans="1:5" ht="36" customHeight="1" x14ac:dyDescent="0.25">
      <c r="A17" s="10" t="s">
        <v>139</v>
      </c>
      <c r="B17" s="11">
        <f>'Analyse technique  '!$F$7</f>
        <v>0</v>
      </c>
      <c r="C17" s="11">
        <f>'Analyse technique  '!$I$7</f>
        <v>0</v>
      </c>
      <c r="D17" s="11">
        <f>'Analyse technique  '!$I$7</f>
        <v>0</v>
      </c>
      <c r="E17" s="11">
        <f>'Analyse technique  '!$I$7</f>
        <v>0</v>
      </c>
    </row>
    <row r="18" spans="1:5" ht="42.75" customHeight="1" x14ac:dyDescent="0.25">
      <c r="A18" s="13" t="s">
        <v>140</v>
      </c>
      <c r="B18" s="14">
        <f>'Analyse financière'!C25</f>
        <v>0</v>
      </c>
      <c r="C18" s="14">
        <f>'Analyse financière'!C19</f>
        <v>0</v>
      </c>
      <c r="D18" s="14">
        <f>'Analyse financière'!D19</f>
        <v>0</v>
      </c>
      <c r="E18" s="14">
        <f>'Analyse financière'!E19</f>
        <v>0</v>
      </c>
    </row>
    <row r="19" spans="1:5" ht="43.5" customHeight="1" x14ac:dyDescent="0.25">
      <c r="A19" s="10" t="s">
        <v>141</v>
      </c>
      <c r="B19" s="15">
        <f>'Analyse financière'!C25</f>
        <v>0</v>
      </c>
      <c r="C19" s="15">
        <f>'Analyse financière'!D25</f>
        <v>0</v>
      </c>
      <c r="D19" s="15">
        <f>'Analyse financière'!E25</f>
        <v>0</v>
      </c>
      <c r="E19" s="15">
        <f>'Analyse financière'!F25</f>
        <v>0</v>
      </c>
    </row>
    <row r="20" spans="1:5" ht="41.25" customHeight="1" x14ac:dyDescent="0.25">
      <c r="A20" s="13" t="s">
        <v>142</v>
      </c>
      <c r="B20" s="14">
        <f>'Analyse financière'!B21</f>
        <v>0</v>
      </c>
      <c r="C20" s="14">
        <f>'Analyse financière'!C21</f>
        <v>0</v>
      </c>
      <c r="D20" s="14">
        <f>'Analyse financière'!D21</f>
        <v>0</v>
      </c>
      <c r="E20" s="14">
        <f>'Analyse financière'!E21</f>
        <v>0</v>
      </c>
    </row>
    <row r="21" spans="1:5" ht="50.25" customHeight="1" x14ac:dyDescent="0.25">
      <c r="A21" s="10" t="s">
        <v>143</v>
      </c>
      <c r="B21" s="15">
        <f>'Analyse financière'!C27</f>
        <v>0</v>
      </c>
      <c r="C21" s="15">
        <f>'Analyse financière'!D27</f>
        <v>0</v>
      </c>
      <c r="D21" s="15">
        <f>'Analyse financière'!E27</f>
        <v>0</v>
      </c>
      <c r="E21" s="15">
        <f>'Analyse financière'!F27</f>
        <v>0</v>
      </c>
    </row>
    <row r="22" spans="1:5" ht="18" x14ac:dyDescent="0.25">
      <c r="A22" s="10" t="s">
        <v>144</v>
      </c>
      <c r="B22" s="11">
        <f>B19+B21</f>
        <v>0</v>
      </c>
      <c r="C22" s="11">
        <f t="shared" ref="C22:E22" si="3">C19+C21</f>
        <v>0</v>
      </c>
      <c r="D22" s="11">
        <f t="shared" si="3"/>
        <v>0</v>
      </c>
      <c r="E22" s="11">
        <f t="shared" si="3"/>
        <v>0</v>
      </c>
    </row>
    <row r="23" spans="1:5" ht="18" x14ac:dyDescent="0.25">
      <c r="A23" s="16" t="s">
        <v>5</v>
      </c>
      <c r="B23" s="17">
        <f>B17+B22</f>
        <v>0</v>
      </c>
      <c r="C23" s="17">
        <f t="shared" ref="C23:E23" si="4">C17+C22</f>
        <v>0</v>
      </c>
      <c r="D23" s="17">
        <f t="shared" si="4"/>
        <v>0</v>
      </c>
      <c r="E23" s="17">
        <f t="shared" si="4"/>
        <v>0</v>
      </c>
    </row>
    <row r="24" spans="1:5" ht="22.8" x14ac:dyDescent="0.25">
      <c r="A24" s="20" t="s">
        <v>3</v>
      </c>
      <c r="B24" s="21">
        <f>RANK(B23,($B$23:$E$23))</f>
        <v>1</v>
      </c>
      <c r="C24" s="21">
        <f t="shared" ref="C24:E24" si="5">RANK(C23,($B$23:$E$23))</f>
        <v>1</v>
      </c>
      <c r="D24" s="21">
        <f t="shared" si="5"/>
        <v>1</v>
      </c>
      <c r="E24" s="21">
        <f t="shared" si="5"/>
        <v>1</v>
      </c>
    </row>
  </sheetData>
  <mergeCells count="2">
    <mergeCell ref="A1:E1"/>
    <mergeCell ref="A15:E15"/>
  </mergeCells>
  <phoneticPr fontId="32" type="noConversion"/>
  <pageMargins left="0.25" right="0.25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Analyse technique  </vt:lpstr>
      <vt:lpstr>Analyse financière</vt:lpstr>
      <vt:lpstr>comparatif BP</vt:lpstr>
      <vt:lpstr>SYNTHESE</vt:lpstr>
      <vt:lpstr>'Analyse financière'!Zone_d_impression</vt:lpstr>
      <vt:lpstr>'Analyse technique  '!Zone_d_impression</vt:lpstr>
      <vt:lpstr>SYNTHESE!Zone_d_impression</vt:lpstr>
    </vt:vector>
  </TitlesOfParts>
  <Company>C.C.I.T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m.loillier</dc:creator>
  <cp:lastModifiedBy>Fabyenne ALRIC</cp:lastModifiedBy>
  <cp:lastPrinted>2024-08-06T14:50:43Z</cp:lastPrinted>
  <dcterms:created xsi:type="dcterms:W3CDTF">2011-09-14T09:30:09Z</dcterms:created>
  <dcterms:modified xsi:type="dcterms:W3CDTF">2025-04-08T09:57:07Z</dcterms:modified>
</cp:coreProperties>
</file>