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G:\11_OPERATIONS\SENAT\25_XXX_Rénovation des faux_plafonds du bâtiment O\08_CONSULTATIONS\01_DCE\relu AW\"/>
    </mc:Choice>
  </mc:AlternateContent>
  <xr:revisionPtr revIDLastSave="0" documentId="13_ncr:1_{9B0D5F75-C0B5-4DBC-98B9-7C841EC11EC2}" xr6:coauthVersionLast="47" xr6:coauthVersionMax="47" xr10:uidLastSave="{00000000-0000-0000-0000-000000000000}"/>
  <bookViews>
    <workbookView xWindow="2895" yWindow="225" windowWidth="22200" windowHeight="15120" activeTab="1" xr2:uid="{00000000-000D-0000-FFFF-FFFF00000000}"/>
  </bookViews>
  <sheets>
    <sheet name="Page de garde" sheetId="8" r:id="rId1"/>
    <sheet name="DPGF - TF" sheetId="4" r:id="rId2"/>
    <sheet name="DPGF - TO N°1" sheetId="10" r:id="rId3"/>
    <sheet name="DPGF - TO N°2" sheetId="11" r:id="rId4"/>
    <sheet name="Feuil1" sheetId="9" r:id="rId5"/>
  </sheets>
  <definedNames>
    <definedName name="_xlnm.Print_Titles" localSheetId="1">'DPGF - TF'!$1:$3</definedName>
    <definedName name="_xlnm.Print_Titles" localSheetId="2">'DPGF - TO N°1'!$1:$3</definedName>
    <definedName name="_xlnm.Print_Titles" localSheetId="3">'DPGF - TO N°2'!$1:$3</definedName>
    <definedName name="OLE_LINK1" localSheetId="0">'Page de garde'!$A$1</definedName>
    <definedName name="_xlnm.Print_Area" localSheetId="1">'DPGF - TF'!$A$1:$G$45</definedName>
    <definedName name="_xlnm.Print_Area" localSheetId="2">'DPGF - TO N°1'!$A$1:$G$41</definedName>
    <definedName name="_xlnm.Print_Area" localSheetId="3">'DPGF - TO N°2'!$A$1:$G$39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6" i="4" l="1"/>
  <c r="G43" i="4" l="1"/>
  <c r="G41" i="4"/>
  <c r="G37" i="4"/>
  <c r="F37" i="4"/>
  <c r="G31" i="10"/>
  <c r="G30" i="11"/>
  <c r="G39" i="4"/>
  <c r="G33" i="4"/>
  <c r="G35" i="10"/>
  <c r="G33" i="10"/>
  <c r="G26" i="10"/>
  <c r="G20" i="10"/>
  <c r="G34" i="11"/>
  <c r="G32" i="11"/>
  <c r="H35" i="11"/>
  <c r="F34" i="11"/>
  <c r="F32" i="11"/>
  <c r="F30" i="11"/>
  <c r="G26" i="11"/>
  <c r="F25" i="11"/>
  <c r="G23" i="11"/>
  <c r="G22" i="11"/>
  <c r="G25" i="11" s="1"/>
  <c r="F20" i="11"/>
  <c r="G19" i="11"/>
  <c r="G18" i="11"/>
  <c r="G17" i="11"/>
  <c r="G16" i="11"/>
  <c r="G15" i="11"/>
  <c r="G14" i="11"/>
  <c r="G13" i="11"/>
  <c r="G12" i="11"/>
  <c r="G11" i="11"/>
  <c r="G10" i="11"/>
  <c r="G9" i="11"/>
  <c r="G8" i="11"/>
  <c r="G7" i="11"/>
  <c r="H37" i="10"/>
  <c r="F35" i="10"/>
  <c r="F33" i="10"/>
  <c r="F31" i="10"/>
  <c r="G27" i="10"/>
  <c r="F26" i="10"/>
  <c r="G23" i="10"/>
  <c r="G22" i="10"/>
  <c r="F20" i="10"/>
  <c r="G19" i="10"/>
  <c r="G18" i="10"/>
  <c r="G17" i="10"/>
  <c r="G16" i="10"/>
  <c r="G15" i="10"/>
  <c r="G14" i="10"/>
  <c r="G13" i="10"/>
  <c r="G12" i="10"/>
  <c r="G11" i="10"/>
  <c r="G10" i="10"/>
  <c r="G9" i="10"/>
  <c r="G8" i="10"/>
  <c r="G7" i="10"/>
  <c r="G20" i="11" l="1"/>
  <c r="G35" i="11" s="1"/>
  <c r="G27" i="11"/>
  <c r="G28" i="10"/>
  <c r="G37" i="10" s="1"/>
  <c r="F33" i="4"/>
  <c r="F30" i="4"/>
  <c r="G22" i="4"/>
  <c r="G12" i="4"/>
  <c r="G18" i="4"/>
  <c r="G17" i="4"/>
  <c r="G16" i="4"/>
  <c r="G15" i="4"/>
  <c r="G14" i="4"/>
  <c r="G13" i="4"/>
  <c r="H41" i="4"/>
  <c r="F25" i="4"/>
  <c r="F20" i="4"/>
  <c r="G26" i="4"/>
  <c r="G19" i="4"/>
  <c r="G11" i="4"/>
  <c r="G9" i="4"/>
  <c r="G8" i="4"/>
  <c r="G7" i="4"/>
  <c r="G10" i="4"/>
  <c r="F39" i="4"/>
  <c r="G20" i="4" l="1"/>
  <c r="G27" i="4"/>
  <c r="G30" i="4" s="1"/>
  <c r="G23" i="4"/>
  <c r="G25" i="4" s="1"/>
</calcChain>
</file>

<file path=xl/sharedStrings.xml><?xml version="1.0" encoding="utf-8"?>
<sst xmlns="http://schemas.openxmlformats.org/spreadsheetml/2006/main" count="220" uniqueCount="75">
  <si>
    <t>N°</t>
  </si>
  <si>
    <t>Désignation des ouvrages</t>
  </si>
  <si>
    <t>U</t>
  </si>
  <si>
    <t xml:space="preserve">DIRECTION DE L'ARCHITECTURE,  </t>
  </si>
  <si>
    <t>DU PATRIMOINE ET DES JARDINS</t>
  </si>
  <si>
    <t>TELEPHONE : 01 42 34 22 10                              TELECOPIE : 01 42 34 25 02</t>
  </si>
  <si>
    <t xml:space="preserve">DECOMPOSITION DU PRIX  GLOBAL FORFAITAIRE
(D.P.G.F.)
</t>
  </si>
  <si>
    <t>Montants
(en € HT)</t>
  </si>
  <si>
    <t>P.U.
(en € HT)</t>
  </si>
  <si>
    <t>Montant TOTAL H.T.</t>
  </si>
  <si>
    <t>Q. 
Maitrise d'OEuvre</t>
  </si>
  <si>
    <t>Q.
Entr</t>
  </si>
  <si>
    <t>TVA 20 %</t>
  </si>
  <si>
    <t>Montant TOTAL T.T.C</t>
  </si>
  <si>
    <t>DESCRIPTION DES PRESTATIONS ATTENDUES</t>
  </si>
  <si>
    <t>3.1</t>
  </si>
  <si>
    <t>3.1.1</t>
  </si>
  <si>
    <t>3.1.2</t>
  </si>
  <si>
    <t>3.1.3</t>
  </si>
  <si>
    <t>3.1.5</t>
  </si>
  <si>
    <t>3.2</t>
  </si>
  <si>
    <t>3.3</t>
  </si>
  <si>
    <t>3.3.1</t>
  </si>
  <si>
    <t>3.3.2</t>
  </si>
  <si>
    <t>Ens</t>
  </si>
  <si>
    <t>m²</t>
  </si>
  <si>
    <t>INSTALLATIONS DE CHANTIER ET ORGANISATION DE LA ZONE DE TRAVAIL</t>
  </si>
  <si>
    <t>REPLIEMENT DES INSTALLATIONS DE CHANTIER</t>
  </si>
  <si>
    <t>3.1.6</t>
  </si>
  <si>
    <t>3.1.7</t>
  </si>
  <si>
    <t>Protections intérieures</t>
  </si>
  <si>
    <t>3.1.9</t>
  </si>
  <si>
    <t>Branchement d’eau – Évacuation</t>
  </si>
  <si>
    <t>3.2.1</t>
  </si>
  <si>
    <t>Dépose sans réemploi et démolition</t>
  </si>
  <si>
    <t>3.2.2</t>
  </si>
  <si>
    <t>3.7</t>
  </si>
  <si>
    <t>3.8</t>
  </si>
  <si>
    <t>Palissades de la zone extérieure de chantier</t>
  </si>
  <si>
    <t>Signalisation intérieure et extérieure</t>
  </si>
  <si>
    <t>- Menuiseries extérieures</t>
  </si>
  <si>
    <t>- Menuiseries intérieures</t>
  </si>
  <si>
    <t>Dépose pour réemploi</t>
  </si>
  <si>
    <t>Échafaudages et moyens de levage</t>
  </si>
  <si>
    <t>15, RUE DE VAUGIRARD - 75006 PARIS</t>
  </si>
  <si>
    <t>Palais du Luxembourg 
et dépendances</t>
  </si>
  <si>
    <t>- Revêtements de sol</t>
  </si>
  <si>
    <t>- Revêtements muraux</t>
  </si>
  <si>
    <t>- Escalier métallique et garde-corps</t>
  </si>
  <si>
    <t>- Accès vers le 26 rue de Vaugirard</t>
  </si>
  <si>
    <t>DEPOSE, DEMOLITION ET CURAGE</t>
  </si>
  <si>
    <t>- l’ensemble des revêtements de plafonds (plafonds en plaques de BA13 et diverses dalles démontables), avec la totalité de leur structure porteuse, compris dans toute l’emprise du projet.</t>
  </si>
  <si>
    <t>PLAFONDS</t>
  </si>
  <si>
    <t>Plafonds en dalles démontables</t>
  </si>
  <si>
    <t>Plafonds en plaques de plâtre</t>
  </si>
  <si>
    <t>3.4</t>
  </si>
  <si>
    <t>REPRISE ET MISE EN PEINTURE DES PAROIS MURALES ET PLAFOND DE LA CAGE D'ESCALIER METALLIQUE O0435</t>
  </si>
  <si>
    <t>NETTOYAGES</t>
  </si>
  <si>
    <t>RÉNOVATION DES FAUX-PLAFONDS DES CIRCULATIONS ET MISE EN PEINTURE PONCTUELLE DE PAROIS DE LA CAGE D’ESCALIER DU BÂTIMENT O AU 36 RUE DE VAUGIRARD
- Lot n° 1 - Décomposition du prix global et forfaitaire / TRANCHE OPTIONNELLE N°1 - 3ème étage</t>
  </si>
  <si>
    <t>RÉNOVATION DES FAUX-PLAFONDS DES CIRCULATIONS ET MISE EN PEINTURE PONCTUELLE DE PAROIS DE LA CAGE D’ESCALIER DU BÂTIMENT O AU 36 RUE DE VAUGIRARD
- Lot n° 1 - Décomposition du prix global et forfaitaire / TRANCHE OPTIONNELLE N°2 - 2ème étage</t>
  </si>
  <si>
    <t>ml</t>
  </si>
  <si>
    <t>Création d’aires d’installation de chantier provisoires et communes et mise en place de la benne – Évacuation des déchets</t>
  </si>
  <si>
    <t>3.3.3</t>
  </si>
  <si>
    <t>Reprise des aspérités des parois et mise en peinture</t>
  </si>
  <si>
    <t>3.4.1</t>
  </si>
  <si>
    <t xml:space="preserve">Protection du sol sur les cheminements et stockage extérieurs </t>
  </si>
  <si>
    <t>Moyens techniques d'accès pour les interventions diverses (accès au plenum, etc.)</t>
  </si>
  <si>
    <t>REPRISE ET MISE EN PEINTURE DES PAROIS MURALES, PLINTHES ET PLAFOND DU PALIER HAUT DE LA CAGE D'ESCALIER METALLIQUE O0435 ET D'UNE PARTIE DE PAROIS MURALES, PLINTHES ET PLAFOND DE LA CAGE D'ESCALIER PRINCIPALE</t>
  </si>
  <si>
    <t xml:space="preserve">Installation d'un échafaudage dédié, sur les marches et paliers de l'escalier compris déplacement et adaptation  </t>
  </si>
  <si>
    <r>
      <t xml:space="preserve">
36 RUE DE VAUGIRARD – BÂTIMENT O
 RÉNOVATION DE CIRCULATIONS
</t>
    </r>
    <r>
      <rPr>
        <b/>
        <sz val="18"/>
        <rFont val="Arial"/>
        <family val="2"/>
      </rPr>
      <t xml:space="preserve">FAUX PLAFONDS, ENDUITS ET PEINTURE </t>
    </r>
  </si>
  <si>
    <t>AVRIL 2025</t>
  </si>
  <si>
    <t>RÉNOVATION DES FAUX PLAFONDS DES CIRCULATIONS ET MISE EN PEINTURE PONCTUELLE DE PAROIS DE LA CAGE D’ESCALIER DU BÂTIMENT O AU 36 RUE DE VAUGIRARD
- Lot n° 1 - Décomposition du prix global et forfaitaire / TRANCHE FERME - 4ème étage et O0435</t>
  </si>
  <si>
    <t>Reprise en peinture de la partie haute des murs des circulations suite aux travaux sur les faux plafonds sur une bande de 15cm de hauteur</t>
  </si>
  <si>
    <t>Reprise en peinture de la partie haute des murs des circulations suite à la dépose du faux plafond existant</t>
  </si>
  <si>
    <t>Reprise en peinture de la partie haute des murs des circulations suite aux travaux sur les faux plafonds sur une bande de 15 cm de hauteur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</si>
</sst>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 &quot;€&quot;"/>
  </numFmts>
  <fonts count="71"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0"/>
      <name val="Times New Roman"/>
      <family val="1"/>
    </font>
    <font>
      <b/>
      <sz val="10"/>
      <name val="Times New Roman"/>
      <family val="1"/>
    </font>
    <font>
      <b/>
      <u/>
      <sz val="10"/>
      <name val="Times New Roman"/>
      <family val="1"/>
    </font>
    <font>
      <sz val="10"/>
      <color indexed="8"/>
      <name val="Times New Roman"/>
      <family val="1"/>
    </font>
    <font>
      <sz val="10"/>
      <color indexed="12"/>
      <name val="Times New Roman"/>
      <family val="1"/>
    </font>
    <font>
      <b/>
      <sz val="10"/>
      <color indexed="8"/>
      <name val="Times New Roman"/>
      <family val="1"/>
    </font>
    <font>
      <b/>
      <i/>
      <sz val="12"/>
      <name val="Times New Roman"/>
      <family val="1"/>
    </font>
    <font>
      <b/>
      <sz val="10"/>
      <color indexed="12"/>
      <name val="Times New Roman"/>
      <family val="1"/>
    </font>
    <font>
      <i/>
      <sz val="9"/>
      <name val="Times New Roman"/>
      <family val="1"/>
    </font>
    <font>
      <i/>
      <sz val="10"/>
      <color indexed="8"/>
      <name val="Times New Roman"/>
      <family val="1"/>
    </font>
    <font>
      <b/>
      <sz val="11"/>
      <name val="Arial"/>
      <family val="2"/>
    </font>
    <font>
      <sz val="11"/>
      <color indexed="8"/>
      <name val="Times New Roman"/>
      <family val="1"/>
    </font>
    <font>
      <sz val="10"/>
      <name val="Arial"/>
      <family val="2"/>
    </font>
    <font>
      <b/>
      <sz val="8"/>
      <name val="Times New Roman"/>
      <family val="1"/>
    </font>
    <font>
      <sz val="18"/>
      <name val="Times New Roman"/>
      <family val="1"/>
    </font>
    <font>
      <b/>
      <sz val="16"/>
      <name val="Times New Roman"/>
      <family val="1"/>
    </font>
    <font>
      <sz val="12"/>
      <name val="Arial"/>
      <family val="2"/>
    </font>
    <font>
      <sz val="8"/>
      <name val="Arial"/>
      <family val="2"/>
    </font>
    <font>
      <sz val="9"/>
      <name val="Arial"/>
      <family val="2"/>
    </font>
    <font>
      <b/>
      <sz val="24"/>
      <name val="Arial"/>
      <family val="2"/>
    </font>
    <font>
      <b/>
      <sz val="20"/>
      <name val="Arial"/>
      <family val="2"/>
    </font>
    <font>
      <b/>
      <sz val="14"/>
      <name val="Arial"/>
      <family val="2"/>
    </font>
    <font>
      <sz val="20"/>
      <name val="Arial"/>
      <family val="2"/>
    </font>
    <font>
      <b/>
      <i/>
      <sz val="18"/>
      <color indexed="23"/>
      <name val="Times New Roman"/>
      <family val="1"/>
    </font>
    <font>
      <b/>
      <sz val="16"/>
      <color indexed="8"/>
      <name val="Times New Roman"/>
      <family val="1"/>
    </font>
    <font>
      <b/>
      <u/>
      <sz val="14"/>
      <color indexed="8"/>
      <name val="Times New Roman"/>
      <family val="1"/>
    </font>
    <font>
      <b/>
      <sz val="12"/>
      <color indexed="18"/>
      <name val="Times New Roman"/>
      <family val="1"/>
    </font>
    <font>
      <sz val="10"/>
      <color indexed="8"/>
      <name val="Arial"/>
      <family val="2"/>
    </font>
    <font>
      <sz val="7"/>
      <color indexed="8"/>
      <name val="Arial"/>
      <family val="2"/>
    </font>
    <font>
      <sz val="8"/>
      <color indexed="8"/>
      <name val="Arial"/>
      <family val="2"/>
    </font>
    <font>
      <b/>
      <sz val="18"/>
      <color indexed="8"/>
      <name val="Times New Roman"/>
      <family val="1"/>
    </font>
    <font>
      <b/>
      <sz val="11"/>
      <color indexed="8"/>
      <name val="Times New Roman"/>
      <family val="1"/>
    </font>
    <font>
      <sz val="12"/>
      <color indexed="8"/>
      <name val="Arial"/>
      <family val="2"/>
    </font>
    <font>
      <b/>
      <sz val="22"/>
      <name val="Arial"/>
      <family val="2"/>
    </font>
    <font>
      <sz val="10"/>
      <color rgb="FF0000FF"/>
      <name val="Times New Roman"/>
      <family val="1"/>
    </font>
    <font>
      <b/>
      <sz val="10"/>
      <color rgb="FF0000FF"/>
      <name val="Times New Roman"/>
      <family val="1"/>
    </font>
    <font>
      <sz val="10"/>
      <color rgb="FF0000FF"/>
      <name val="Arial"/>
      <family val="2"/>
    </font>
    <font>
      <b/>
      <sz val="10"/>
      <color rgb="FF006600"/>
      <name val="Times New Roman"/>
      <family val="1"/>
    </font>
    <font>
      <b/>
      <sz val="10"/>
      <color rgb="FF006600"/>
      <name val="Arial"/>
      <family val="2"/>
    </font>
    <font>
      <b/>
      <sz val="9"/>
      <name val="Times New Roman"/>
      <family val="1"/>
    </font>
    <font>
      <b/>
      <sz val="9"/>
      <color rgb="FF006600"/>
      <name val="Times New Roman"/>
      <family val="1"/>
    </font>
    <font>
      <b/>
      <sz val="9"/>
      <color rgb="FF0000FF"/>
      <name val="Times New Roman"/>
      <family val="1"/>
    </font>
    <font>
      <sz val="9"/>
      <color rgb="FF0000FF"/>
      <name val="Times New Roman"/>
      <family val="1"/>
    </font>
    <font>
      <sz val="9"/>
      <name val="Times New Roman"/>
      <family val="1"/>
    </font>
    <font>
      <b/>
      <sz val="12"/>
      <color indexed="8"/>
      <name val="Times New Roman"/>
      <family val="1"/>
    </font>
    <font>
      <b/>
      <sz val="9"/>
      <color indexed="8"/>
      <name val="Times New Roman"/>
      <family val="1"/>
    </font>
    <font>
      <b/>
      <u/>
      <sz val="9"/>
      <color indexed="8"/>
      <name val="Times New Roman"/>
      <family val="1"/>
    </font>
    <font>
      <sz val="9"/>
      <color indexed="8"/>
      <name val="Times New Roman"/>
      <family val="1"/>
    </font>
    <font>
      <sz val="9"/>
      <color indexed="12"/>
      <name val="Times New Roman"/>
      <family val="1"/>
    </font>
    <font>
      <b/>
      <i/>
      <u/>
      <sz val="12"/>
      <name val="Times New Roman"/>
      <family val="1"/>
    </font>
    <font>
      <b/>
      <i/>
      <u/>
      <sz val="12"/>
      <color rgb="FF006600"/>
      <name val="Times New Roman"/>
      <family val="1"/>
    </font>
    <font>
      <b/>
      <i/>
      <u/>
      <sz val="12"/>
      <color rgb="FF0000FF"/>
      <name val="Times New Roman"/>
      <family val="1"/>
    </font>
    <font>
      <sz val="14"/>
      <name val="Arial"/>
      <family val="2"/>
    </font>
    <font>
      <b/>
      <i/>
      <sz val="11"/>
      <name val="Times New Roman"/>
      <family val="1"/>
    </font>
    <font>
      <b/>
      <sz val="11"/>
      <color rgb="FF006600"/>
      <name val="Times New Roman"/>
      <family val="1"/>
    </font>
    <font>
      <b/>
      <i/>
      <u/>
      <sz val="11"/>
      <name val="Times New Roman"/>
      <family val="1"/>
    </font>
    <font>
      <sz val="11"/>
      <name val="Times New Roman"/>
      <family val="1"/>
    </font>
    <font>
      <b/>
      <u/>
      <sz val="14"/>
      <name val="Times New Roman"/>
      <family val="1"/>
    </font>
    <font>
      <b/>
      <u/>
      <sz val="14"/>
      <color rgb="FF006600"/>
      <name val="Times New Roman"/>
      <family val="1"/>
    </font>
    <font>
      <b/>
      <u/>
      <sz val="14"/>
      <color rgb="FF0000FF"/>
      <name val="Times New Roman"/>
      <family val="1"/>
    </font>
    <font>
      <i/>
      <sz val="14"/>
      <name val="Times New Roman"/>
      <family val="1"/>
    </font>
    <font>
      <sz val="14"/>
      <color indexed="12"/>
      <name val="Times New Roman"/>
      <family val="1"/>
    </font>
    <font>
      <sz val="14"/>
      <name val="Times New Roman"/>
      <family val="1"/>
    </font>
    <font>
      <b/>
      <sz val="11"/>
      <name val="Times New Roman"/>
      <family val="1"/>
    </font>
    <font>
      <b/>
      <u/>
      <sz val="16"/>
      <name val="Times New Roman"/>
      <family val="1"/>
    </font>
    <font>
      <b/>
      <sz val="18"/>
      <name val="Arial"/>
      <family val="2"/>
    </font>
  </fonts>
  <fills count="7">
    <fill>
      <patternFill patternType="none"/>
    </fill>
    <fill>
      <patternFill patternType="gray125"/>
    </fill>
    <fill>
      <patternFill patternType="solid">
        <fgColor indexed="9"/>
      </patternFill>
    </fill>
    <fill>
      <patternFill patternType="solid">
        <fgColor indexed="2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3" tint="0.79998168889431442"/>
        <bgColor indexed="64"/>
      </patternFill>
    </fill>
  </fills>
  <borders count="29">
    <border>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27">
    <xf numFmtId="0" fontId="0" fillId="0" borderId="0"/>
    <xf numFmtId="0" fontId="14" fillId="2" borderId="0">
      <alignment horizontal="left" vertical="top" wrapText="1"/>
    </xf>
    <xf numFmtId="0" fontId="14" fillId="2" borderId="0">
      <alignment horizontal="left" vertical="top" wrapText="1"/>
    </xf>
    <xf numFmtId="0" fontId="14" fillId="2" borderId="0">
      <alignment horizontal="left" vertical="top" wrapText="1"/>
    </xf>
    <xf numFmtId="0" fontId="14" fillId="2" borderId="0">
      <alignment horizontal="left" vertical="top" wrapText="1"/>
    </xf>
    <xf numFmtId="0" fontId="14" fillId="2" borderId="0">
      <alignment horizontal="left" vertical="top" wrapText="1"/>
    </xf>
    <xf numFmtId="49" fontId="28" fillId="2" borderId="0">
      <alignment horizontal="left" vertical="top" wrapText="1"/>
    </xf>
    <xf numFmtId="49" fontId="29" fillId="2" borderId="0">
      <alignment horizontal="left" vertical="top" wrapText="1"/>
    </xf>
    <xf numFmtId="49" fontId="30" fillId="2" borderId="0">
      <alignment horizontal="left" vertical="top" wrapText="1"/>
    </xf>
    <xf numFmtId="49" fontId="31" fillId="2" borderId="0">
      <alignment horizontal="left" vertical="top" wrapText="1"/>
    </xf>
    <xf numFmtId="0" fontId="16" fillId="2" borderId="0">
      <alignment horizontal="left" vertical="top" wrapText="1"/>
    </xf>
    <xf numFmtId="49" fontId="32" fillId="2" borderId="0">
      <alignment horizontal="left" vertical="top"/>
    </xf>
    <xf numFmtId="49" fontId="33" fillId="2" borderId="0">
      <alignment horizontal="left" vertical="top"/>
    </xf>
    <xf numFmtId="0" fontId="34" fillId="2" borderId="0">
      <alignment horizontal="left" vertical="top" wrapText="1"/>
    </xf>
    <xf numFmtId="49" fontId="34" fillId="2" borderId="0">
      <alignment horizontal="left" vertical="top" wrapText="1"/>
    </xf>
    <xf numFmtId="49" fontId="35" fillId="2" borderId="0">
      <alignment horizontal="left" vertical="top"/>
    </xf>
    <xf numFmtId="0" fontId="17" fillId="0" borderId="0"/>
    <xf numFmtId="0" fontId="17" fillId="0" borderId="0">
      <alignment vertical="top"/>
    </xf>
    <xf numFmtId="49" fontId="33" fillId="2" borderId="0">
      <alignment vertical="top" wrapText="1"/>
    </xf>
    <xf numFmtId="0" fontId="16" fillId="2" borderId="0">
      <alignment horizontal="left" vertical="top" wrapText="1"/>
    </xf>
    <xf numFmtId="0" fontId="14" fillId="2" borderId="0">
      <alignment horizontal="left" vertical="top" wrapText="1"/>
    </xf>
    <xf numFmtId="49" fontId="16" fillId="2" borderId="0">
      <alignment horizontal="left" vertical="top" wrapText="1"/>
    </xf>
    <xf numFmtId="49" fontId="36" fillId="2" borderId="0">
      <alignment horizontal="left" vertical="top" wrapText="1"/>
    </xf>
    <xf numFmtId="49" fontId="37" fillId="2" borderId="0">
      <alignment horizontal="left" vertical="top"/>
    </xf>
    <xf numFmtId="0" fontId="3" fillId="0" borderId="0"/>
    <xf numFmtId="0" fontId="2" fillId="0" borderId="0"/>
    <xf numFmtId="0" fontId="1" fillId="0" borderId="0"/>
  </cellStyleXfs>
  <cellXfs count="141">
    <xf numFmtId="0" fontId="0" fillId="0" borderId="0" xfId="0"/>
    <xf numFmtId="0" fontId="9" fillId="0" borderId="0" xfId="0" applyNumberFormat="1" applyFont="1" applyFill="1" applyBorder="1" applyAlignment="1">
      <alignment horizontal="center"/>
    </xf>
    <xf numFmtId="0" fontId="6" fillId="0" borderId="0" xfId="0" applyFont="1" applyFill="1" applyAlignment="1">
      <alignment horizontal="center"/>
    </xf>
    <xf numFmtId="0" fontId="12" fillId="0" borderId="0" xfId="0" applyFont="1" applyFill="1" applyAlignment="1">
      <alignment horizontal="center"/>
    </xf>
    <xf numFmtId="0" fontId="11" fillId="0" borderId="0" xfId="0" applyFont="1" applyFill="1" applyAlignment="1">
      <alignment horizontal="center"/>
    </xf>
    <xf numFmtId="0" fontId="18" fillId="0" borderId="0" xfId="17" applyFont="1" applyAlignment="1">
      <alignment horizontal="center" vertical="top" wrapText="1"/>
    </xf>
    <xf numFmtId="0" fontId="17" fillId="0" borderId="0" xfId="17">
      <alignment vertical="top"/>
    </xf>
    <xf numFmtId="0" fontId="19" fillId="0" borderId="0" xfId="17" applyFont="1" applyAlignment="1">
      <alignment horizontal="centerContinuous" vertical="top"/>
    </xf>
    <xf numFmtId="0" fontId="17" fillId="0" borderId="0" xfId="17" applyAlignment="1">
      <alignment horizontal="centerContinuous" vertical="top"/>
    </xf>
    <xf numFmtId="0" fontId="20" fillId="0" borderId="0" xfId="17" applyFont="1" applyAlignment="1">
      <alignment horizontal="centerContinuous" vertical="top" wrapText="1"/>
    </xf>
    <xf numFmtId="0" fontId="21" fillId="0" borderId="0" xfId="17" applyFont="1" applyAlignment="1">
      <alignment horizontal="centerContinuous" vertical="top"/>
    </xf>
    <xf numFmtId="0" fontId="22" fillId="0" borderId="0" xfId="17" applyFont="1" applyAlignment="1">
      <alignment horizontal="centerContinuous" vertical="top"/>
    </xf>
    <xf numFmtId="0" fontId="23" fillId="0" borderId="0" xfId="17" applyFont="1" applyAlignment="1">
      <alignment horizontal="centerContinuous" vertical="top"/>
    </xf>
    <xf numFmtId="0" fontId="17" fillId="0" borderId="0" xfId="17" applyFont="1" applyAlignment="1">
      <alignment horizontal="center" vertical="top"/>
    </xf>
    <xf numFmtId="0" fontId="17" fillId="0" borderId="12" xfId="17" applyFont="1" applyBorder="1" applyAlignment="1">
      <alignment horizontal="centerContinuous" vertical="top"/>
    </xf>
    <xf numFmtId="0" fontId="17" fillId="0" borderId="13" xfId="17" applyBorder="1" applyAlignment="1">
      <alignment horizontal="centerContinuous" vertical="top"/>
    </xf>
    <xf numFmtId="0" fontId="17" fillId="0" borderId="14" xfId="17" applyBorder="1" applyAlignment="1">
      <alignment horizontal="centerContinuous" vertical="top"/>
    </xf>
    <xf numFmtId="0" fontId="17" fillId="0" borderId="15" xfId="17" applyFont="1" applyBorder="1" applyAlignment="1">
      <alignment horizontal="centerContinuous" vertical="top"/>
    </xf>
    <xf numFmtId="0" fontId="17" fillId="0" borderId="0" xfId="17" applyBorder="1" applyAlignment="1">
      <alignment horizontal="centerContinuous" vertical="top"/>
    </xf>
    <xf numFmtId="0" fontId="17" fillId="0" borderId="16" xfId="17" applyBorder="1" applyAlignment="1">
      <alignment horizontal="centerContinuous" vertical="top"/>
    </xf>
    <xf numFmtId="0" fontId="17" fillId="0" borderId="17" xfId="17" applyFont="1" applyBorder="1" applyAlignment="1">
      <alignment horizontal="centerContinuous" vertical="top"/>
    </xf>
    <xf numFmtId="0" fontId="17" fillId="0" borderId="18" xfId="17" applyBorder="1" applyAlignment="1">
      <alignment horizontal="centerContinuous" vertical="top"/>
    </xf>
    <xf numFmtId="0" fontId="17" fillId="0" borderId="19" xfId="17" applyBorder="1" applyAlignment="1">
      <alignment horizontal="centerContinuous" vertical="top"/>
    </xf>
    <xf numFmtId="0" fontId="17" fillId="0" borderId="0" xfId="17" applyFont="1" applyAlignment="1">
      <alignment horizontal="centerContinuous" vertical="top"/>
    </xf>
    <xf numFmtId="0" fontId="17" fillId="0" borderId="21" xfId="17" applyBorder="1" applyAlignment="1">
      <alignment horizontal="centerContinuous" vertical="top"/>
    </xf>
    <xf numFmtId="0" fontId="17" fillId="0" borderId="22" xfId="17" applyBorder="1" applyAlignment="1">
      <alignment horizontal="centerContinuous" vertical="top"/>
    </xf>
    <xf numFmtId="0" fontId="17" fillId="0" borderId="0" xfId="17" applyFont="1" applyBorder="1" applyAlignment="1">
      <alignment horizontal="centerContinuous" vertical="top"/>
    </xf>
    <xf numFmtId="0" fontId="26" fillId="0" borderId="12" xfId="17" applyFont="1" applyBorder="1" applyAlignment="1">
      <alignment horizontal="centerContinuous" vertical="top"/>
    </xf>
    <xf numFmtId="0" fontId="26" fillId="0" borderId="15" xfId="17" applyFont="1" applyBorder="1" applyAlignment="1">
      <alignment horizontal="centerContinuous" vertical="top"/>
    </xf>
    <xf numFmtId="0" fontId="26" fillId="0" borderId="17" xfId="17" applyFont="1" applyBorder="1" applyAlignment="1">
      <alignment horizontal="centerContinuous" vertical="top"/>
    </xf>
    <xf numFmtId="17" fontId="27" fillId="0" borderId="0" xfId="17" applyNumberFormat="1" applyFont="1" applyAlignment="1">
      <alignment horizontal="center" vertical="top"/>
    </xf>
    <xf numFmtId="17" fontId="27" fillId="0" borderId="0" xfId="17" quotePrefix="1" applyNumberFormat="1" applyFont="1" applyAlignment="1">
      <alignment horizontal="right" vertical="top"/>
    </xf>
    <xf numFmtId="17" fontId="17" fillId="0" borderId="0" xfId="17" applyNumberFormat="1">
      <alignment vertical="top"/>
    </xf>
    <xf numFmtId="0" fontId="17" fillId="0" borderId="0" xfId="17" applyNumberFormat="1">
      <alignment vertical="top"/>
    </xf>
    <xf numFmtId="165" fontId="10" fillId="3" borderId="11" xfId="0" applyNumberFormat="1" applyFont="1" applyFill="1" applyBorder="1" applyAlignment="1">
      <alignment horizontal="center" vertical="center" wrapText="1"/>
    </xf>
    <xf numFmtId="165" fontId="6" fillId="0" borderId="3" xfId="0" applyNumberFormat="1" applyFont="1" applyFill="1" applyBorder="1" applyAlignment="1">
      <alignment horizontal="right"/>
    </xf>
    <xf numFmtId="0" fontId="15" fillId="0" borderId="0" xfId="0" applyFont="1" applyAlignment="1">
      <alignment vertical="center"/>
    </xf>
    <xf numFmtId="0" fontId="0" fillId="0" borderId="0" xfId="0" applyBorder="1" applyAlignment="1"/>
    <xf numFmtId="0" fontId="9" fillId="0" borderId="0" xfId="0" applyNumberFormat="1" applyFont="1" applyFill="1" applyBorder="1" applyAlignment="1"/>
    <xf numFmtId="0" fontId="8" fillId="0" borderId="0" xfId="0" applyNumberFormat="1" applyFont="1" applyFill="1" applyBorder="1" applyAlignment="1"/>
    <xf numFmtId="0" fontId="5" fillId="0" borderId="0" xfId="0" applyFont="1" applyFill="1" applyAlignment="1"/>
    <xf numFmtId="0" fontId="0" fillId="0" borderId="0" xfId="0" applyFill="1" applyAlignment="1"/>
    <xf numFmtId="0" fontId="10" fillId="3" borderId="9" xfId="0" applyNumberFormat="1" applyFont="1" applyFill="1" applyBorder="1" applyAlignment="1">
      <alignment horizontal="center" vertical="center"/>
    </xf>
    <xf numFmtId="0" fontId="6" fillId="0" borderId="2" xfId="0" applyFont="1" applyFill="1" applyBorder="1" applyAlignment="1"/>
    <xf numFmtId="0" fontId="12" fillId="0" borderId="0" xfId="0" applyFont="1" applyFill="1" applyAlignment="1"/>
    <xf numFmtId="0" fontId="6" fillId="0" borderId="0" xfId="0" applyFont="1" applyFill="1" applyAlignment="1"/>
    <xf numFmtId="0" fontId="6" fillId="0" borderId="0" xfId="0" applyFont="1" applyAlignment="1"/>
    <xf numFmtId="0" fontId="11" fillId="0" borderId="0" xfId="0" applyFont="1" applyFill="1" applyAlignment="1"/>
    <xf numFmtId="0" fontId="11" fillId="0" borderId="0" xfId="0" applyFont="1" applyAlignment="1"/>
    <xf numFmtId="1" fontId="13" fillId="0" borderId="0" xfId="0" applyNumberFormat="1" applyFont="1" applyFill="1" applyAlignment="1" applyProtection="1">
      <alignment horizontal="center"/>
      <protection locked="0"/>
    </xf>
    <xf numFmtId="0" fontId="9" fillId="0" borderId="0" xfId="0" applyFont="1" applyFill="1" applyAlignment="1"/>
    <xf numFmtId="0" fontId="0" fillId="0" borderId="0" xfId="0" applyAlignment="1"/>
    <xf numFmtId="165" fontId="0" fillId="0" borderId="0" xfId="0" applyNumberFormat="1" applyAlignment="1"/>
    <xf numFmtId="165" fontId="40" fillId="3" borderId="10" xfId="0" applyNumberFormat="1" applyFont="1" applyFill="1" applyBorder="1" applyAlignment="1">
      <alignment horizontal="center" vertical="center" wrapText="1"/>
    </xf>
    <xf numFmtId="165" fontId="40" fillId="0" borderId="2" xfId="0" applyNumberFormat="1" applyFont="1" applyFill="1" applyBorder="1" applyAlignment="1">
      <alignment horizontal="right"/>
    </xf>
    <xf numFmtId="165" fontId="39" fillId="0" borderId="1" xfId="0" applyNumberFormat="1" applyFont="1" applyFill="1" applyBorder="1" applyAlignment="1">
      <alignment horizontal="right"/>
    </xf>
    <xf numFmtId="165" fontId="41" fillId="0" borderId="0" xfId="0" applyNumberFormat="1" applyFont="1" applyAlignment="1"/>
    <xf numFmtId="0" fontId="42" fillId="0" borderId="1" xfId="0" applyFont="1" applyFill="1" applyBorder="1" applyAlignment="1">
      <alignment horizontal="center"/>
    </xf>
    <xf numFmtId="0" fontId="42" fillId="0" borderId="2" xfId="0" applyFont="1" applyFill="1" applyBorder="1" applyAlignment="1">
      <alignment horizontal="center"/>
    </xf>
    <xf numFmtId="0" fontId="43" fillId="0" borderId="0" xfId="0" applyFont="1" applyAlignment="1"/>
    <xf numFmtId="0" fontId="42" fillId="3" borderId="10" xfId="0" applyNumberFormat="1" applyFont="1" applyFill="1" applyBorder="1" applyAlignment="1">
      <alignment horizontal="center" vertical="center"/>
    </xf>
    <xf numFmtId="0" fontId="42" fillId="0" borderId="2" xfId="0" applyNumberFormat="1" applyFont="1" applyFill="1" applyBorder="1" applyAlignment="1">
      <alignment horizontal="center"/>
    </xf>
    <xf numFmtId="0" fontId="43" fillId="0" borderId="0" xfId="0" applyFont="1" applyAlignment="1">
      <alignment horizontal="center"/>
    </xf>
    <xf numFmtId="165" fontId="5" fillId="0" borderId="5" xfId="0" applyNumberFormat="1" applyFont="1" applyFill="1" applyBorder="1" applyAlignment="1">
      <alignment horizontal="right"/>
    </xf>
    <xf numFmtId="0" fontId="45" fillId="0" borderId="1" xfId="0" applyNumberFormat="1" applyFont="1" applyFill="1" applyBorder="1" applyAlignment="1">
      <alignment horizontal="center"/>
    </xf>
    <xf numFmtId="0" fontId="45" fillId="0" borderId="1" xfId="0" applyFont="1" applyFill="1" applyBorder="1" applyAlignment="1">
      <alignment horizontal="center"/>
    </xf>
    <xf numFmtId="165" fontId="46" fillId="0" borderId="1" xfId="0" applyNumberFormat="1" applyFont="1" applyFill="1" applyBorder="1" applyAlignment="1">
      <alignment horizontal="right"/>
    </xf>
    <xf numFmtId="165" fontId="44" fillId="0" borderId="5" xfId="0" applyNumberFormat="1" applyFont="1" applyFill="1" applyBorder="1" applyAlignment="1">
      <alignment horizontal="right"/>
    </xf>
    <xf numFmtId="0" fontId="44" fillId="0" borderId="0" xfId="0" applyFont="1" applyFill="1" applyAlignment="1">
      <alignment horizontal="center"/>
    </xf>
    <xf numFmtId="0" fontId="44" fillId="0" borderId="0" xfId="0" applyFont="1" applyFill="1" applyAlignment="1"/>
    <xf numFmtId="0" fontId="44" fillId="0" borderId="0" xfId="0" applyFont="1" applyAlignment="1"/>
    <xf numFmtId="0" fontId="49" fillId="3" borderId="10" xfId="0" applyNumberFormat="1" applyFont="1" applyFill="1" applyBorder="1" applyAlignment="1">
      <alignment horizontal="left" vertical="center" indent="1"/>
    </xf>
    <xf numFmtId="0" fontId="50" fillId="0" borderId="0" xfId="0" applyNumberFormat="1" applyFont="1" applyFill="1" applyBorder="1" applyAlignment="1">
      <alignment horizontal="center"/>
    </xf>
    <xf numFmtId="0" fontId="51" fillId="0" borderId="0" xfId="0" applyNumberFormat="1" applyFont="1" applyFill="1" applyBorder="1" applyAlignment="1">
      <alignment horizontal="center"/>
    </xf>
    <xf numFmtId="0" fontId="45" fillId="0" borderId="0" xfId="0" applyNumberFormat="1" applyFont="1" applyFill="1" applyBorder="1" applyAlignment="1">
      <alignment horizontal="center"/>
    </xf>
    <xf numFmtId="4" fontId="45" fillId="0" borderId="0" xfId="0" applyNumberFormat="1" applyFont="1" applyFill="1" applyBorder="1" applyAlignment="1">
      <alignment horizontal="center"/>
    </xf>
    <xf numFmtId="165" fontId="47" fillId="0" borderId="0" xfId="0" applyNumberFormat="1" applyFont="1" applyFill="1" applyBorder="1" applyAlignment="1">
      <alignment horizontal="right"/>
    </xf>
    <xf numFmtId="165" fontId="52" fillId="0" borderId="0" xfId="0" applyNumberFormat="1" applyFont="1" applyFill="1" applyBorder="1" applyAlignment="1">
      <alignment horizontal="right"/>
    </xf>
    <xf numFmtId="0" fontId="53" fillId="0" borderId="0" xfId="0" applyNumberFormat="1" applyFont="1" applyFill="1" applyBorder="1" applyAlignment="1">
      <alignment horizontal="center"/>
    </xf>
    <xf numFmtId="0" fontId="53" fillId="0" borderId="0" xfId="0" applyNumberFormat="1" applyFont="1" applyFill="1" applyBorder="1" applyAlignment="1"/>
    <xf numFmtId="0" fontId="52" fillId="0" borderId="0" xfId="0" applyNumberFormat="1" applyFont="1" applyFill="1" applyBorder="1" applyAlignment="1"/>
    <xf numFmtId="0" fontId="48" fillId="0" borderId="0" xfId="0" applyFont="1" applyFill="1" applyAlignment="1"/>
    <xf numFmtId="0" fontId="23" fillId="0" borderId="0" xfId="0" applyFont="1" applyFill="1" applyAlignment="1"/>
    <xf numFmtId="0" fontId="6" fillId="0" borderId="23" xfId="0" applyFont="1" applyFill="1" applyBorder="1" applyAlignment="1">
      <alignment horizontal="left" indent="1"/>
    </xf>
    <xf numFmtId="0" fontId="7" fillId="4" borderId="4" xfId="0" applyFont="1" applyFill="1" applyBorder="1" applyAlignment="1">
      <alignment horizontal="left" indent="1"/>
    </xf>
    <xf numFmtId="0" fontId="55" fillId="4" borderId="1" xfId="0" applyFont="1" applyFill="1" applyBorder="1" applyAlignment="1">
      <alignment horizontal="center"/>
    </xf>
    <xf numFmtId="165" fontId="56" fillId="4" borderId="1" xfId="0" applyNumberFormat="1" applyFont="1" applyFill="1" applyBorder="1" applyAlignment="1">
      <alignment horizontal="right"/>
    </xf>
    <xf numFmtId="165" fontId="54" fillId="4" borderId="5" xfId="0" applyNumberFormat="1" applyFont="1" applyFill="1" applyBorder="1" applyAlignment="1">
      <alignment horizontal="right"/>
    </xf>
    <xf numFmtId="0" fontId="27" fillId="0" borderId="0" xfId="17" quotePrefix="1" applyFont="1" applyAlignment="1">
      <alignment horizontal="right" vertical="top"/>
    </xf>
    <xf numFmtId="0" fontId="27" fillId="0" borderId="0" xfId="17" quotePrefix="1" applyFont="1" applyAlignment="1">
      <alignment horizontal="left" vertical="top"/>
    </xf>
    <xf numFmtId="0" fontId="58" fillId="0" borderId="0" xfId="0" applyFont="1" applyFill="1" applyAlignment="1"/>
    <xf numFmtId="0" fontId="58" fillId="0" borderId="0" xfId="0" applyFont="1" applyAlignment="1"/>
    <xf numFmtId="0" fontId="54" fillId="4" borderId="1" xfId="0" applyFont="1" applyFill="1" applyBorder="1" applyAlignment="1">
      <alignment horizontal="left" indent="1"/>
    </xf>
    <xf numFmtId="0" fontId="6" fillId="0" borderId="8" xfId="0" applyFont="1" applyFill="1" applyBorder="1" applyAlignment="1">
      <alignment horizontal="center" vertical="top"/>
    </xf>
    <xf numFmtId="0" fontId="44" fillId="0" borderId="8" xfId="0" applyFont="1" applyFill="1" applyBorder="1" applyAlignment="1">
      <alignment horizontal="center" vertical="top"/>
    </xf>
    <xf numFmtId="0" fontId="62" fillId="0" borderId="6" xfId="0" applyFont="1" applyFill="1" applyBorder="1" applyAlignment="1">
      <alignment horizontal="right" vertical="center" indent="1"/>
    </xf>
    <xf numFmtId="164" fontId="62" fillId="0" borderId="24" xfId="0" applyNumberFormat="1" applyFont="1" applyFill="1" applyBorder="1" applyAlignment="1" applyProtection="1">
      <alignment horizontal="center" vertical="center"/>
    </xf>
    <xf numFmtId="0" fontId="63" fillId="0" borderId="6" xfId="0" applyNumberFormat="1" applyFont="1" applyFill="1" applyBorder="1" applyAlignment="1">
      <alignment horizontal="center" vertical="center"/>
    </xf>
    <xf numFmtId="0" fontId="63" fillId="0" borderId="6" xfId="0" applyFont="1" applyFill="1" applyBorder="1" applyAlignment="1">
      <alignment horizontal="center" vertical="center"/>
    </xf>
    <xf numFmtId="165" fontId="64" fillId="0" borderId="6" xfId="0" applyNumberFormat="1" applyFont="1" applyFill="1" applyBorder="1" applyAlignment="1">
      <alignment horizontal="right" vertical="center"/>
    </xf>
    <xf numFmtId="165" fontId="30" fillId="0" borderId="7" xfId="0" applyNumberFormat="1" applyFont="1" applyFill="1" applyBorder="1" applyAlignment="1">
      <alignment horizontal="right" vertical="center"/>
    </xf>
    <xf numFmtId="1" fontId="65" fillId="0" borderId="0" xfId="0" applyNumberFormat="1" applyFont="1" applyFill="1" applyAlignment="1" applyProtection="1">
      <alignment horizontal="center"/>
      <protection locked="0"/>
    </xf>
    <xf numFmtId="0" fontId="66" fillId="0" borderId="0" xfId="0" applyFont="1" applyFill="1" applyAlignment="1"/>
    <xf numFmtId="0" fontId="67" fillId="0" borderId="0" xfId="0" applyFont="1" applyFill="1" applyAlignment="1"/>
    <xf numFmtId="0" fontId="57" fillId="0" borderId="0" xfId="0" applyFont="1" applyAlignment="1"/>
    <xf numFmtId="0" fontId="68" fillId="0" borderId="1" xfId="0" applyFont="1" applyFill="1" applyBorder="1" applyAlignment="1">
      <alignment vertical="top" wrapText="1"/>
    </xf>
    <xf numFmtId="4" fontId="42" fillId="3" borderId="10" xfId="0" applyNumberFormat="1" applyFont="1" applyFill="1" applyBorder="1" applyAlignment="1">
      <alignment horizontal="center" vertical="center" wrapText="1"/>
    </xf>
    <xf numFmtId="0" fontId="6" fillId="0" borderId="24" xfId="0" applyFont="1" applyFill="1" applyBorder="1" applyAlignment="1">
      <alignment horizontal="center" vertical="top"/>
    </xf>
    <xf numFmtId="0" fontId="60" fillId="0" borderId="6" xfId="0" applyFont="1" applyFill="1" applyBorder="1" applyAlignment="1">
      <alignment horizontal="right"/>
    </xf>
    <xf numFmtId="165" fontId="7" fillId="0" borderId="7" xfId="0" applyNumberFormat="1" applyFont="1" applyFill="1" applyBorder="1" applyAlignment="1">
      <alignment horizontal="right"/>
    </xf>
    <xf numFmtId="0" fontId="68" fillId="0" borderId="0" xfId="0" applyFont="1" applyFill="1" applyBorder="1" applyAlignment="1">
      <alignment vertical="top" wrapText="1"/>
    </xf>
    <xf numFmtId="0" fontId="38" fillId="0" borderId="20" xfId="17" applyFont="1" applyBorder="1" applyAlignment="1">
      <alignment horizontal="centerContinuous" vertical="top" wrapText="1"/>
    </xf>
    <xf numFmtId="0" fontId="48" fillId="0" borderId="8" xfId="0" applyFont="1" applyFill="1" applyBorder="1" applyAlignment="1">
      <alignment horizontal="center" vertical="top"/>
    </xf>
    <xf numFmtId="0" fontId="58" fillId="5" borderId="25" xfId="0" applyFont="1" applyFill="1" applyBorder="1" applyAlignment="1"/>
    <xf numFmtId="0" fontId="59" fillId="5" borderId="10" xfId="0" applyNumberFormat="1" applyFont="1" applyFill="1" applyBorder="1" applyAlignment="1">
      <alignment horizontal="center"/>
    </xf>
    <xf numFmtId="0" fontId="59" fillId="5" borderId="10" xfId="0" applyFont="1" applyFill="1" applyBorder="1" applyAlignment="1">
      <alignment horizontal="center"/>
    </xf>
    <xf numFmtId="0" fontId="60" fillId="5" borderId="10" xfId="0" applyFont="1" applyFill="1" applyBorder="1" applyAlignment="1">
      <alignment horizontal="right"/>
    </xf>
    <xf numFmtId="165" fontId="7" fillId="5" borderId="11" xfId="0" applyNumberFormat="1" applyFont="1" applyFill="1" applyBorder="1" applyAlignment="1">
      <alignment horizontal="right"/>
    </xf>
    <xf numFmtId="164" fontId="62" fillId="0" borderId="23" xfId="0" applyNumberFormat="1" applyFont="1" applyFill="1" applyBorder="1" applyAlignment="1" applyProtection="1">
      <alignment horizontal="center" vertical="center"/>
    </xf>
    <xf numFmtId="0" fontId="62" fillId="0" borderId="2" xfId="0" applyFont="1" applyFill="1" applyBorder="1" applyAlignment="1">
      <alignment horizontal="right" vertical="center" indent="1"/>
    </xf>
    <xf numFmtId="0" fontId="63" fillId="0" borderId="2" xfId="0" applyNumberFormat="1" applyFont="1" applyFill="1" applyBorder="1" applyAlignment="1">
      <alignment horizontal="center" vertical="center"/>
    </xf>
    <xf numFmtId="0" fontId="63" fillId="0" borderId="2" xfId="0" applyFont="1" applyFill="1" applyBorder="1" applyAlignment="1">
      <alignment horizontal="center" vertical="center"/>
    </xf>
    <xf numFmtId="0" fontId="61" fillId="0" borderId="1" xfId="0" quotePrefix="1" applyFont="1" applyFill="1" applyBorder="1" applyAlignment="1">
      <alignment vertical="top" wrapText="1"/>
    </xf>
    <xf numFmtId="0" fontId="60" fillId="0" borderId="1" xfId="0" applyFont="1" applyFill="1" applyBorder="1" applyAlignment="1">
      <alignment horizontal="right"/>
    </xf>
    <xf numFmtId="165" fontId="7" fillId="0" borderId="5" xfId="0" applyNumberFormat="1" applyFont="1" applyFill="1" applyBorder="1" applyAlignment="1">
      <alignment horizontal="right"/>
    </xf>
    <xf numFmtId="0" fontId="24" fillId="0" borderId="15" xfId="17" applyFont="1" applyBorder="1" applyAlignment="1">
      <alignment horizontal="centerContinuous" vertical="top" wrapText="1"/>
    </xf>
    <xf numFmtId="0" fontId="61" fillId="0" borderId="0" xfId="0" quotePrefix="1" applyFont="1" applyFill="1" applyBorder="1" applyAlignment="1">
      <alignment horizontal="right" vertical="top" wrapText="1"/>
    </xf>
    <xf numFmtId="0" fontId="42" fillId="0" borderId="1" xfId="0" applyFont="1" applyFill="1" applyBorder="1" applyAlignment="1">
      <alignment horizontal="center" vertical="center"/>
    </xf>
    <xf numFmtId="0" fontId="60" fillId="5" borderId="10" xfId="0" applyFont="1" applyFill="1" applyBorder="1" applyAlignment="1">
      <alignment horizontal="right" wrapText="1"/>
    </xf>
    <xf numFmtId="165" fontId="62" fillId="0" borderId="7" xfId="0" applyNumberFormat="1" applyFont="1" applyFill="1" applyBorder="1" applyAlignment="1">
      <alignment horizontal="right" vertical="center"/>
    </xf>
    <xf numFmtId="0" fontId="48" fillId="0" borderId="26" xfId="0" applyFont="1" applyFill="1" applyBorder="1" applyAlignment="1">
      <alignment horizontal="center" vertical="top"/>
    </xf>
    <xf numFmtId="0" fontId="6" fillId="0" borderId="0" xfId="0" applyFont="1" applyFill="1" applyBorder="1" applyAlignment="1">
      <alignment horizontal="center" vertical="top"/>
    </xf>
    <xf numFmtId="0" fontId="61" fillId="0" borderId="27" xfId="0" quotePrefix="1" applyFont="1" applyFill="1" applyBorder="1" applyAlignment="1">
      <alignment vertical="top" wrapText="1"/>
    </xf>
    <xf numFmtId="0" fontId="44" fillId="0" borderId="28" xfId="0" applyFont="1" applyFill="1" applyBorder="1" applyAlignment="1"/>
    <xf numFmtId="165" fontId="69" fillId="6" borderId="11" xfId="0" applyNumberFormat="1" applyFont="1" applyFill="1" applyBorder="1" applyAlignment="1">
      <alignment horizontal="right"/>
    </xf>
    <xf numFmtId="0" fontId="68" fillId="0" borderId="1" xfId="0" applyFont="1" applyFill="1" applyBorder="1" applyAlignment="1">
      <alignment horizontal="left" wrapText="1"/>
    </xf>
    <xf numFmtId="0" fontId="5" fillId="0" borderId="0" xfId="17" applyFont="1" applyAlignment="1">
      <alignment vertical="top" wrapText="1"/>
    </xf>
    <xf numFmtId="0" fontId="25" fillId="0" borderId="15" xfId="17" applyFont="1" applyBorder="1" applyAlignment="1">
      <alignment horizontal="center" vertical="top" wrapText="1"/>
    </xf>
    <xf numFmtId="0" fontId="27" fillId="0" borderId="0" xfId="16" applyFont="1" applyAlignment="1">
      <alignment horizontal="center" vertical="top" wrapText="1"/>
    </xf>
    <xf numFmtId="0" fontId="27" fillId="0" borderId="16" xfId="16" applyFont="1" applyBorder="1" applyAlignment="1">
      <alignment horizontal="center" vertical="top" wrapText="1"/>
    </xf>
    <xf numFmtId="0" fontId="15" fillId="0" borderId="0" xfId="0" applyFont="1" applyAlignment="1">
      <alignment horizontal="left" vertical="center" wrapText="1"/>
    </xf>
  </cellXfs>
  <cellStyles count="27">
    <cellStyle name="Article note1" xfId="1" xr:uid="{00000000-0005-0000-0000-000000000000}"/>
    <cellStyle name="Article note2" xfId="2" xr:uid="{00000000-0005-0000-0000-000001000000}"/>
    <cellStyle name="Article note3" xfId="3" xr:uid="{00000000-0005-0000-0000-000002000000}"/>
    <cellStyle name="Article note4" xfId="4" xr:uid="{00000000-0005-0000-0000-000003000000}"/>
    <cellStyle name="Article note5" xfId="5" xr:uid="{00000000-0005-0000-0000-000004000000}"/>
    <cellStyle name="CE" xfId="6" xr:uid="{00000000-0005-0000-0000-000005000000}"/>
    <cellStyle name="Chap 1" xfId="7" xr:uid="{00000000-0005-0000-0000-000006000000}"/>
    <cellStyle name="Chap 2" xfId="8" xr:uid="{00000000-0005-0000-0000-000007000000}"/>
    <cellStyle name="Chap 3" xfId="9" xr:uid="{00000000-0005-0000-0000-000008000000}"/>
    <cellStyle name="Descr Article" xfId="10" xr:uid="{00000000-0005-0000-0000-000009000000}"/>
    <cellStyle name="Info Entete" xfId="11" xr:uid="{00000000-0005-0000-0000-00000A000000}"/>
    <cellStyle name="Inter Entete" xfId="12" xr:uid="{00000000-0005-0000-0000-00000B000000}"/>
    <cellStyle name="Loc Litteraire" xfId="13" xr:uid="{00000000-0005-0000-0000-00000C000000}"/>
    <cellStyle name="Loc Structuree" xfId="14" xr:uid="{00000000-0005-0000-0000-00000D000000}"/>
    <cellStyle name="Lot" xfId="15" xr:uid="{00000000-0005-0000-0000-00000E000000}"/>
    <cellStyle name="Normal" xfId="0" builtinId="0"/>
    <cellStyle name="Normal 2" xfId="16" xr:uid="{00000000-0005-0000-0000-000010000000}"/>
    <cellStyle name="Normal 3" xfId="24" xr:uid="{00000000-0005-0000-0000-000011000000}"/>
    <cellStyle name="Normal 4" xfId="25" xr:uid="{00000000-0005-0000-0000-000012000000}"/>
    <cellStyle name="Normal 5" xfId="26" xr:uid="{00000000-0005-0000-0000-000013000000}"/>
    <cellStyle name="Normal_2006 Menuiserie - BPU" xfId="17" xr:uid="{00000000-0005-0000-0000-000014000000}"/>
    <cellStyle name="Qte Structuree" xfId="18" xr:uid="{00000000-0005-0000-0000-000015000000}"/>
    <cellStyle name="Structure" xfId="19" xr:uid="{00000000-0005-0000-0000-000016000000}"/>
    <cellStyle name="Structure Note" xfId="20" xr:uid="{00000000-0005-0000-0000-000017000000}"/>
    <cellStyle name="Structure_BPU Peinture Edition2006 En cours" xfId="21" xr:uid="{00000000-0005-0000-0000-000018000000}"/>
    <cellStyle name="Titre Article" xfId="22" xr:uid="{00000000-0005-0000-0000-000019000000}"/>
    <cellStyle name="Titre Entete" xfId="23" xr:uid="{00000000-0005-0000-0000-00001A000000}"/>
  </cellStyles>
  <dxfs count="10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0066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1</xdr:row>
      <xdr:rowOff>38100</xdr:rowOff>
    </xdr:from>
    <xdr:to>
      <xdr:col>1</xdr:col>
      <xdr:colOff>76200</xdr:colOff>
      <xdr:row>5</xdr:row>
      <xdr:rowOff>101600</xdr:rowOff>
    </xdr:to>
    <xdr:pic>
      <xdr:nvPicPr>
        <xdr:cNvPr id="7194" name="Picture 1" descr="logoquadri_150dpi_25">
          <a:extLst>
            <a:ext uri="{FF2B5EF4-FFF2-40B4-BE49-F238E27FC236}">
              <a16:creationId xmlns:a16="http://schemas.microsoft.com/office/drawing/2014/main" id="{00000000-0008-0000-0000-00001A1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200025"/>
          <a:ext cx="1104900"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2"/>
  </sheetPr>
  <dimension ref="A1:E34"/>
  <sheetViews>
    <sheetView showGridLines="0" topLeftCell="A34" zoomScaleNormal="100" workbookViewId="0">
      <selection activeCell="F31" sqref="F31"/>
    </sheetView>
  </sheetViews>
  <sheetFormatPr baseColWidth="10" defaultColWidth="11.42578125" defaultRowHeight="12.75" x14ac:dyDescent="0.2"/>
  <cols>
    <col min="1" max="2" width="16.7109375" style="6" customWidth="1"/>
    <col min="3" max="3" width="21.7109375" style="6" customWidth="1"/>
    <col min="4" max="5" width="16.7109375" style="6" customWidth="1"/>
    <col min="6" max="16384" width="11.42578125" style="6"/>
  </cols>
  <sheetData>
    <row r="1" spans="1:5" x14ac:dyDescent="0.2">
      <c r="A1" s="136"/>
      <c r="B1" s="5"/>
    </row>
    <row r="2" spans="1:5" ht="23.25" x14ac:dyDescent="0.2">
      <c r="A2" s="136"/>
      <c r="B2" s="7" t="s">
        <v>3</v>
      </c>
      <c r="C2" s="8"/>
      <c r="D2" s="8"/>
      <c r="E2" s="8"/>
    </row>
    <row r="3" spans="1:5" ht="23.25" x14ac:dyDescent="0.2">
      <c r="A3" s="136"/>
      <c r="B3" s="7" t="s">
        <v>4</v>
      </c>
      <c r="C3" s="8"/>
      <c r="D3" s="8"/>
      <c r="E3" s="8"/>
    </row>
    <row r="4" spans="1:5" ht="20.25" x14ac:dyDescent="0.2">
      <c r="A4" s="136"/>
      <c r="B4" s="9"/>
      <c r="C4" s="8"/>
      <c r="D4" s="8"/>
      <c r="E4" s="8"/>
    </row>
    <row r="5" spans="1:5" ht="15" x14ac:dyDescent="0.2">
      <c r="A5" s="136"/>
      <c r="B5" s="10" t="s">
        <v>44</v>
      </c>
      <c r="C5" s="8"/>
      <c r="D5" s="8"/>
      <c r="E5" s="8"/>
    </row>
    <row r="6" spans="1:5" x14ac:dyDescent="0.2">
      <c r="A6" s="136"/>
      <c r="B6" s="11"/>
      <c r="C6" s="8"/>
      <c r="D6" s="8"/>
      <c r="E6" s="8"/>
    </row>
    <row r="7" spans="1:5" x14ac:dyDescent="0.2">
      <c r="A7" s="136"/>
      <c r="B7" s="12" t="s">
        <v>5</v>
      </c>
      <c r="C7" s="8"/>
      <c r="D7" s="8"/>
      <c r="E7" s="8"/>
    </row>
    <row r="8" spans="1:5" x14ac:dyDescent="0.2">
      <c r="A8" s="13"/>
    </row>
    <row r="9" spans="1:5" x14ac:dyDescent="0.2">
      <c r="A9" s="13"/>
    </row>
    <row r="10" spans="1:5" ht="13.5" thickBot="1" x14ac:dyDescent="0.25">
      <c r="A10" s="13"/>
    </row>
    <row r="11" spans="1:5" ht="12" customHeight="1" thickTop="1" x14ac:dyDescent="0.2">
      <c r="A11" s="14"/>
      <c r="B11" s="15"/>
      <c r="C11" s="15"/>
      <c r="D11" s="15"/>
      <c r="E11" s="16"/>
    </row>
    <row r="12" spans="1:5" ht="12" customHeight="1" x14ac:dyDescent="0.2">
      <c r="A12" s="17"/>
      <c r="B12" s="18"/>
      <c r="C12" s="18"/>
      <c r="D12" s="18"/>
      <c r="E12" s="19"/>
    </row>
    <row r="13" spans="1:5" ht="60" x14ac:dyDescent="0.2">
      <c r="A13" s="125" t="s">
        <v>45</v>
      </c>
      <c r="B13" s="18"/>
      <c r="C13" s="18"/>
      <c r="D13" s="18"/>
      <c r="E13" s="19"/>
    </row>
    <row r="14" spans="1:5" ht="12" customHeight="1" x14ac:dyDescent="0.2">
      <c r="A14" s="17"/>
      <c r="B14" s="18"/>
      <c r="C14" s="18"/>
      <c r="D14" s="18"/>
      <c r="E14" s="19"/>
    </row>
    <row r="15" spans="1:5" ht="12" customHeight="1" thickBot="1" x14ac:dyDescent="0.25">
      <c r="A15" s="20"/>
      <c r="B15" s="21"/>
      <c r="C15" s="21"/>
      <c r="D15" s="21"/>
      <c r="E15" s="22"/>
    </row>
    <row r="16" spans="1:5" ht="13.15" customHeight="1" thickTop="1" x14ac:dyDescent="0.2">
      <c r="A16" s="26"/>
      <c r="B16" s="18"/>
      <c r="C16" s="18"/>
      <c r="D16" s="18"/>
      <c r="E16" s="18"/>
    </row>
    <row r="17" spans="1:5" ht="174.6" customHeight="1" x14ac:dyDescent="0.2">
      <c r="A17" s="111" t="s">
        <v>69</v>
      </c>
      <c r="B17" s="24"/>
      <c r="C17" s="24"/>
      <c r="D17" s="24"/>
      <c r="E17" s="25"/>
    </row>
    <row r="18" spans="1:5" ht="13.15" customHeight="1" x14ac:dyDescent="0.2">
      <c r="A18" s="23"/>
      <c r="B18" s="8"/>
      <c r="C18" s="8"/>
      <c r="D18" s="8"/>
      <c r="E18" s="8"/>
    </row>
    <row r="19" spans="1:5" ht="13.15" customHeight="1" thickBot="1" x14ac:dyDescent="0.25">
      <c r="A19" s="23"/>
      <c r="B19" s="8"/>
      <c r="C19" s="8"/>
      <c r="D19" s="8"/>
      <c r="E19" s="8"/>
    </row>
    <row r="20" spans="1:5" ht="12" customHeight="1" thickTop="1" x14ac:dyDescent="0.2">
      <c r="A20" s="27"/>
      <c r="B20" s="15"/>
      <c r="C20" s="15"/>
      <c r="D20" s="15"/>
      <c r="E20" s="16"/>
    </row>
    <row r="21" spans="1:5" ht="12" customHeight="1" x14ac:dyDescent="0.2">
      <c r="A21" s="28"/>
      <c r="B21" s="18"/>
      <c r="C21" s="18"/>
      <c r="D21" s="18"/>
      <c r="E21" s="19"/>
    </row>
    <row r="22" spans="1:5" ht="83.65" customHeight="1" x14ac:dyDescent="0.2">
      <c r="A22" s="137" t="s">
        <v>6</v>
      </c>
      <c r="B22" s="138"/>
      <c r="C22" s="138"/>
      <c r="D22" s="138"/>
      <c r="E22" s="139"/>
    </row>
    <row r="23" spans="1:5" ht="12" customHeight="1" x14ac:dyDescent="0.2">
      <c r="A23" s="28"/>
      <c r="B23" s="18"/>
      <c r="C23" s="18"/>
      <c r="D23" s="18"/>
      <c r="E23" s="19"/>
    </row>
    <row r="24" spans="1:5" ht="12" customHeight="1" thickBot="1" x14ac:dyDescent="0.25">
      <c r="A24" s="29"/>
      <c r="B24" s="21"/>
      <c r="C24" s="21"/>
      <c r="D24" s="21"/>
      <c r="E24" s="22"/>
    </row>
    <row r="25" spans="1:5" ht="13.5" thickTop="1" x14ac:dyDescent="0.2">
      <c r="A25" s="13"/>
    </row>
    <row r="26" spans="1:5" ht="25.5" x14ac:dyDescent="0.2">
      <c r="A26" s="13"/>
      <c r="D26" s="89"/>
      <c r="E26" s="88" t="s">
        <v>70</v>
      </c>
    </row>
    <row r="27" spans="1:5" x14ac:dyDescent="0.2">
      <c r="A27" s="13"/>
      <c r="E27" s="33"/>
    </row>
    <row r="28" spans="1:5" x14ac:dyDescent="0.2">
      <c r="A28" s="13"/>
      <c r="E28" s="33"/>
    </row>
    <row r="29" spans="1:5" x14ac:dyDescent="0.2">
      <c r="A29" s="13"/>
      <c r="E29" s="32"/>
    </row>
    <row r="30" spans="1:5" x14ac:dyDescent="0.2">
      <c r="A30" s="13"/>
      <c r="E30" s="33"/>
    </row>
    <row r="31" spans="1:5" x14ac:dyDescent="0.2">
      <c r="A31" s="13"/>
      <c r="E31" s="33"/>
    </row>
    <row r="32" spans="1:5" x14ac:dyDescent="0.2">
      <c r="A32" s="13"/>
      <c r="E32" s="33"/>
    </row>
    <row r="33" spans="1:5" x14ac:dyDescent="0.2">
      <c r="A33" s="13"/>
    </row>
    <row r="34" spans="1:5" ht="25.5" x14ac:dyDescent="0.2">
      <c r="A34" s="30"/>
      <c r="E34" s="31"/>
    </row>
  </sheetData>
  <mergeCells count="2">
    <mergeCell ref="A1:A7"/>
    <mergeCell ref="A22:E22"/>
  </mergeCells>
  <printOptions horizontalCentered="1"/>
  <pageMargins left="0" right="0" top="0.78740157480314965"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U45"/>
  <sheetViews>
    <sheetView showGridLines="0" tabSelected="1" view="pageBreakPreview" topLeftCell="A37" zoomScale="130" zoomScaleNormal="100" zoomScaleSheetLayoutView="130" workbookViewId="0">
      <selection activeCell="B33" sqref="B33"/>
    </sheetView>
  </sheetViews>
  <sheetFormatPr baseColWidth="10" defaultColWidth="11.28515625" defaultRowHeight="12.75" x14ac:dyDescent="0.2"/>
  <cols>
    <col min="1" max="1" width="7.7109375" style="51" customWidth="1"/>
    <col min="2" max="2" width="65" style="51" bestFit="1" customWidth="1"/>
    <col min="3" max="3" width="5.7109375" style="62" customWidth="1"/>
    <col min="4" max="4" width="9.42578125" style="59" customWidth="1"/>
    <col min="5" max="5" width="8" style="59" customWidth="1"/>
    <col min="6" max="6" width="49" style="56" customWidth="1"/>
    <col min="7" max="7" width="16.85546875" style="52" customWidth="1"/>
    <col min="8" max="8" width="3.5703125" style="51" customWidth="1"/>
    <col min="9" max="16384" width="11.28515625" style="51"/>
  </cols>
  <sheetData>
    <row r="1" spans="1:255" s="37" customFormat="1" ht="58.5" customHeight="1" x14ac:dyDescent="0.2">
      <c r="A1" s="140" t="s">
        <v>71</v>
      </c>
      <c r="B1" s="140"/>
      <c r="C1" s="140"/>
      <c r="D1" s="140"/>
      <c r="E1" s="140"/>
      <c r="F1" s="140"/>
      <c r="G1" s="140"/>
      <c r="H1" s="36"/>
      <c r="I1" s="36"/>
    </row>
    <row r="2" spans="1:255" s="80" customFormat="1" thickBot="1" x14ac:dyDescent="0.25">
      <c r="A2" s="72"/>
      <c r="B2" s="73"/>
      <c r="C2" s="74"/>
      <c r="D2" s="75"/>
      <c r="E2" s="75"/>
      <c r="F2" s="76"/>
      <c r="G2" s="77"/>
      <c r="H2" s="78"/>
      <c r="I2" s="79"/>
      <c r="J2" s="79"/>
      <c r="IT2" s="81"/>
      <c r="IU2" s="82"/>
    </row>
    <row r="3" spans="1:255" s="39" customFormat="1" ht="39" thickBot="1" x14ac:dyDescent="0.25">
      <c r="A3" s="42" t="s">
        <v>0</v>
      </c>
      <c r="B3" s="71" t="s">
        <v>1</v>
      </c>
      <c r="C3" s="60" t="s">
        <v>2</v>
      </c>
      <c r="D3" s="106" t="s">
        <v>10</v>
      </c>
      <c r="E3" s="106" t="s">
        <v>11</v>
      </c>
      <c r="F3" s="53" t="s">
        <v>8</v>
      </c>
      <c r="G3" s="34" t="s">
        <v>7</v>
      </c>
      <c r="H3" s="1"/>
      <c r="I3" s="38"/>
      <c r="J3" s="38"/>
      <c r="IT3" s="40"/>
      <c r="IU3" s="41"/>
    </row>
    <row r="4" spans="1:255" s="45" customFormat="1" x14ac:dyDescent="0.2">
      <c r="A4" s="83"/>
      <c r="B4" s="43"/>
      <c r="C4" s="61"/>
      <c r="D4" s="58"/>
      <c r="E4" s="58"/>
      <c r="F4" s="54"/>
      <c r="G4" s="35"/>
      <c r="H4" s="3"/>
      <c r="I4" s="44"/>
      <c r="J4" s="44"/>
      <c r="IU4" s="46"/>
    </row>
    <row r="5" spans="1:255" s="47" customFormat="1" ht="15.75" x14ac:dyDescent="0.25">
      <c r="A5" s="84">
        <v>3</v>
      </c>
      <c r="B5" s="92" t="s">
        <v>14</v>
      </c>
      <c r="C5" s="85"/>
      <c r="D5" s="85"/>
      <c r="E5" s="85"/>
      <c r="F5" s="86"/>
      <c r="G5" s="87"/>
      <c r="H5" s="4"/>
      <c r="IU5" s="48"/>
    </row>
    <row r="6" spans="1:255" s="69" customFormat="1" ht="31.5" customHeight="1" x14ac:dyDescent="0.2">
      <c r="A6" s="93" t="s">
        <v>15</v>
      </c>
      <c r="B6" s="105" t="s">
        <v>26</v>
      </c>
      <c r="C6" s="64"/>
      <c r="D6" s="65"/>
      <c r="E6" s="65"/>
      <c r="F6" s="66"/>
      <c r="G6" s="67"/>
      <c r="H6" s="68"/>
      <c r="IU6" s="70"/>
    </row>
    <row r="7" spans="1:255" s="69" customFormat="1" ht="32.25" customHeight="1" x14ac:dyDescent="0.2">
      <c r="A7" s="112" t="s">
        <v>16</v>
      </c>
      <c r="B7" s="122" t="s">
        <v>61</v>
      </c>
      <c r="C7" s="127" t="s">
        <v>24</v>
      </c>
      <c r="D7" s="127">
        <v>1</v>
      </c>
      <c r="E7" s="127"/>
      <c r="F7" s="55"/>
      <c r="G7" s="63">
        <f t="shared" ref="G7" si="0">+IF(E7=0,D7*F7,E7*F7)</f>
        <v>0</v>
      </c>
      <c r="H7" s="68"/>
      <c r="IU7" s="70"/>
    </row>
    <row r="8" spans="1:255" s="90" customFormat="1" ht="15" customHeight="1" x14ac:dyDescent="0.25">
      <c r="A8" s="112" t="s">
        <v>17</v>
      </c>
      <c r="B8" s="122" t="s">
        <v>65</v>
      </c>
      <c r="C8" s="57" t="s">
        <v>24</v>
      </c>
      <c r="D8" s="57">
        <v>1</v>
      </c>
      <c r="E8" s="57"/>
      <c r="F8" s="55"/>
      <c r="G8" s="63">
        <f t="shared" ref="G8" si="1">+IF(E8=0,D8*F8,E8*F8)</f>
        <v>0</v>
      </c>
      <c r="IS8" s="91"/>
    </row>
    <row r="9" spans="1:255" s="69" customFormat="1" ht="15" customHeight="1" x14ac:dyDescent="0.2">
      <c r="A9" s="112" t="s">
        <v>18</v>
      </c>
      <c r="B9" s="122" t="s">
        <v>38</v>
      </c>
      <c r="C9" s="57" t="s">
        <v>24</v>
      </c>
      <c r="D9" s="57">
        <v>1</v>
      </c>
      <c r="E9" s="57"/>
      <c r="F9" s="55"/>
      <c r="G9" s="63">
        <f t="shared" ref="G9" si="2">+IF(E9=0,D9*F9,E9*F9)</f>
        <v>0</v>
      </c>
      <c r="H9" s="68"/>
      <c r="IU9" s="70"/>
    </row>
    <row r="10" spans="1:255" s="45" customFormat="1" ht="15" customHeight="1" x14ac:dyDescent="0.2">
      <c r="A10" s="112" t="s">
        <v>19</v>
      </c>
      <c r="B10" s="122" t="s">
        <v>39</v>
      </c>
      <c r="C10" s="57" t="s">
        <v>24</v>
      </c>
      <c r="D10" s="57">
        <v>1</v>
      </c>
      <c r="E10" s="57"/>
      <c r="F10" s="55"/>
      <c r="G10" s="63">
        <f t="shared" ref="G10" si="3">+IF(E10=0,D10*F10,E10*F10)</f>
        <v>0</v>
      </c>
      <c r="H10" s="2"/>
      <c r="IU10" s="46"/>
    </row>
    <row r="11" spans="1:255" s="90" customFormat="1" ht="15" customHeight="1" x14ac:dyDescent="0.25">
      <c r="A11" s="112" t="s">
        <v>28</v>
      </c>
      <c r="B11" s="122" t="s">
        <v>43</v>
      </c>
      <c r="C11" s="57" t="s">
        <v>24</v>
      </c>
      <c r="D11" s="57">
        <v>1</v>
      </c>
      <c r="E11" s="57"/>
      <c r="F11" s="55"/>
      <c r="G11" s="63">
        <f t="shared" ref="G11" si="4">+IF(E11=0,D11*F11,E11*F11)</f>
        <v>0</v>
      </c>
      <c r="IS11" s="91"/>
    </row>
    <row r="12" spans="1:255" s="69" customFormat="1" ht="15" customHeight="1" x14ac:dyDescent="0.2">
      <c r="A12" s="112" t="s">
        <v>29</v>
      </c>
      <c r="B12" s="122" t="s">
        <v>30</v>
      </c>
      <c r="C12" s="57" t="s">
        <v>24</v>
      </c>
      <c r="D12" s="57">
        <v>1</v>
      </c>
      <c r="E12" s="57"/>
      <c r="F12" s="55"/>
      <c r="G12" s="63">
        <f t="shared" ref="G12" si="5">+IF(E12=0,D12*F12,E12*F12)</f>
        <v>0</v>
      </c>
      <c r="H12" s="68"/>
      <c r="IU12" s="70"/>
    </row>
    <row r="13" spans="1:255" s="69" customFormat="1" ht="15" customHeight="1" x14ac:dyDescent="0.2">
      <c r="A13" s="112"/>
      <c r="B13" s="126" t="s">
        <v>40</v>
      </c>
      <c r="C13" s="57"/>
      <c r="D13" s="57"/>
      <c r="E13" s="57"/>
      <c r="F13" s="55"/>
      <c r="G13" s="63">
        <f t="shared" ref="G13:G18" si="6">+IF(E13=0,D13*F13,E13*F13)</f>
        <v>0</v>
      </c>
      <c r="H13" s="68"/>
      <c r="IU13" s="70"/>
    </row>
    <row r="14" spans="1:255" s="69" customFormat="1" ht="15" customHeight="1" x14ac:dyDescent="0.2">
      <c r="A14" s="112"/>
      <c r="B14" s="126" t="s">
        <v>46</v>
      </c>
      <c r="C14" s="57"/>
      <c r="D14" s="57"/>
      <c r="E14" s="57"/>
      <c r="F14" s="55"/>
      <c r="G14" s="63">
        <f t="shared" si="6"/>
        <v>0</v>
      </c>
      <c r="H14" s="68"/>
      <c r="IU14" s="70"/>
    </row>
    <row r="15" spans="1:255" s="69" customFormat="1" ht="15" customHeight="1" x14ac:dyDescent="0.2">
      <c r="A15" s="112"/>
      <c r="B15" s="126" t="s">
        <v>41</v>
      </c>
      <c r="C15" s="57"/>
      <c r="D15" s="57"/>
      <c r="E15" s="57"/>
      <c r="F15" s="55"/>
      <c r="G15" s="63">
        <f t="shared" si="6"/>
        <v>0</v>
      </c>
      <c r="H15" s="68"/>
      <c r="IU15" s="70"/>
    </row>
    <row r="16" spans="1:255" s="69" customFormat="1" ht="15" customHeight="1" x14ac:dyDescent="0.2">
      <c r="A16" s="112"/>
      <c r="B16" s="126" t="s">
        <v>47</v>
      </c>
      <c r="C16" s="57"/>
      <c r="D16" s="57"/>
      <c r="E16" s="57"/>
      <c r="F16" s="55"/>
      <c r="G16" s="63">
        <f t="shared" si="6"/>
        <v>0</v>
      </c>
      <c r="H16" s="68"/>
      <c r="IU16" s="70"/>
    </row>
    <row r="17" spans="1:255" s="69" customFormat="1" ht="15" customHeight="1" x14ac:dyDescent="0.2">
      <c r="A17" s="112"/>
      <c r="B17" s="126" t="s">
        <v>48</v>
      </c>
      <c r="C17" s="57"/>
      <c r="D17" s="57"/>
      <c r="E17" s="57"/>
      <c r="F17" s="55"/>
      <c r="G17" s="63">
        <f t="shared" si="6"/>
        <v>0</v>
      </c>
      <c r="H17" s="68"/>
      <c r="IU17" s="70"/>
    </row>
    <row r="18" spans="1:255" s="69" customFormat="1" ht="15" customHeight="1" x14ac:dyDescent="0.2">
      <c r="A18" s="112"/>
      <c r="B18" s="126" t="s">
        <v>49</v>
      </c>
      <c r="C18" s="57"/>
      <c r="D18" s="57"/>
      <c r="E18" s="57"/>
      <c r="F18" s="55"/>
      <c r="G18" s="63">
        <f t="shared" si="6"/>
        <v>0</v>
      </c>
      <c r="H18" s="68"/>
      <c r="IU18" s="70"/>
    </row>
    <row r="19" spans="1:255" s="69" customFormat="1" ht="15" customHeight="1" thickBot="1" x14ac:dyDescent="0.25">
      <c r="A19" s="112" t="s">
        <v>31</v>
      </c>
      <c r="B19" s="122" t="s">
        <v>32</v>
      </c>
      <c r="C19" s="57" t="s">
        <v>24</v>
      </c>
      <c r="D19" s="57">
        <v>1</v>
      </c>
      <c r="E19" s="57"/>
      <c r="F19" s="55"/>
      <c r="G19" s="63">
        <f t="shared" ref="G19" si="7">+IF(E19=0,D19*F19,E19*F19)</f>
        <v>0</v>
      </c>
      <c r="H19" s="68"/>
      <c r="IU19" s="70"/>
    </row>
    <row r="20" spans="1:255" s="90" customFormat="1" ht="18" customHeight="1" thickBot="1" x14ac:dyDescent="0.3">
      <c r="A20" s="107"/>
      <c r="B20" s="113"/>
      <c r="C20" s="114"/>
      <c r="D20" s="115"/>
      <c r="E20" s="115"/>
      <c r="F20" s="116" t="str">
        <f>"Total"&amp;" - "&amp;B6</f>
        <v>Total - INSTALLATIONS DE CHANTIER ET ORGANISATION DE LA ZONE DE TRAVAIL</v>
      </c>
      <c r="G20" s="117">
        <f>SUBTOTAL(9,G6:G19)</f>
        <v>0</v>
      </c>
      <c r="IS20" s="91"/>
    </row>
    <row r="21" spans="1:255" s="69" customFormat="1" ht="15" customHeight="1" x14ac:dyDescent="0.2">
      <c r="A21" s="93" t="s">
        <v>20</v>
      </c>
      <c r="B21" s="105" t="s">
        <v>50</v>
      </c>
      <c r="C21" s="57"/>
      <c r="D21" s="57"/>
      <c r="E21" s="57"/>
      <c r="F21" s="55"/>
      <c r="G21" s="63"/>
      <c r="H21" s="68"/>
      <c r="IU21" s="70"/>
    </row>
    <row r="22" spans="1:255" s="90" customFormat="1" ht="15" customHeight="1" x14ac:dyDescent="0.25">
      <c r="A22" s="112" t="s">
        <v>33</v>
      </c>
      <c r="B22" s="122" t="s">
        <v>34</v>
      </c>
      <c r="C22" s="127" t="s">
        <v>25</v>
      </c>
      <c r="D22" s="127">
        <v>69</v>
      </c>
      <c r="E22" s="127"/>
      <c r="F22" s="55"/>
      <c r="G22" s="63">
        <f>+IF(E22=0,D22*F22,E22*F22)</f>
        <v>0</v>
      </c>
      <c r="IS22" s="91"/>
    </row>
    <row r="23" spans="1:255" s="90" customFormat="1" ht="48" customHeight="1" x14ac:dyDescent="0.25">
      <c r="A23" s="112"/>
      <c r="B23" s="126" t="s">
        <v>51</v>
      </c>
      <c r="C23" s="127"/>
      <c r="D23" s="127"/>
      <c r="E23" s="127"/>
      <c r="F23" s="55"/>
      <c r="G23" s="63">
        <f>+IF(E23=0,D23*F23,E23*F23)</f>
        <v>0</v>
      </c>
      <c r="IS23" s="91"/>
    </row>
    <row r="24" spans="1:255" s="69" customFormat="1" ht="15" customHeight="1" thickBot="1" x14ac:dyDescent="0.25">
      <c r="A24" s="112" t="s">
        <v>35</v>
      </c>
      <c r="B24" s="122" t="s">
        <v>42</v>
      </c>
      <c r="C24" s="57" t="s">
        <v>24</v>
      </c>
      <c r="D24" s="57">
        <v>1</v>
      </c>
      <c r="E24" s="57"/>
      <c r="F24" s="55"/>
      <c r="G24" s="63"/>
      <c r="H24" s="68"/>
      <c r="IU24" s="70"/>
    </row>
    <row r="25" spans="1:255" s="90" customFormat="1" ht="18" customHeight="1" thickBot="1" x14ac:dyDescent="0.3">
      <c r="A25" s="116"/>
      <c r="B25" s="116"/>
      <c r="C25" s="116"/>
      <c r="D25" s="116"/>
      <c r="E25" s="116"/>
      <c r="F25" s="116" t="str">
        <f>"Total"&amp;" - "&amp;B21</f>
        <v>Total - DEPOSE, DEMOLITION ET CURAGE</v>
      </c>
      <c r="G25" s="117">
        <f>SUBTOTAL(9,G21:G24)</f>
        <v>0</v>
      </c>
      <c r="IS25" s="91"/>
    </row>
    <row r="26" spans="1:255" s="90" customFormat="1" ht="15" customHeight="1" x14ac:dyDescent="0.25">
      <c r="A26" s="93" t="s">
        <v>21</v>
      </c>
      <c r="B26" s="105" t="s">
        <v>52</v>
      </c>
      <c r="C26" s="57"/>
      <c r="D26" s="57"/>
      <c r="E26" s="57"/>
      <c r="F26" s="55"/>
      <c r="G26" s="63">
        <f>+IF(E27=0,D27*F26,E27*F26)</f>
        <v>0</v>
      </c>
      <c r="IS26" s="91"/>
    </row>
    <row r="27" spans="1:255" s="90" customFormat="1" ht="15" customHeight="1" thickBot="1" x14ac:dyDescent="0.3">
      <c r="A27" s="112" t="s">
        <v>22</v>
      </c>
      <c r="B27" s="122" t="s">
        <v>53</v>
      </c>
      <c r="C27" s="57" t="s">
        <v>25</v>
      </c>
      <c r="D27" s="57">
        <v>64</v>
      </c>
      <c r="E27" s="57"/>
      <c r="F27" s="108"/>
      <c r="G27" s="109">
        <f>SUBTOTAL(9,G26:G26)</f>
        <v>0</v>
      </c>
      <c r="IS27" s="91"/>
    </row>
    <row r="28" spans="1:255" s="90" customFormat="1" ht="15" customHeight="1" thickBot="1" x14ac:dyDescent="0.3">
      <c r="A28" s="112" t="s">
        <v>23</v>
      </c>
      <c r="B28" s="122" t="s">
        <v>54</v>
      </c>
      <c r="C28" s="57" t="s">
        <v>25</v>
      </c>
      <c r="D28" s="57">
        <v>5</v>
      </c>
      <c r="E28" s="57"/>
      <c r="F28" s="108"/>
      <c r="G28" s="109"/>
      <c r="IS28" s="91"/>
    </row>
    <row r="29" spans="1:255" s="90" customFormat="1" ht="33.75" customHeight="1" thickBot="1" x14ac:dyDescent="0.3">
      <c r="A29" s="130" t="s">
        <v>62</v>
      </c>
      <c r="B29" s="122" t="s">
        <v>72</v>
      </c>
      <c r="C29" s="57" t="s">
        <v>60</v>
      </c>
      <c r="D29" s="57">
        <v>90</v>
      </c>
      <c r="E29" s="57"/>
      <c r="F29" s="108"/>
      <c r="G29" s="109"/>
      <c r="IS29" s="91"/>
    </row>
    <row r="30" spans="1:255" s="90" customFormat="1" ht="18" customHeight="1" thickBot="1" x14ac:dyDescent="0.3">
      <c r="A30" s="116"/>
      <c r="B30" s="116"/>
      <c r="C30" s="116"/>
      <c r="D30" s="116"/>
      <c r="E30" s="116"/>
      <c r="F30" s="116" t="str">
        <f>"Total"&amp;" - "&amp;B26</f>
        <v>Total - PLAFONDS</v>
      </c>
      <c r="G30" s="117">
        <f>SUBTOTAL(9,G26:G29)</f>
        <v>0</v>
      </c>
      <c r="IS30" s="91"/>
    </row>
    <row r="31" spans="1:255" s="90" customFormat="1" ht="28.5" customHeight="1" x14ac:dyDescent="0.25">
      <c r="A31" s="93" t="s">
        <v>55</v>
      </c>
      <c r="B31" s="105" t="s">
        <v>56</v>
      </c>
      <c r="C31" s="57"/>
      <c r="D31" s="57"/>
      <c r="E31" s="57"/>
      <c r="F31" s="55"/>
      <c r="G31" s="63"/>
      <c r="IS31" s="91"/>
    </row>
    <row r="32" spans="1:255" s="90" customFormat="1" ht="15" customHeight="1" thickBot="1" x14ac:dyDescent="0.3">
      <c r="A32" s="112" t="s">
        <v>64</v>
      </c>
      <c r="B32" s="122" t="s">
        <v>63</v>
      </c>
      <c r="C32" s="57" t="s">
        <v>25</v>
      </c>
      <c r="D32" s="57">
        <v>32</v>
      </c>
      <c r="E32" s="57"/>
      <c r="F32" s="55"/>
      <c r="G32" s="63"/>
      <c r="IS32" s="91"/>
    </row>
    <row r="33" spans="1:255" s="69" customFormat="1" ht="45" customHeight="1" thickBot="1" x14ac:dyDescent="0.3">
      <c r="A33" s="113"/>
      <c r="B33" s="113"/>
      <c r="C33" s="114"/>
      <c r="D33" s="115"/>
      <c r="E33" s="115"/>
      <c r="F33" s="128" t="str">
        <f>"Total"&amp;" - "&amp;B31</f>
        <v>Total - REPRISE ET MISE EN PEINTURE DES PAROIS MURALES ET PLAFOND DE LA CAGE D'ESCALIER METALLIQUE O0435</v>
      </c>
      <c r="G33" s="117">
        <f>SUBTOTAL(9,G31:G32)</f>
        <v>0</v>
      </c>
      <c r="H33" s="68"/>
      <c r="IU33" s="70"/>
    </row>
    <row r="34" spans="1:255" s="69" customFormat="1" ht="69" customHeight="1" x14ac:dyDescent="0.2">
      <c r="A34" s="93" t="s">
        <v>55</v>
      </c>
      <c r="B34" s="135" t="s">
        <v>67</v>
      </c>
      <c r="C34" s="133"/>
      <c r="E34" s="57"/>
      <c r="F34" s="55"/>
      <c r="G34" s="63"/>
      <c r="H34" s="68"/>
      <c r="IU34" s="70"/>
    </row>
    <row r="35" spans="1:255" s="69" customFormat="1" ht="28.5" customHeight="1" x14ac:dyDescent="0.2">
      <c r="A35" s="131"/>
      <c r="B35" s="122" t="s">
        <v>68</v>
      </c>
      <c r="C35" s="57" t="s">
        <v>24</v>
      </c>
      <c r="D35" s="57">
        <v>1</v>
      </c>
      <c r="E35" s="57"/>
      <c r="F35" s="55"/>
      <c r="G35" s="63"/>
      <c r="H35" s="68"/>
      <c r="IU35" s="70"/>
    </row>
    <row r="36" spans="1:255" s="69" customFormat="1" ht="14.45" customHeight="1" thickBot="1" x14ac:dyDescent="0.25">
      <c r="A36" s="131"/>
      <c r="B36" s="132" t="s">
        <v>63</v>
      </c>
      <c r="C36" s="57" t="s">
        <v>25</v>
      </c>
      <c r="D36" s="57">
        <f>20+14+5+3</f>
        <v>42</v>
      </c>
      <c r="E36" s="57"/>
      <c r="F36" s="55"/>
      <c r="G36" s="63"/>
      <c r="H36" s="68"/>
      <c r="IU36" s="70"/>
    </row>
    <row r="37" spans="1:255" s="69" customFormat="1" ht="15" customHeight="1" thickBot="1" x14ac:dyDescent="0.3">
      <c r="A37" s="113"/>
      <c r="B37" s="113"/>
      <c r="C37" s="114"/>
      <c r="D37" s="115"/>
      <c r="E37" s="115"/>
      <c r="F37" s="116" t="str">
        <f>"Total"&amp;" - "&amp;B34</f>
        <v>Total - REPRISE ET MISE EN PEINTURE DES PAROIS MURALES, PLINTHES ET PLAFOND DU PALIER HAUT DE LA CAGE D'ESCALIER METALLIQUE O0435 ET D'UNE PARTIE DE PAROIS MURALES, PLINTHES ET PLAFOND DE LA CAGE D'ESCALIER PRINCIPALE</v>
      </c>
      <c r="G37" s="117">
        <f>G35+G36</f>
        <v>0</v>
      </c>
      <c r="H37" s="68"/>
      <c r="IU37" s="70"/>
    </row>
    <row r="38" spans="1:255" s="45" customFormat="1" ht="15" thickBot="1" x14ac:dyDescent="0.25">
      <c r="A38" s="93" t="s">
        <v>37</v>
      </c>
      <c r="B38" s="105" t="s">
        <v>57</v>
      </c>
      <c r="C38" s="57" t="s">
        <v>24</v>
      </c>
      <c r="D38" s="57">
        <v>1</v>
      </c>
      <c r="E38" s="57"/>
      <c r="H38" s="3"/>
      <c r="I38" s="44"/>
      <c r="J38" s="44"/>
      <c r="IU38" s="46"/>
    </row>
    <row r="39" spans="1:255" s="103" customFormat="1" ht="15" customHeight="1" thickBot="1" x14ac:dyDescent="0.35">
      <c r="A39" s="116"/>
      <c r="B39" s="116"/>
      <c r="C39" s="116"/>
      <c r="D39" s="116"/>
      <c r="E39" s="116"/>
      <c r="F39" s="116" t="str">
        <f>"Total"&amp;" - "&amp;B38</f>
        <v>Total - NETTOYAGES</v>
      </c>
      <c r="G39" s="117">
        <f>SUBTOTAL(9,G38)</f>
        <v>0</v>
      </c>
      <c r="H39" s="101"/>
      <c r="I39" s="102"/>
      <c r="J39" s="102"/>
      <c r="IU39" s="104"/>
    </row>
    <row r="40" spans="1:255" s="103" customFormat="1" ht="27.75" customHeight="1" thickBot="1" x14ac:dyDescent="0.35">
      <c r="A40" s="83"/>
      <c r="B40" s="43"/>
      <c r="C40" s="61"/>
      <c r="D40" s="58"/>
      <c r="E40" s="58"/>
      <c r="F40" s="99"/>
      <c r="G40" s="100"/>
      <c r="H40" s="101"/>
      <c r="I40" s="102"/>
      <c r="J40" s="102"/>
      <c r="IU40" s="104"/>
    </row>
    <row r="41" spans="1:255" s="40" customFormat="1" ht="21" thickBot="1" x14ac:dyDescent="0.35">
      <c r="A41" s="118"/>
      <c r="B41" s="119" t="s">
        <v>9</v>
      </c>
      <c r="C41" s="120"/>
      <c r="D41" s="121"/>
      <c r="E41" s="121"/>
      <c r="F41" s="99"/>
      <c r="G41" s="134">
        <f>G39+G37+G33+G30+G25+G20</f>
        <v>0</v>
      </c>
      <c r="H41" s="49" t="str">
        <f>IF(G42="","",1)</f>
        <v/>
      </c>
      <c r="I41" s="50"/>
      <c r="J41" s="50"/>
      <c r="IU41" s="51"/>
    </row>
    <row r="42" spans="1:255" s="69" customFormat="1" ht="19.5" thickBot="1" x14ac:dyDescent="0.25">
      <c r="A42" s="96"/>
      <c r="B42" s="95" t="s">
        <v>12</v>
      </c>
      <c r="C42" s="97"/>
      <c r="D42" s="98"/>
      <c r="E42" s="98"/>
      <c r="F42" s="55"/>
      <c r="G42" s="63"/>
      <c r="H42" s="68"/>
      <c r="IU42" s="70"/>
    </row>
    <row r="43" spans="1:255" s="69" customFormat="1" ht="21" customHeight="1" thickBot="1" x14ac:dyDescent="0.35">
      <c r="A43" s="96"/>
      <c r="B43" s="95" t="s">
        <v>13</v>
      </c>
      <c r="C43" s="97"/>
      <c r="D43" s="98"/>
      <c r="E43" s="98"/>
      <c r="F43" s="55"/>
      <c r="G43" s="134">
        <f>G41*1.2</f>
        <v>0</v>
      </c>
      <c r="H43" s="68"/>
      <c r="IU43" s="70"/>
    </row>
    <row r="44" spans="1:255" s="90" customFormat="1" ht="15" customHeight="1" x14ac:dyDescent="0.25">
      <c r="A44" s="93"/>
      <c r="B44" s="110"/>
      <c r="C44" s="57"/>
      <c r="D44" s="57"/>
      <c r="E44" s="57"/>
      <c r="F44" s="55"/>
      <c r="G44" s="63"/>
      <c r="IS44" s="91"/>
    </row>
    <row r="45" spans="1:255" ht="14.25" x14ac:dyDescent="0.2">
      <c r="A45" s="94"/>
      <c r="B45" s="110"/>
      <c r="C45" s="57"/>
      <c r="D45" s="57"/>
      <c r="E45" s="57"/>
    </row>
  </sheetData>
  <mergeCells count="1">
    <mergeCell ref="A1:G1"/>
  </mergeCells>
  <phoneticPr fontId="4" type="noConversion"/>
  <conditionalFormatting sqref="G5:G6 G32 G44 G24">
    <cfRule type="cellIs" dxfId="104" priority="715" operator="equal">
      <formula>0</formula>
    </cfRule>
  </conditionalFormatting>
  <conditionalFormatting sqref="G40">
    <cfRule type="cellIs" dxfId="103" priority="676" operator="equal">
      <formula>0</formula>
    </cfRule>
  </conditionalFormatting>
  <conditionalFormatting sqref="G10">
    <cfRule type="cellIs" dxfId="102" priority="654" operator="equal">
      <formula>0</formula>
    </cfRule>
  </conditionalFormatting>
  <conditionalFormatting sqref="G10">
    <cfRule type="cellIs" dxfId="101" priority="377" operator="equal">
      <formula>0</formula>
    </cfRule>
  </conditionalFormatting>
  <conditionalFormatting sqref="G21">
    <cfRule type="cellIs" dxfId="100" priority="367" operator="equal">
      <formula>0</formula>
    </cfRule>
  </conditionalFormatting>
  <conditionalFormatting sqref="G39">
    <cfRule type="cellIs" dxfId="99" priority="337" operator="equal">
      <formula>0</formula>
    </cfRule>
  </conditionalFormatting>
  <conditionalFormatting sqref="G37">
    <cfRule type="cellIs" dxfId="98" priority="228" operator="equal">
      <formula>0</formula>
    </cfRule>
  </conditionalFormatting>
  <conditionalFormatting sqref="G30">
    <cfRule type="cellIs" dxfId="97" priority="242" operator="equal">
      <formula>0</formula>
    </cfRule>
  </conditionalFormatting>
  <conditionalFormatting sqref="G25">
    <cfRule type="cellIs" dxfId="96" priority="244" operator="equal">
      <formula>0</formula>
    </cfRule>
  </conditionalFormatting>
  <conditionalFormatting sqref="G27">
    <cfRule type="cellIs" dxfId="95" priority="204" operator="equal">
      <formula>0</formula>
    </cfRule>
  </conditionalFormatting>
  <conditionalFormatting sqref="G7">
    <cfRule type="cellIs" dxfId="94" priority="190" operator="equal">
      <formula>0</formula>
    </cfRule>
  </conditionalFormatting>
  <conditionalFormatting sqref="G20">
    <cfRule type="cellIs" dxfId="93" priority="248" operator="equal">
      <formula>0</formula>
    </cfRule>
  </conditionalFormatting>
  <conditionalFormatting sqref="G12">
    <cfRule type="cellIs" dxfId="92" priority="179" operator="equal">
      <formula>0</formula>
    </cfRule>
  </conditionalFormatting>
  <conditionalFormatting sqref="G19">
    <cfRule type="cellIs" dxfId="91" priority="172" operator="equal">
      <formula>0</formula>
    </cfRule>
  </conditionalFormatting>
  <conditionalFormatting sqref="G7">
    <cfRule type="cellIs" dxfId="90" priority="191" operator="equal">
      <formula>0</formula>
    </cfRule>
  </conditionalFormatting>
  <conditionalFormatting sqref="G8">
    <cfRule type="cellIs" dxfId="89" priority="189" operator="equal">
      <formula>0</formula>
    </cfRule>
  </conditionalFormatting>
  <conditionalFormatting sqref="G8">
    <cfRule type="cellIs" dxfId="88" priority="188" operator="equal">
      <formula>0</formula>
    </cfRule>
  </conditionalFormatting>
  <conditionalFormatting sqref="G9">
    <cfRule type="cellIs" dxfId="87" priority="185" operator="equal">
      <formula>0</formula>
    </cfRule>
  </conditionalFormatting>
  <conditionalFormatting sqref="G9">
    <cfRule type="cellIs" dxfId="86" priority="184" operator="equal">
      <formula>0</formula>
    </cfRule>
  </conditionalFormatting>
  <conditionalFormatting sqref="G22:G23">
    <cfRule type="cellIs" dxfId="85" priority="169" operator="equal">
      <formula>0</formula>
    </cfRule>
  </conditionalFormatting>
  <conditionalFormatting sqref="G11">
    <cfRule type="cellIs" dxfId="84" priority="180" operator="equal">
      <formula>0</formula>
    </cfRule>
  </conditionalFormatting>
  <conditionalFormatting sqref="G11">
    <cfRule type="cellIs" dxfId="83" priority="181" operator="equal">
      <formula>0</formula>
    </cfRule>
  </conditionalFormatting>
  <conditionalFormatting sqref="G12">
    <cfRule type="cellIs" dxfId="82" priority="178" operator="equal">
      <formula>0</formula>
    </cfRule>
  </conditionalFormatting>
  <conditionalFormatting sqref="G22:G23">
    <cfRule type="cellIs" dxfId="81" priority="168" operator="equal">
      <formula>0</formula>
    </cfRule>
  </conditionalFormatting>
  <conditionalFormatting sqref="G26">
    <cfRule type="cellIs" dxfId="80" priority="159" operator="equal">
      <formula>0</formula>
    </cfRule>
  </conditionalFormatting>
  <conditionalFormatting sqref="G19">
    <cfRule type="cellIs" dxfId="79" priority="173" operator="equal">
      <formula>0</formula>
    </cfRule>
  </conditionalFormatting>
  <conditionalFormatting sqref="G26">
    <cfRule type="cellIs" dxfId="78" priority="158" operator="equal">
      <formula>0</formula>
    </cfRule>
  </conditionalFormatting>
  <conditionalFormatting sqref="G33">
    <cfRule type="cellIs" dxfId="77" priority="123" operator="equal">
      <formula>0</formula>
    </cfRule>
  </conditionalFormatting>
  <conditionalFormatting sqref="G42">
    <cfRule type="cellIs" dxfId="76" priority="112" operator="equal">
      <formula>0</formula>
    </cfRule>
  </conditionalFormatting>
  <conditionalFormatting sqref="G13:G18">
    <cfRule type="cellIs" dxfId="75" priority="61" operator="equal">
      <formula>0</formula>
    </cfRule>
  </conditionalFormatting>
  <conditionalFormatting sqref="G13:G18">
    <cfRule type="cellIs" dxfId="74" priority="60" operator="equal">
      <formula>0</formula>
    </cfRule>
  </conditionalFormatting>
  <conditionalFormatting sqref="G28:G29">
    <cfRule type="cellIs" dxfId="73" priority="35" operator="equal">
      <formula>0</formula>
    </cfRule>
  </conditionalFormatting>
  <conditionalFormatting sqref="G31">
    <cfRule type="cellIs" dxfId="72" priority="8" operator="equal">
      <formula>0</formula>
    </cfRule>
  </conditionalFormatting>
  <conditionalFormatting sqref="G31">
    <cfRule type="cellIs" dxfId="71" priority="7" operator="equal">
      <formula>0</formula>
    </cfRule>
  </conditionalFormatting>
  <conditionalFormatting sqref="G34:G36">
    <cfRule type="cellIs" dxfId="70" priority="5" operator="equal">
      <formula>0</formula>
    </cfRule>
  </conditionalFormatting>
  <conditionalFormatting sqref="G34:G36">
    <cfRule type="cellIs" dxfId="69" priority="4" operator="equal">
      <formula>0</formula>
    </cfRule>
  </conditionalFormatting>
  <conditionalFormatting sqref="G41">
    <cfRule type="cellIs" dxfId="68" priority="3" operator="equal">
      <formula>0</formula>
    </cfRule>
  </conditionalFormatting>
  <conditionalFormatting sqref="G43">
    <cfRule type="cellIs" dxfId="67" priority="1" operator="equal">
      <formula>0</formula>
    </cfRule>
  </conditionalFormatting>
  <pageMargins left="0.39370078740157483" right="0.39370078740157483" top="0.59055118110236227" bottom="0.59055118110236227" header="0.31496062992125984" footer="0.31496062992125984"/>
  <pageSetup paperSize="9" scale="74" orientation="portrait" r:id="rId1"/>
  <headerFooter alignWithMargins="0">
    <oddHeader>&amp;R&amp;P/&amp;N</oddHeader>
  </headerFooter>
  <rowBreaks count="1" manualBreakCount="1">
    <brk id="41" max="6" man="1"/>
  </rowBreaks>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FC5C5-72B0-493D-B547-CE093D2F79A3}">
  <dimension ref="A1:IU41"/>
  <sheetViews>
    <sheetView showGridLines="0" view="pageBreakPreview" topLeftCell="A19" zoomScale="130" zoomScaleNormal="100" zoomScaleSheetLayoutView="130" workbookViewId="0">
      <selection activeCell="D24" sqref="D24"/>
    </sheetView>
  </sheetViews>
  <sheetFormatPr baseColWidth="10" defaultColWidth="11.28515625" defaultRowHeight="12.75" x14ac:dyDescent="0.2"/>
  <cols>
    <col min="1" max="1" width="7.7109375" style="51" customWidth="1"/>
    <col min="2" max="2" width="65" style="51" bestFit="1" customWidth="1"/>
    <col min="3" max="3" width="5.7109375" style="62" customWidth="1"/>
    <col min="4" max="5" width="8" style="59" customWidth="1"/>
    <col min="6" max="6" width="49" style="56" customWidth="1"/>
    <col min="7" max="7" width="16.85546875" style="52" customWidth="1"/>
    <col min="8" max="8" width="3.5703125" style="51" customWidth="1"/>
    <col min="9" max="16384" width="11.28515625" style="51"/>
  </cols>
  <sheetData>
    <row r="1" spans="1:255" s="37" customFormat="1" ht="58.5" customHeight="1" x14ac:dyDescent="0.2">
      <c r="A1" s="140" t="s">
        <v>58</v>
      </c>
      <c r="B1" s="140"/>
      <c r="C1" s="140"/>
      <c r="D1" s="140"/>
      <c r="E1" s="140"/>
      <c r="F1" s="140"/>
      <c r="G1" s="140"/>
      <c r="H1" s="36"/>
      <c r="I1" s="36"/>
    </row>
    <row r="2" spans="1:255" s="80" customFormat="1" thickBot="1" x14ac:dyDescent="0.25">
      <c r="A2" s="72"/>
      <c r="B2" s="73"/>
      <c r="C2" s="74"/>
      <c r="D2" s="75"/>
      <c r="E2" s="75"/>
      <c r="F2" s="76"/>
      <c r="G2" s="77"/>
      <c r="H2" s="78"/>
      <c r="I2" s="79"/>
      <c r="J2" s="79"/>
      <c r="IT2" s="81"/>
      <c r="IU2" s="82"/>
    </row>
    <row r="3" spans="1:255" s="39" customFormat="1" ht="51.75" thickBot="1" x14ac:dyDescent="0.25">
      <c r="A3" s="42" t="s">
        <v>0</v>
      </c>
      <c r="B3" s="71" t="s">
        <v>1</v>
      </c>
      <c r="C3" s="60" t="s">
        <v>2</v>
      </c>
      <c r="D3" s="106" t="s">
        <v>10</v>
      </c>
      <c r="E3" s="106" t="s">
        <v>11</v>
      </c>
      <c r="F3" s="53" t="s">
        <v>8</v>
      </c>
      <c r="G3" s="34" t="s">
        <v>7</v>
      </c>
      <c r="H3" s="1"/>
      <c r="I3" s="38"/>
      <c r="J3" s="38"/>
      <c r="IT3" s="40"/>
      <c r="IU3" s="41"/>
    </row>
    <row r="4" spans="1:255" s="45" customFormat="1" x14ac:dyDescent="0.2">
      <c r="A4" s="83"/>
      <c r="B4" s="43"/>
      <c r="C4" s="61"/>
      <c r="D4" s="58"/>
      <c r="E4" s="58"/>
      <c r="F4" s="54"/>
      <c r="G4" s="35"/>
      <c r="H4" s="3"/>
      <c r="I4" s="44"/>
      <c r="J4" s="44"/>
      <c r="IU4" s="46"/>
    </row>
    <row r="5" spans="1:255" s="47" customFormat="1" ht="15.75" x14ac:dyDescent="0.25">
      <c r="A5" s="84">
        <v>3</v>
      </c>
      <c r="B5" s="92" t="s">
        <v>14</v>
      </c>
      <c r="C5" s="85"/>
      <c r="D5" s="85"/>
      <c r="E5" s="85"/>
      <c r="F5" s="86"/>
      <c r="G5" s="87"/>
      <c r="H5" s="4"/>
      <c r="IU5" s="48"/>
    </row>
    <row r="6" spans="1:255" s="69" customFormat="1" ht="28.5" x14ac:dyDescent="0.2">
      <c r="A6" s="93" t="s">
        <v>15</v>
      </c>
      <c r="B6" s="105" t="s">
        <v>26</v>
      </c>
      <c r="C6" s="64"/>
      <c r="D6" s="65"/>
      <c r="E6" s="65"/>
      <c r="F6" s="66"/>
      <c r="G6" s="67"/>
      <c r="H6" s="68"/>
      <c r="IU6" s="70"/>
    </row>
    <row r="7" spans="1:255" s="69" customFormat="1" ht="32.25" customHeight="1" x14ac:dyDescent="0.2">
      <c r="A7" s="112" t="s">
        <v>16</v>
      </c>
      <c r="B7" s="122" t="s">
        <v>61</v>
      </c>
      <c r="C7" s="127" t="s">
        <v>24</v>
      </c>
      <c r="D7" s="127">
        <v>1</v>
      </c>
      <c r="E7" s="127"/>
      <c r="F7" s="55"/>
      <c r="G7" s="63">
        <f t="shared" ref="G7:G19" si="0">+IF(E7=0,D7*F7,E7*F7)</f>
        <v>0</v>
      </c>
      <c r="H7" s="68"/>
      <c r="IU7" s="70"/>
    </row>
    <row r="8" spans="1:255" s="90" customFormat="1" ht="15" customHeight="1" x14ac:dyDescent="0.25">
      <c r="A8" s="112" t="s">
        <v>17</v>
      </c>
      <c r="B8" s="122" t="s">
        <v>65</v>
      </c>
      <c r="C8" s="57" t="s">
        <v>24</v>
      </c>
      <c r="D8" s="57">
        <v>1</v>
      </c>
      <c r="E8" s="57"/>
      <c r="F8" s="55"/>
      <c r="G8" s="63">
        <f t="shared" si="0"/>
        <v>0</v>
      </c>
      <c r="IS8" s="91"/>
    </row>
    <row r="9" spans="1:255" s="69" customFormat="1" ht="15" customHeight="1" x14ac:dyDescent="0.2">
      <c r="A9" s="112" t="s">
        <v>18</v>
      </c>
      <c r="B9" s="122" t="s">
        <v>38</v>
      </c>
      <c r="C9" s="57" t="s">
        <v>24</v>
      </c>
      <c r="D9" s="57">
        <v>1</v>
      </c>
      <c r="E9" s="57"/>
      <c r="F9" s="55"/>
      <c r="G9" s="63">
        <f t="shared" si="0"/>
        <v>0</v>
      </c>
      <c r="H9" s="68"/>
      <c r="IU9" s="70"/>
    </row>
    <row r="10" spans="1:255" s="45" customFormat="1" ht="15" customHeight="1" x14ac:dyDescent="0.2">
      <c r="A10" s="112" t="s">
        <v>19</v>
      </c>
      <c r="B10" s="122" t="s">
        <v>39</v>
      </c>
      <c r="C10" s="57" t="s">
        <v>24</v>
      </c>
      <c r="D10" s="57">
        <v>1</v>
      </c>
      <c r="E10" s="57"/>
      <c r="F10" s="55"/>
      <c r="G10" s="63">
        <f t="shared" si="0"/>
        <v>0</v>
      </c>
      <c r="H10" s="2"/>
      <c r="IU10" s="46"/>
    </row>
    <row r="11" spans="1:255" s="90" customFormat="1" ht="36" customHeight="1" x14ac:dyDescent="0.25">
      <c r="A11" s="112" t="s">
        <v>28</v>
      </c>
      <c r="B11" s="122" t="s">
        <v>66</v>
      </c>
      <c r="C11" s="57" t="s">
        <v>24</v>
      </c>
      <c r="D11" s="57">
        <v>1</v>
      </c>
      <c r="E11" s="57"/>
      <c r="F11" s="55"/>
      <c r="G11" s="63">
        <f t="shared" si="0"/>
        <v>0</v>
      </c>
      <c r="IS11" s="91"/>
    </row>
    <row r="12" spans="1:255" s="69" customFormat="1" ht="15" customHeight="1" x14ac:dyDescent="0.2">
      <c r="A12" s="112" t="s">
        <v>29</v>
      </c>
      <c r="B12" s="122" t="s">
        <v>30</v>
      </c>
      <c r="C12" s="57" t="s">
        <v>24</v>
      </c>
      <c r="D12" s="57">
        <v>1</v>
      </c>
      <c r="E12" s="57"/>
      <c r="F12" s="55"/>
      <c r="G12" s="63">
        <f t="shared" si="0"/>
        <v>0</v>
      </c>
      <c r="H12" s="68"/>
      <c r="IU12" s="70"/>
    </row>
    <row r="13" spans="1:255" s="69" customFormat="1" ht="15" customHeight="1" x14ac:dyDescent="0.2">
      <c r="A13" s="112"/>
      <c r="B13" s="126" t="s">
        <v>40</v>
      </c>
      <c r="C13" s="57"/>
      <c r="D13" s="57"/>
      <c r="E13" s="57"/>
      <c r="F13" s="55"/>
      <c r="G13" s="63">
        <f t="shared" si="0"/>
        <v>0</v>
      </c>
      <c r="H13" s="68"/>
      <c r="IU13" s="70"/>
    </row>
    <row r="14" spans="1:255" s="69" customFormat="1" ht="15" customHeight="1" x14ac:dyDescent="0.2">
      <c r="A14" s="112"/>
      <c r="B14" s="126" t="s">
        <v>46</v>
      </c>
      <c r="C14" s="57"/>
      <c r="D14" s="57"/>
      <c r="E14" s="57"/>
      <c r="F14" s="55"/>
      <c r="G14" s="63">
        <f t="shared" si="0"/>
        <v>0</v>
      </c>
      <c r="H14" s="68"/>
      <c r="IU14" s="70"/>
    </row>
    <row r="15" spans="1:255" s="69" customFormat="1" ht="15" customHeight="1" x14ac:dyDescent="0.2">
      <c r="A15" s="112"/>
      <c r="B15" s="126" t="s">
        <v>41</v>
      </c>
      <c r="C15" s="57"/>
      <c r="D15" s="57"/>
      <c r="E15" s="57"/>
      <c r="F15" s="55"/>
      <c r="G15" s="63">
        <f t="shared" si="0"/>
        <v>0</v>
      </c>
      <c r="H15" s="68"/>
      <c r="IU15" s="70"/>
    </row>
    <row r="16" spans="1:255" s="69" customFormat="1" ht="15" customHeight="1" x14ac:dyDescent="0.2">
      <c r="A16" s="112"/>
      <c r="B16" s="126" t="s">
        <v>47</v>
      </c>
      <c r="C16" s="57"/>
      <c r="D16" s="57"/>
      <c r="E16" s="57"/>
      <c r="F16" s="55"/>
      <c r="G16" s="63">
        <f t="shared" si="0"/>
        <v>0</v>
      </c>
      <c r="H16" s="68"/>
      <c r="IU16" s="70"/>
    </row>
    <row r="17" spans="1:255" s="69" customFormat="1" ht="15" customHeight="1" x14ac:dyDescent="0.2">
      <c r="A17" s="112"/>
      <c r="B17" s="126" t="s">
        <v>48</v>
      </c>
      <c r="C17" s="57"/>
      <c r="D17" s="57"/>
      <c r="E17" s="57"/>
      <c r="F17" s="55"/>
      <c r="G17" s="63">
        <f t="shared" si="0"/>
        <v>0</v>
      </c>
      <c r="H17" s="68"/>
      <c r="IU17" s="70"/>
    </row>
    <row r="18" spans="1:255" s="69" customFormat="1" ht="15" customHeight="1" x14ac:dyDescent="0.2">
      <c r="A18" s="112"/>
      <c r="B18" s="126" t="s">
        <v>49</v>
      </c>
      <c r="C18" s="57"/>
      <c r="D18" s="57"/>
      <c r="E18" s="57"/>
      <c r="F18" s="55"/>
      <c r="G18" s="63">
        <f t="shared" si="0"/>
        <v>0</v>
      </c>
      <c r="H18" s="68"/>
      <c r="IU18" s="70"/>
    </row>
    <row r="19" spans="1:255" s="69" customFormat="1" ht="15" customHeight="1" thickBot="1" x14ac:dyDescent="0.25">
      <c r="A19" s="112" t="s">
        <v>31</v>
      </c>
      <c r="B19" s="122" t="s">
        <v>32</v>
      </c>
      <c r="C19" s="57" t="s">
        <v>24</v>
      </c>
      <c r="D19" s="57">
        <v>1</v>
      </c>
      <c r="E19" s="57"/>
      <c r="F19" s="55"/>
      <c r="G19" s="63">
        <f t="shared" si="0"/>
        <v>0</v>
      </c>
      <c r="H19" s="68"/>
      <c r="IU19" s="70"/>
    </row>
    <row r="20" spans="1:255" s="90" customFormat="1" ht="18" customHeight="1" thickBot="1" x14ac:dyDescent="0.3">
      <c r="A20" s="107"/>
      <c r="B20" s="113"/>
      <c r="C20" s="114"/>
      <c r="D20" s="115"/>
      <c r="E20" s="115"/>
      <c r="F20" s="116" t="str">
        <f>"Total"&amp;" - "&amp;B6</f>
        <v>Total - INSTALLATIONS DE CHANTIER ET ORGANISATION DE LA ZONE DE TRAVAIL</v>
      </c>
      <c r="G20" s="117">
        <f>SUBTOTAL(9,G6:G19)</f>
        <v>0</v>
      </c>
      <c r="IS20" s="91"/>
    </row>
    <row r="21" spans="1:255" s="69" customFormat="1" ht="15" customHeight="1" x14ac:dyDescent="0.2">
      <c r="A21" s="93" t="s">
        <v>20</v>
      </c>
      <c r="B21" s="105" t="s">
        <v>50</v>
      </c>
      <c r="C21" s="57"/>
      <c r="D21" s="57"/>
      <c r="E21" s="57"/>
      <c r="F21" s="55"/>
      <c r="G21" s="63"/>
      <c r="H21" s="68"/>
      <c r="IU21" s="70"/>
    </row>
    <row r="22" spans="1:255" s="90" customFormat="1" ht="15" customHeight="1" x14ac:dyDescent="0.25">
      <c r="A22" s="112" t="s">
        <v>33</v>
      </c>
      <c r="B22" s="122" t="s">
        <v>34</v>
      </c>
      <c r="C22" s="127" t="s">
        <v>25</v>
      </c>
      <c r="D22" s="127">
        <v>72</v>
      </c>
      <c r="E22" s="127"/>
      <c r="F22" s="55"/>
      <c r="G22" s="63">
        <f>+IF(E22=0,D22*F22,E22*F22)</f>
        <v>0</v>
      </c>
      <c r="IS22" s="91"/>
    </row>
    <row r="23" spans="1:255" s="90" customFormat="1" ht="48" customHeight="1" x14ac:dyDescent="0.25">
      <c r="A23" s="112"/>
      <c r="B23" s="126" t="s">
        <v>51</v>
      </c>
      <c r="C23" s="127"/>
      <c r="D23" s="127"/>
      <c r="E23" s="127"/>
      <c r="F23" s="55"/>
      <c r="G23" s="63">
        <f>+IF(E23=0,D23*F23,E23*F23)</f>
        <v>0</v>
      </c>
      <c r="IS23" s="91"/>
    </row>
    <row r="24" spans="1:255" s="90" customFormat="1" ht="28.5" customHeight="1" x14ac:dyDescent="0.25">
      <c r="A24" s="112" t="s">
        <v>35</v>
      </c>
      <c r="B24" s="122" t="s">
        <v>73</v>
      </c>
      <c r="C24" s="127" t="s">
        <v>60</v>
      </c>
      <c r="D24" s="127">
        <v>90</v>
      </c>
      <c r="E24" s="57"/>
      <c r="F24" s="123"/>
      <c r="G24" s="124"/>
      <c r="IS24" s="91"/>
    </row>
    <row r="25" spans="1:255" s="69" customFormat="1" ht="15" customHeight="1" thickBot="1" x14ac:dyDescent="0.25">
      <c r="A25" s="112" t="s">
        <v>35</v>
      </c>
      <c r="B25" s="122" t="s">
        <v>42</v>
      </c>
      <c r="C25" s="57" t="s">
        <v>24</v>
      </c>
      <c r="D25" s="57">
        <v>1</v>
      </c>
      <c r="E25" s="57"/>
      <c r="F25" s="55"/>
      <c r="G25" s="63"/>
      <c r="H25" s="68"/>
      <c r="IU25" s="70"/>
    </row>
    <row r="26" spans="1:255" s="90" customFormat="1" ht="18" customHeight="1" thickBot="1" x14ac:dyDescent="0.3">
      <c r="A26" s="116"/>
      <c r="B26" s="116"/>
      <c r="C26" s="116"/>
      <c r="D26" s="116"/>
      <c r="E26" s="116"/>
      <c r="F26" s="116" t="str">
        <f>"Total"&amp;" - "&amp;B21</f>
        <v>Total - DEPOSE, DEMOLITION ET CURAGE</v>
      </c>
      <c r="G26" s="117">
        <f>SUBTOTAL(9,G21:G25)</f>
        <v>0</v>
      </c>
      <c r="IS26" s="91"/>
    </row>
    <row r="27" spans="1:255" s="90" customFormat="1" ht="15" customHeight="1" x14ac:dyDescent="0.25">
      <c r="A27" s="93" t="s">
        <v>21</v>
      </c>
      <c r="B27" s="105" t="s">
        <v>52</v>
      </c>
      <c r="C27" s="57"/>
      <c r="D27" s="57"/>
      <c r="E27" s="57"/>
      <c r="F27" s="55"/>
      <c r="G27" s="63">
        <f>+IF(E28=0,D28*F27,E28*F27)</f>
        <v>0</v>
      </c>
      <c r="IS27" s="91"/>
    </row>
    <row r="28" spans="1:255" s="90" customFormat="1" ht="15" customHeight="1" thickBot="1" x14ac:dyDescent="0.3">
      <c r="A28" s="112" t="s">
        <v>22</v>
      </c>
      <c r="B28" s="122" t="s">
        <v>53</v>
      </c>
      <c r="C28" s="57" t="s">
        <v>25</v>
      </c>
      <c r="D28" s="57">
        <v>67</v>
      </c>
      <c r="E28" s="57"/>
      <c r="F28" s="108"/>
      <c r="G28" s="109">
        <f>SUBTOTAL(9,G27:G27)</f>
        <v>0</v>
      </c>
      <c r="IS28" s="91"/>
    </row>
    <row r="29" spans="1:255" s="90" customFormat="1" ht="15" customHeight="1" thickBot="1" x14ac:dyDescent="0.3">
      <c r="A29" s="112" t="s">
        <v>23</v>
      </c>
      <c r="B29" s="122" t="s">
        <v>54</v>
      </c>
      <c r="C29" s="57" t="s">
        <v>25</v>
      </c>
      <c r="D29" s="57">
        <v>5</v>
      </c>
      <c r="E29" s="57"/>
      <c r="F29" s="108"/>
      <c r="G29" s="109"/>
      <c r="IS29" s="91"/>
    </row>
    <row r="30" spans="1:255" s="90" customFormat="1" ht="34.5" customHeight="1" thickBot="1" x14ac:dyDescent="0.3">
      <c r="A30" s="130" t="s">
        <v>62</v>
      </c>
      <c r="B30" s="122" t="s">
        <v>74</v>
      </c>
      <c r="C30" s="57" t="s">
        <v>60</v>
      </c>
      <c r="D30" s="57">
        <v>90</v>
      </c>
      <c r="E30" s="57"/>
      <c r="F30" s="108"/>
      <c r="G30" s="109"/>
      <c r="IS30" s="91"/>
    </row>
    <row r="31" spans="1:255" s="90" customFormat="1" ht="18" customHeight="1" thickBot="1" x14ac:dyDescent="0.3">
      <c r="A31" s="116"/>
      <c r="B31" s="116"/>
      <c r="C31" s="116"/>
      <c r="D31" s="116"/>
      <c r="E31" s="116"/>
      <c r="F31" s="116" t="str">
        <f>"Total"&amp;" - "&amp;B27</f>
        <v>Total - PLAFONDS</v>
      </c>
      <c r="G31" s="117">
        <f>SUBTOTAL(9,G27:G30)</f>
        <v>0</v>
      </c>
      <c r="IS31" s="91"/>
    </row>
    <row r="32" spans="1:255" s="90" customFormat="1" ht="15" customHeight="1" thickBot="1" x14ac:dyDescent="0.3">
      <c r="A32" s="93" t="s">
        <v>36</v>
      </c>
      <c r="B32" s="105" t="s">
        <v>27</v>
      </c>
      <c r="C32" s="57" t="s">
        <v>24</v>
      </c>
      <c r="D32" s="57">
        <v>1</v>
      </c>
      <c r="E32" s="57"/>
      <c r="IS32" s="91"/>
    </row>
    <row r="33" spans="1:255" s="69" customFormat="1" ht="15" customHeight="1" thickBot="1" x14ac:dyDescent="0.3">
      <c r="A33" s="113"/>
      <c r="B33" s="113"/>
      <c r="C33" s="114"/>
      <c r="D33" s="115"/>
      <c r="E33" s="115"/>
      <c r="F33" s="116" t="str">
        <f>"Total"&amp;" - "&amp;B32</f>
        <v>Total - REPLIEMENT DES INSTALLATIONS DE CHANTIER</v>
      </c>
      <c r="G33" s="117">
        <f>G32</f>
        <v>0</v>
      </c>
      <c r="H33" s="68"/>
      <c r="IU33" s="70"/>
    </row>
    <row r="34" spans="1:255" s="45" customFormat="1" ht="15" thickBot="1" x14ac:dyDescent="0.25">
      <c r="A34" s="93" t="s">
        <v>37</v>
      </c>
      <c r="B34" s="105" t="s">
        <v>57</v>
      </c>
      <c r="C34" s="57" t="s">
        <v>24</v>
      </c>
      <c r="D34" s="57">
        <v>1</v>
      </c>
      <c r="E34" s="57"/>
      <c r="H34" s="3"/>
      <c r="I34" s="44"/>
      <c r="J34" s="44"/>
      <c r="IU34" s="46"/>
    </row>
    <row r="35" spans="1:255" s="103" customFormat="1" ht="17.25" customHeight="1" thickBot="1" x14ac:dyDescent="0.35">
      <c r="A35" s="116"/>
      <c r="B35" s="116"/>
      <c r="C35" s="116"/>
      <c r="D35" s="116"/>
      <c r="E35" s="116"/>
      <c r="F35" s="116" t="str">
        <f>"Total"&amp;" - "&amp;B34</f>
        <v>Total - NETTOYAGES</v>
      </c>
      <c r="G35" s="117">
        <f>SUBTOTAL(9,G34)</f>
        <v>0</v>
      </c>
      <c r="H35" s="101"/>
      <c r="I35" s="102"/>
      <c r="J35" s="102"/>
      <c r="IU35" s="104"/>
    </row>
    <row r="36" spans="1:255" s="103" customFormat="1" ht="27.75" customHeight="1" thickBot="1" x14ac:dyDescent="0.35">
      <c r="A36" s="83"/>
      <c r="B36" s="43"/>
      <c r="C36" s="61"/>
      <c r="D36" s="58"/>
      <c r="E36" s="58"/>
      <c r="F36" s="99"/>
      <c r="G36" s="129"/>
      <c r="H36" s="101"/>
      <c r="I36" s="102"/>
      <c r="J36" s="102"/>
      <c r="IU36" s="104"/>
    </row>
    <row r="37" spans="1:255" s="40" customFormat="1" ht="19.5" thickBot="1" x14ac:dyDescent="0.25">
      <c r="A37" s="118"/>
      <c r="B37" s="119" t="s">
        <v>9</v>
      </c>
      <c r="C37" s="120"/>
      <c r="D37" s="121"/>
      <c r="E37" s="121"/>
      <c r="F37" s="99"/>
      <c r="G37" s="129">
        <f>G20+G26+G31+G33+G35</f>
        <v>0</v>
      </c>
      <c r="H37" s="49" t="str">
        <f>IF(G38="","",1)</f>
        <v/>
      </c>
      <c r="I37" s="50"/>
      <c r="J37" s="50"/>
      <c r="IU37" s="51"/>
    </row>
    <row r="38" spans="1:255" s="69" customFormat="1" ht="19.5" thickBot="1" x14ac:dyDescent="0.25">
      <c r="A38" s="96"/>
      <c r="B38" s="95" t="s">
        <v>12</v>
      </c>
      <c r="C38" s="97"/>
      <c r="D38" s="98"/>
      <c r="E38" s="98"/>
      <c r="F38" s="55"/>
      <c r="G38" s="63"/>
      <c r="H38" s="68"/>
      <c r="IU38" s="70"/>
    </row>
    <row r="39" spans="1:255" s="69" customFormat="1" ht="15" customHeight="1" thickBot="1" x14ac:dyDescent="0.25">
      <c r="A39" s="96"/>
      <c r="B39" s="95" t="s">
        <v>13</v>
      </c>
      <c r="C39" s="97"/>
      <c r="D39" s="98"/>
      <c r="E39" s="98"/>
      <c r="F39" s="55"/>
      <c r="G39" s="63"/>
      <c r="H39" s="68"/>
      <c r="IU39" s="70"/>
    </row>
    <row r="40" spans="1:255" s="90" customFormat="1" ht="15" customHeight="1" x14ac:dyDescent="0.25">
      <c r="A40" s="93"/>
      <c r="B40" s="110"/>
      <c r="C40" s="57"/>
      <c r="D40" s="57"/>
      <c r="E40" s="57"/>
      <c r="F40" s="55"/>
      <c r="G40" s="63"/>
      <c r="IS40" s="91"/>
    </row>
    <row r="41" spans="1:255" ht="14.25" x14ac:dyDescent="0.2">
      <c r="A41" s="94"/>
      <c r="B41" s="110"/>
      <c r="C41" s="57"/>
      <c r="D41" s="57"/>
      <c r="E41" s="57"/>
    </row>
  </sheetData>
  <mergeCells count="1">
    <mergeCell ref="A1:G1"/>
  </mergeCells>
  <conditionalFormatting sqref="G5:G6 G24:G25 G40">
    <cfRule type="cellIs" dxfId="66" priority="42" operator="equal">
      <formula>0</formula>
    </cfRule>
  </conditionalFormatting>
  <conditionalFormatting sqref="G37">
    <cfRule type="cellIs" dxfId="65" priority="41" operator="equal">
      <formula>0</formula>
    </cfRule>
  </conditionalFormatting>
  <conditionalFormatting sqref="G36">
    <cfRule type="cellIs" dxfId="64" priority="40" operator="equal">
      <formula>0</formula>
    </cfRule>
  </conditionalFormatting>
  <conditionalFormatting sqref="G10">
    <cfRule type="cellIs" dxfId="63" priority="39" operator="equal">
      <formula>0</formula>
    </cfRule>
  </conditionalFormatting>
  <conditionalFormatting sqref="G10">
    <cfRule type="cellIs" dxfId="62" priority="38" operator="equal">
      <formula>0</formula>
    </cfRule>
  </conditionalFormatting>
  <conditionalFormatting sqref="G21">
    <cfRule type="cellIs" dxfId="61" priority="37" operator="equal">
      <formula>0</formula>
    </cfRule>
  </conditionalFormatting>
  <conditionalFormatting sqref="G35">
    <cfRule type="cellIs" dxfId="60" priority="35" operator="equal">
      <formula>0</formula>
    </cfRule>
  </conditionalFormatting>
  <conditionalFormatting sqref="G33">
    <cfRule type="cellIs" dxfId="59" priority="30" operator="equal">
      <formula>0</formula>
    </cfRule>
  </conditionalFormatting>
  <conditionalFormatting sqref="G31">
    <cfRule type="cellIs" dxfId="58" priority="31" operator="equal">
      <formula>0</formula>
    </cfRule>
  </conditionalFormatting>
  <conditionalFormatting sqref="G26">
    <cfRule type="cellIs" dxfId="57" priority="32" operator="equal">
      <formula>0</formula>
    </cfRule>
  </conditionalFormatting>
  <conditionalFormatting sqref="G28">
    <cfRule type="cellIs" dxfId="56" priority="28" operator="equal">
      <formula>0</formula>
    </cfRule>
  </conditionalFormatting>
  <conditionalFormatting sqref="G7">
    <cfRule type="cellIs" dxfId="55" priority="26" operator="equal">
      <formula>0</formula>
    </cfRule>
  </conditionalFormatting>
  <conditionalFormatting sqref="G20">
    <cfRule type="cellIs" dxfId="54" priority="33" operator="equal">
      <formula>0</formula>
    </cfRule>
  </conditionalFormatting>
  <conditionalFormatting sqref="G12">
    <cfRule type="cellIs" dxfId="53" priority="19" operator="equal">
      <formula>0</formula>
    </cfRule>
  </conditionalFormatting>
  <conditionalFormatting sqref="G19">
    <cfRule type="cellIs" dxfId="52" priority="16" operator="equal">
      <formula>0</formula>
    </cfRule>
  </conditionalFormatting>
  <conditionalFormatting sqref="G7">
    <cfRule type="cellIs" dxfId="51" priority="27" operator="equal">
      <formula>0</formula>
    </cfRule>
  </conditionalFormatting>
  <conditionalFormatting sqref="G8">
    <cfRule type="cellIs" dxfId="50" priority="25" operator="equal">
      <formula>0</formula>
    </cfRule>
  </conditionalFormatting>
  <conditionalFormatting sqref="G8">
    <cfRule type="cellIs" dxfId="49" priority="24" operator="equal">
      <formula>0</formula>
    </cfRule>
  </conditionalFormatting>
  <conditionalFormatting sqref="G9">
    <cfRule type="cellIs" dxfId="48" priority="23" operator="equal">
      <formula>0</formula>
    </cfRule>
  </conditionalFormatting>
  <conditionalFormatting sqref="G9">
    <cfRule type="cellIs" dxfId="47" priority="22" operator="equal">
      <formula>0</formula>
    </cfRule>
  </conditionalFormatting>
  <conditionalFormatting sqref="G22:G23">
    <cfRule type="cellIs" dxfId="46" priority="15" operator="equal">
      <formula>0</formula>
    </cfRule>
  </conditionalFormatting>
  <conditionalFormatting sqref="G11">
    <cfRule type="cellIs" dxfId="45" priority="20" operator="equal">
      <formula>0</formula>
    </cfRule>
  </conditionalFormatting>
  <conditionalFormatting sqref="G11">
    <cfRule type="cellIs" dxfId="44" priority="21" operator="equal">
      <formula>0</formula>
    </cfRule>
  </conditionalFormatting>
  <conditionalFormatting sqref="G12">
    <cfRule type="cellIs" dxfId="43" priority="18" operator="equal">
      <formula>0</formula>
    </cfRule>
  </conditionalFormatting>
  <conditionalFormatting sqref="G22:G23">
    <cfRule type="cellIs" dxfId="42" priority="14" operator="equal">
      <formula>0</formula>
    </cfRule>
  </conditionalFormatting>
  <conditionalFormatting sqref="G27">
    <cfRule type="cellIs" dxfId="41" priority="13" operator="equal">
      <formula>0</formula>
    </cfRule>
  </conditionalFormatting>
  <conditionalFormatting sqref="G19">
    <cfRule type="cellIs" dxfId="40" priority="17" operator="equal">
      <formula>0</formula>
    </cfRule>
  </conditionalFormatting>
  <conditionalFormatting sqref="G27">
    <cfRule type="cellIs" dxfId="39" priority="12" operator="equal">
      <formula>0</formula>
    </cfRule>
  </conditionalFormatting>
  <conditionalFormatting sqref="G38">
    <cfRule type="cellIs" dxfId="38" priority="8" operator="equal">
      <formula>0</formula>
    </cfRule>
  </conditionalFormatting>
  <conditionalFormatting sqref="G39">
    <cfRule type="cellIs" dxfId="37" priority="10" operator="equal">
      <formula>0</formula>
    </cfRule>
  </conditionalFormatting>
  <conditionalFormatting sqref="G39">
    <cfRule type="cellIs" dxfId="36" priority="9" operator="equal">
      <formula>0</formula>
    </cfRule>
  </conditionalFormatting>
  <conditionalFormatting sqref="G13:G18">
    <cfRule type="cellIs" dxfId="35" priority="5" operator="equal">
      <formula>0</formula>
    </cfRule>
  </conditionalFormatting>
  <conditionalFormatting sqref="G13:G18">
    <cfRule type="cellIs" dxfId="34" priority="4" operator="equal">
      <formula>0</formula>
    </cfRule>
  </conditionalFormatting>
  <conditionalFormatting sqref="G29:G30">
    <cfRule type="cellIs" dxfId="33" priority="3" operator="equal">
      <formula>0</formula>
    </cfRule>
  </conditionalFormatting>
  <pageMargins left="0.39370078740157483" right="0.39370078740157483" top="0.59055118110236227" bottom="0.59055118110236227" header="0.31496062992125984" footer="0.31496062992125984"/>
  <pageSetup paperSize="9" scale="74" orientation="portrait" r:id="rId1"/>
  <headerFooter alignWithMargins="0">
    <oddHeader>&amp;R&amp;P/&amp;N</oddHeader>
  </headerFooter>
  <rowBreaks count="1" manualBreakCount="1">
    <brk id="37" max="6" man="1"/>
  </rowBreaks>
  <colBreaks count="1" manualBreakCount="1">
    <brk id="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F5E17-1CC2-4699-AC35-F39A05164DC4}">
  <dimension ref="A1:IU39"/>
  <sheetViews>
    <sheetView showGridLines="0" view="pageBreakPreview" topLeftCell="A25" zoomScale="130" zoomScaleNormal="100" zoomScaleSheetLayoutView="130" workbookViewId="0">
      <selection activeCell="B29" sqref="B29"/>
    </sheetView>
  </sheetViews>
  <sheetFormatPr baseColWidth="10" defaultColWidth="11.28515625" defaultRowHeight="12.75" x14ac:dyDescent="0.2"/>
  <cols>
    <col min="1" max="1" width="7.7109375" style="51" customWidth="1"/>
    <col min="2" max="2" width="65" style="51" bestFit="1" customWidth="1"/>
    <col min="3" max="3" width="5.7109375" style="62" customWidth="1"/>
    <col min="4" max="5" width="8" style="59" customWidth="1"/>
    <col min="6" max="6" width="49" style="56" customWidth="1"/>
    <col min="7" max="7" width="16.85546875" style="52" customWidth="1"/>
    <col min="8" max="8" width="3.5703125" style="51" customWidth="1"/>
    <col min="9" max="16384" width="11.28515625" style="51"/>
  </cols>
  <sheetData>
    <row r="1" spans="1:255" s="37" customFormat="1" ht="58.5" customHeight="1" x14ac:dyDescent="0.2">
      <c r="A1" s="140" t="s">
        <v>59</v>
      </c>
      <c r="B1" s="140"/>
      <c r="C1" s="140"/>
      <c r="D1" s="140"/>
      <c r="E1" s="140"/>
      <c r="F1" s="140"/>
      <c r="G1" s="140"/>
      <c r="H1" s="36"/>
      <c r="I1" s="36"/>
    </row>
    <row r="2" spans="1:255" s="80" customFormat="1" thickBot="1" x14ac:dyDescent="0.25">
      <c r="A2" s="72"/>
      <c r="B2" s="73"/>
      <c r="C2" s="74"/>
      <c r="D2" s="75"/>
      <c r="E2" s="75"/>
      <c r="F2" s="76"/>
      <c r="G2" s="77"/>
      <c r="H2" s="78"/>
      <c r="I2" s="79"/>
      <c r="J2" s="79"/>
      <c r="IT2" s="81"/>
      <c r="IU2" s="82"/>
    </row>
    <row r="3" spans="1:255" s="39" customFormat="1" ht="51.75" thickBot="1" x14ac:dyDescent="0.25">
      <c r="A3" s="42" t="s">
        <v>0</v>
      </c>
      <c r="B3" s="71" t="s">
        <v>1</v>
      </c>
      <c r="C3" s="60" t="s">
        <v>2</v>
      </c>
      <c r="D3" s="106" t="s">
        <v>10</v>
      </c>
      <c r="E3" s="106" t="s">
        <v>11</v>
      </c>
      <c r="F3" s="53" t="s">
        <v>8</v>
      </c>
      <c r="G3" s="34" t="s">
        <v>7</v>
      </c>
      <c r="H3" s="1"/>
      <c r="I3" s="38"/>
      <c r="J3" s="38"/>
      <c r="IT3" s="40"/>
      <c r="IU3" s="41"/>
    </row>
    <row r="4" spans="1:255" s="45" customFormat="1" x14ac:dyDescent="0.2">
      <c r="A4" s="83"/>
      <c r="B4" s="43"/>
      <c r="C4" s="61"/>
      <c r="D4" s="58"/>
      <c r="E4" s="58"/>
      <c r="F4" s="54"/>
      <c r="G4" s="35"/>
      <c r="H4" s="3"/>
      <c r="I4" s="44"/>
      <c r="J4" s="44"/>
      <c r="IU4" s="46"/>
    </row>
    <row r="5" spans="1:255" s="47" customFormat="1" ht="15.75" x14ac:dyDescent="0.25">
      <c r="A5" s="84">
        <v>3</v>
      </c>
      <c r="B5" s="92" t="s">
        <v>14</v>
      </c>
      <c r="C5" s="85"/>
      <c r="D5" s="85"/>
      <c r="E5" s="85"/>
      <c r="F5" s="86"/>
      <c r="G5" s="87"/>
      <c r="H5" s="4"/>
      <c r="IU5" s="48"/>
    </row>
    <row r="6" spans="1:255" s="69" customFormat="1" ht="28.5" x14ac:dyDescent="0.2">
      <c r="A6" s="93" t="s">
        <v>15</v>
      </c>
      <c r="B6" s="105" t="s">
        <v>26</v>
      </c>
      <c r="C6" s="64"/>
      <c r="D6" s="65"/>
      <c r="E6" s="65"/>
      <c r="F6" s="66"/>
      <c r="G6" s="67"/>
      <c r="H6" s="68"/>
      <c r="IU6" s="70"/>
    </row>
    <row r="7" spans="1:255" s="69" customFormat="1" ht="32.25" customHeight="1" x14ac:dyDescent="0.2">
      <c r="A7" s="112" t="s">
        <v>16</v>
      </c>
      <c r="B7" s="122" t="s">
        <v>61</v>
      </c>
      <c r="C7" s="127" t="s">
        <v>24</v>
      </c>
      <c r="D7" s="127">
        <v>1</v>
      </c>
      <c r="E7" s="127"/>
      <c r="F7" s="55"/>
      <c r="G7" s="63">
        <f t="shared" ref="G7:G19" si="0">+IF(E7=0,D7*F7,E7*F7)</f>
        <v>0</v>
      </c>
      <c r="H7" s="68"/>
      <c r="IU7" s="70"/>
    </row>
    <row r="8" spans="1:255" s="90" customFormat="1" ht="15" customHeight="1" x14ac:dyDescent="0.25">
      <c r="A8" s="112" t="s">
        <v>17</v>
      </c>
      <c r="B8" s="122" t="s">
        <v>65</v>
      </c>
      <c r="C8" s="57" t="s">
        <v>24</v>
      </c>
      <c r="D8" s="57">
        <v>1</v>
      </c>
      <c r="E8" s="57"/>
      <c r="F8" s="55"/>
      <c r="G8" s="63">
        <f t="shared" si="0"/>
        <v>0</v>
      </c>
      <c r="IS8" s="91"/>
    </row>
    <row r="9" spans="1:255" s="69" customFormat="1" ht="15" customHeight="1" x14ac:dyDescent="0.2">
      <c r="A9" s="112" t="s">
        <v>18</v>
      </c>
      <c r="B9" s="122" t="s">
        <v>38</v>
      </c>
      <c r="C9" s="57" t="s">
        <v>24</v>
      </c>
      <c r="D9" s="57">
        <v>1</v>
      </c>
      <c r="E9" s="57"/>
      <c r="F9" s="55"/>
      <c r="G9" s="63">
        <f t="shared" si="0"/>
        <v>0</v>
      </c>
      <c r="H9" s="68"/>
      <c r="IU9" s="70"/>
    </row>
    <row r="10" spans="1:255" s="45" customFormat="1" ht="15" customHeight="1" x14ac:dyDescent="0.2">
      <c r="A10" s="112" t="s">
        <v>19</v>
      </c>
      <c r="B10" s="122" t="s">
        <v>39</v>
      </c>
      <c r="C10" s="57" t="s">
        <v>24</v>
      </c>
      <c r="D10" s="57">
        <v>1</v>
      </c>
      <c r="E10" s="57"/>
      <c r="F10" s="55"/>
      <c r="G10" s="63">
        <f t="shared" si="0"/>
        <v>0</v>
      </c>
      <c r="H10" s="2"/>
      <c r="IU10" s="46"/>
    </row>
    <row r="11" spans="1:255" s="90" customFormat="1" ht="30" customHeight="1" x14ac:dyDescent="0.25">
      <c r="A11" s="112" t="s">
        <v>28</v>
      </c>
      <c r="B11" s="122" t="s">
        <v>66</v>
      </c>
      <c r="C11" s="57" t="s">
        <v>24</v>
      </c>
      <c r="D11" s="57">
        <v>1</v>
      </c>
      <c r="E11" s="57"/>
      <c r="F11" s="55"/>
      <c r="G11" s="63">
        <f t="shared" si="0"/>
        <v>0</v>
      </c>
      <c r="IS11" s="91"/>
    </row>
    <row r="12" spans="1:255" s="69" customFormat="1" ht="15" customHeight="1" x14ac:dyDescent="0.2">
      <c r="A12" s="112" t="s">
        <v>29</v>
      </c>
      <c r="B12" s="122" t="s">
        <v>30</v>
      </c>
      <c r="C12" s="57" t="s">
        <v>24</v>
      </c>
      <c r="D12" s="57">
        <v>1</v>
      </c>
      <c r="E12" s="57"/>
      <c r="F12" s="55"/>
      <c r="G12" s="63">
        <f t="shared" si="0"/>
        <v>0</v>
      </c>
      <c r="H12" s="68"/>
      <c r="IU12" s="70"/>
    </row>
    <row r="13" spans="1:255" s="69" customFormat="1" ht="15" customHeight="1" x14ac:dyDescent="0.2">
      <c r="A13" s="112"/>
      <c r="B13" s="126" t="s">
        <v>40</v>
      </c>
      <c r="C13" s="57"/>
      <c r="D13" s="57"/>
      <c r="E13" s="57"/>
      <c r="F13" s="55"/>
      <c r="G13" s="63">
        <f t="shared" si="0"/>
        <v>0</v>
      </c>
      <c r="H13" s="68"/>
      <c r="IU13" s="70"/>
    </row>
    <row r="14" spans="1:255" s="69" customFormat="1" ht="15" customHeight="1" x14ac:dyDescent="0.2">
      <c r="A14" s="112"/>
      <c r="B14" s="126" t="s">
        <v>46</v>
      </c>
      <c r="C14" s="57"/>
      <c r="D14" s="57"/>
      <c r="E14" s="57"/>
      <c r="F14" s="55"/>
      <c r="G14" s="63">
        <f t="shared" si="0"/>
        <v>0</v>
      </c>
      <c r="H14" s="68"/>
      <c r="IU14" s="70"/>
    </row>
    <row r="15" spans="1:255" s="69" customFormat="1" ht="15" customHeight="1" x14ac:dyDescent="0.2">
      <c r="A15" s="112"/>
      <c r="B15" s="126" t="s">
        <v>41</v>
      </c>
      <c r="C15" s="57"/>
      <c r="D15" s="57"/>
      <c r="E15" s="57"/>
      <c r="F15" s="55"/>
      <c r="G15" s="63">
        <f t="shared" si="0"/>
        <v>0</v>
      </c>
      <c r="H15" s="68"/>
      <c r="IU15" s="70"/>
    </row>
    <row r="16" spans="1:255" s="69" customFormat="1" ht="15" customHeight="1" x14ac:dyDescent="0.2">
      <c r="A16" s="112"/>
      <c r="B16" s="126" t="s">
        <v>47</v>
      </c>
      <c r="C16" s="57"/>
      <c r="D16" s="57"/>
      <c r="E16" s="57"/>
      <c r="F16" s="55"/>
      <c r="G16" s="63">
        <f t="shared" si="0"/>
        <v>0</v>
      </c>
      <c r="H16" s="68"/>
      <c r="IU16" s="70"/>
    </row>
    <row r="17" spans="1:255" s="69" customFormat="1" ht="15" customHeight="1" x14ac:dyDescent="0.2">
      <c r="A17" s="112"/>
      <c r="B17" s="126" t="s">
        <v>48</v>
      </c>
      <c r="C17" s="57"/>
      <c r="D17" s="57"/>
      <c r="E17" s="57"/>
      <c r="F17" s="55"/>
      <c r="G17" s="63">
        <f t="shared" si="0"/>
        <v>0</v>
      </c>
      <c r="H17" s="68"/>
      <c r="IU17" s="70"/>
    </row>
    <row r="18" spans="1:255" s="69" customFormat="1" ht="15" customHeight="1" x14ac:dyDescent="0.2">
      <c r="A18" s="112"/>
      <c r="B18" s="126" t="s">
        <v>49</v>
      </c>
      <c r="C18" s="57"/>
      <c r="D18" s="57"/>
      <c r="E18" s="57"/>
      <c r="F18" s="55"/>
      <c r="G18" s="63">
        <f t="shared" si="0"/>
        <v>0</v>
      </c>
      <c r="H18" s="68"/>
      <c r="IU18" s="70"/>
    </row>
    <row r="19" spans="1:255" s="69" customFormat="1" ht="15" customHeight="1" thickBot="1" x14ac:dyDescent="0.25">
      <c r="A19" s="112" t="s">
        <v>31</v>
      </c>
      <c r="B19" s="122" t="s">
        <v>32</v>
      </c>
      <c r="C19" s="57" t="s">
        <v>24</v>
      </c>
      <c r="D19" s="57">
        <v>1</v>
      </c>
      <c r="E19" s="57"/>
      <c r="F19" s="55"/>
      <c r="G19" s="63">
        <f t="shared" si="0"/>
        <v>0</v>
      </c>
      <c r="H19" s="68"/>
      <c r="IU19" s="70"/>
    </row>
    <row r="20" spans="1:255" s="90" customFormat="1" ht="18" customHeight="1" thickBot="1" x14ac:dyDescent="0.3">
      <c r="A20" s="113"/>
      <c r="B20" s="113"/>
      <c r="C20" s="114"/>
      <c r="D20" s="115"/>
      <c r="E20" s="115"/>
      <c r="F20" s="116" t="str">
        <f>"Total"&amp;" - "&amp;B6</f>
        <v>Total - INSTALLATIONS DE CHANTIER ET ORGANISATION DE LA ZONE DE TRAVAIL</v>
      </c>
      <c r="G20" s="117">
        <f>SUBTOTAL(9,G6:G19)</f>
        <v>0</v>
      </c>
      <c r="IS20" s="91"/>
    </row>
    <row r="21" spans="1:255" s="69" customFormat="1" ht="15" customHeight="1" x14ac:dyDescent="0.2">
      <c r="A21" s="93" t="s">
        <v>20</v>
      </c>
      <c r="B21" s="105" t="s">
        <v>50</v>
      </c>
      <c r="C21" s="57"/>
      <c r="D21" s="57"/>
      <c r="E21" s="57"/>
      <c r="F21" s="55"/>
      <c r="G21" s="63"/>
      <c r="H21" s="68"/>
      <c r="IU21" s="70"/>
    </row>
    <row r="22" spans="1:255" s="90" customFormat="1" ht="15" customHeight="1" x14ac:dyDescent="0.25">
      <c r="A22" s="112" t="s">
        <v>33</v>
      </c>
      <c r="B22" s="122" t="s">
        <v>34</v>
      </c>
      <c r="C22" s="127" t="s">
        <v>25</v>
      </c>
      <c r="D22" s="127">
        <v>78.5</v>
      </c>
      <c r="E22" s="127"/>
      <c r="F22" s="55"/>
      <c r="G22" s="63">
        <f>+IF(E22=0,D22*F22,E22*F22)</f>
        <v>0</v>
      </c>
      <c r="IS22" s="91"/>
    </row>
    <row r="23" spans="1:255" s="90" customFormat="1" ht="48" customHeight="1" x14ac:dyDescent="0.25">
      <c r="A23" s="112"/>
      <c r="B23" s="126" t="s">
        <v>51</v>
      </c>
      <c r="C23" s="127"/>
      <c r="D23" s="127"/>
      <c r="E23" s="127"/>
      <c r="F23" s="55"/>
      <c r="G23" s="63">
        <f>+IF(E23=0,D23*F23,E23*F23)</f>
        <v>0</v>
      </c>
      <c r="IS23" s="91"/>
    </row>
    <row r="24" spans="1:255" s="69" customFormat="1" ht="15" customHeight="1" thickBot="1" x14ac:dyDescent="0.25">
      <c r="A24" s="112" t="s">
        <v>35</v>
      </c>
      <c r="B24" s="122" t="s">
        <v>42</v>
      </c>
      <c r="C24" s="57" t="s">
        <v>24</v>
      </c>
      <c r="D24" s="57">
        <v>1</v>
      </c>
      <c r="E24" s="57"/>
      <c r="F24" s="55"/>
      <c r="G24" s="63"/>
      <c r="H24" s="68"/>
      <c r="IU24" s="70"/>
    </row>
    <row r="25" spans="1:255" s="90" customFormat="1" ht="18" customHeight="1" thickBot="1" x14ac:dyDescent="0.3">
      <c r="A25" s="116"/>
      <c r="B25" s="116"/>
      <c r="C25" s="116"/>
      <c r="D25" s="116"/>
      <c r="E25" s="116"/>
      <c r="F25" s="116" t="str">
        <f>"Total"&amp;" - "&amp;B21</f>
        <v>Total - DEPOSE, DEMOLITION ET CURAGE</v>
      </c>
      <c r="G25" s="117">
        <f>SUBTOTAL(9,G21:G24)</f>
        <v>0</v>
      </c>
      <c r="IS25" s="91"/>
    </row>
    <row r="26" spans="1:255" s="90" customFormat="1" ht="15" customHeight="1" x14ac:dyDescent="0.25">
      <c r="A26" s="93" t="s">
        <v>21</v>
      </c>
      <c r="B26" s="105" t="s">
        <v>52</v>
      </c>
      <c r="C26" s="57"/>
      <c r="D26" s="57"/>
      <c r="E26" s="57"/>
      <c r="F26" s="55"/>
      <c r="G26" s="63">
        <f>+IF(E27=0,D27*F26,E27*F26)</f>
        <v>0</v>
      </c>
      <c r="IS26" s="91"/>
    </row>
    <row r="27" spans="1:255" s="90" customFormat="1" ht="15" customHeight="1" thickBot="1" x14ac:dyDescent="0.3">
      <c r="A27" s="112" t="s">
        <v>22</v>
      </c>
      <c r="B27" s="122" t="s">
        <v>53</v>
      </c>
      <c r="C27" s="57" t="s">
        <v>25</v>
      </c>
      <c r="D27" s="57">
        <v>73</v>
      </c>
      <c r="E27" s="57"/>
      <c r="F27" s="108"/>
      <c r="G27" s="109">
        <f>SUBTOTAL(9,G26:G26)</f>
        <v>0</v>
      </c>
      <c r="IS27" s="91"/>
    </row>
    <row r="28" spans="1:255" s="90" customFormat="1" ht="15" customHeight="1" thickBot="1" x14ac:dyDescent="0.3">
      <c r="A28" s="112" t="s">
        <v>23</v>
      </c>
      <c r="B28" s="122" t="s">
        <v>54</v>
      </c>
      <c r="C28" s="57" t="s">
        <v>25</v>
      </c>
      <c r="D28" s="57">
        <v>5.5</v>
      </c>
      <c r="E28" s="57"/>
      <c r="F28" s="108"/>
      <c r="G28" s="109"/>
      <c r="IS28" s="91"/>
    </row>
    <row r="29" spans="1:255" s="90" customFormat="1" ht="33.75" customHeight="1" thickBot="1" x14ac:dyDescent="0.3">
      <c r="A29" s="130" t="s">
        <v>62</v>
      </c>
      <c r="B29" s="122" t="s">
        <v>72</v>
      </c>
      <c r="C29" s="127" t="s">
        <v>60</v>
      </c>
      <c r="D29" s="127">
        <v>90</v>
      </c>
      <c r="E29" s="57"/>
      <c r="F29" s="108"/>
      <c r="G29" s="109"/>
      <c r="IS29" s="91"/>
    </row>
    <row r="30" spans="1:255" s="90" customFormat="1" ht="18" customHeight="1" thickBot="1" x14ac:dyDescent="0.3">
      <c r="A30" s="116"/>
      <c r="B30" s="116"/>
      <c r="C30" s="116"/>
      <c r="D30" s="116"/>
      <c r="E30" s="116"/>
      <c r="F30" s="116" t="str">
        <f>"Total"&amp;" - "&amp;B26</f>
        <v>Total - PLAFONDS</v>
      </c>
      <c r="G30" s="117">
        <f>SUBTOTAL(9,G26:G29)</f>
        <v>0</v>
      </c>
      <c r="IS30" s="91"/>
    </row>
    <row r="31" spans="1:255" s="90" customFormat="1" ht="15" customHeight="1" thickBot="1" x14ac:dyDescent="0.3">
      <c r="A31" s="93" t="s">
        <v>36</v>
      </c>
      <c r="B31" s="105" t="s">
        <v>27</v>
      </c>
      <c r="C31" s="57" t="s">
        <v>24</v>
      </c>
      <c r="D31" s="57">
        <v>1</v>
      </c>
      <c r="E31" s="57"/>
      <c r="IS31" s="91"/>
    </row>
    <row r="32" spans="1:255" s="69" customFormat="1" ht="15" customHeight="1" thickBot="1" x14ac:dyDescent="0.3">
      <c r="A32" s="113"/>
      <c r="B32" s="113"/>
      <c r="C32" s="114"/>
      <c r="D32" s="115"/>
      <c r="E32" s="115"/>
      <c r="F32" s="116" t="str">
        <f>"Total"&amp;" - "&amp;B31</f>
        <v>Total - REPLIEMENT DES INSTALLATIONS DE CHANTIER</v>
      </c>
      <c r="G32" s="117">
        <f>SUBTOTAL(9,G31:G31)</f>
        <v>0</v>
      </c>
      <c r="H32" s="68"/>
      <c r="IU32" s="70"/>
    </row>
    <row r="33" spans="1:255" s="45" customFormat="1" ht="15" thickBot="1" x14ac:dyDescent="0.25">
      <c r="A33" s="93" t="s">
        <v>37</v>
      </c>
      <c r="B33" s="105" t="s">
        <v>57</v>
      </c>
      <c r="C33" s="57" t="s">
        <v>24</v>
      </c>
      <c r="D33" s="57">
        <v>1</v>
      </c>
      <c r="E33" s="57"/>
      <c r="H33" s="3"/>
      <c r="I33" s="44"/>
      <c r="J33" s="44"/>
      <c r="IU33" s="46"/>
    </row>
    <row r="34" spans="1:255" s="103" customFormat="1" ht="27.75" customHeight="1" thickBot="1" x14ac:dyDescent="0.35">
      <c r="A34" s="116"/>
      <c r="B34" s="116"/>
      <c r="C34" s="116"/>
      <c r="D34" s="116"/>
      <c r="E34" s="116"/>
      <c r="F34" s="116" t="str">
        <f>"Total"&amp;" - "&amp;B33</f>
        <v>Total - NETTOYAGES</v>
      </c>
      <c r="G34" s="117">
        <f>SUBTOTAL(9,G33)</f>
        <v>0</v>
      </c>
      <c r="H34" s="101"/>
      <c r="I34" s="102"/>
      <c r="J34" s="102"/>
      <c r="IU34" s="104"/>
    </row>
    <row r="35" spans="1:255" s="40" customFormat="1" ht="19.5" thickBot="1" x14ac:dyDescent="0.25">
      <c r="A35" s="118"/>
      <c r="B35" s="119" t="s">
        <v>9</v>
      </c>
      <c r="C35" s="120"/>
      <c r="D35" s="121"/>
      <c r="E35" s="121"/>
      <c r="F35" s="99"/>
      <c r="G35" s="100">
        <f>G20+G25+G30+G32+G34</f>
        <v>0</v>
      </c>
      <c r="H35" s="49" t="str">
        <f>IF(G36="","",1)</f>
        <v/>
      </c>
      <c r="I35" s="50"/>
      <c r="J35" s="50"/>
      <c r="IU35" s="51"/>
    </row>
    <row r="36" spans="1:255" s="69" customFormat="1" ht="19.5" thickBot="1" x14ac:dyDescent="0.25">
      <c r="A36" s="96"/>
      <c r="B36" s="95" t="s">
        <v>12</v>
      </c>
      <c r="C36" s="97"/>
      <c r="D36" s="98"/>
      <c r="E36" s="98"/>
      <c r="F36" s="55"/>
      <c r="G36" s="63"/>
      <c r="H36" s="68"/>
      <c r="IU36" s="70"/>
    </row>
    <row r="37" spans="1:255" s="69" customFormat="1" ht="15" customHeight="1" thickBot="1" x14ac:dyDescent="0.25">
      <c r="A37" s="96"/>
      <c r="B37" s="95" t="s">
        <v>13</v>
      </c>
      <c r="C37" s="97"/>
      <c r="D37" s="98"/>
      <c r="E37" s="98"/>
      <c r="F37" s="55"/>
      <c r="G37" s="63"/>
      <c r="H37" s="68"/>
      <c r="IU37" s="70"/>
    </row>
    <row r="38" spans="1:255" s="90" customFormat="1" ht="15" customHeight="1" x14ac:dyDescent="0.25">
      <c r="A38" s="93"/>
      <c r="B38" s="110"/>
      <c r="C38" s="57"/>
      <c r="D38" s="57"/>
      <c r="E38" s="57"/>
      <c r="F38" s="55"/>
      <c r="G38" s="63"/>
      <c r="IS38" s="91"/>
    </row>
    <row r="39" spans="1:255" ht="14.25" x14ac:dyDescent="0.2">
      <c r="A39" s="94"/>
      <c r="B39" s="110"/>
      <c r="C39" s="57"/>
      <c r="D39" s="57"/>
      <c r="E39" s="57"/>
    </row>
  </sheetData>
  <mergeCells count="1">
    <mergeCell ref="A1:G1"/>
  </mergeCells>
  <conditionalFormatting sqref="G5:G6 G38 G24">
    <cfRule type="cellIs" dxfId="32" priority="42" operator="equal">
      <formula>0</formula>
    </cfRule>
  </conditionalFormatting>
  <conditionalFormatting sqref="G35">
    <cfRule type="cellIs" dxfId="31" priority="41" operator="equal">
      <formula>0</formula>
    </cfRule>
  </conditionalFormatting>
  <conditionalFormatting sqref="G10">
    <cfRule type="cellIs" dxfId="30" priority="39" operator="equal">
      <formula>0</formula>
    </cfRule>
  </conditionalFormatting>
  <conditionalFormatting sqref="G10">
    <cfRule type="cellIs" dxfId="29" priority="38" operator="equal">
      <formula>0</formula>
    </cfRule>
  </conditionalFormatting>
  <conditionalFormatting sqref="G21">
    <cfRule type="cellIs" dxfId="28" priority="37" operator="equal">
      <formula>0</formula>
    </cfRule>
  </conditionalFormatting>
  <conditionalFormatting sqref="G34">
    <cfRule type="cellIs" dxfId="27" priority="35" operator="equal">
      <formula>0</formula>
    </cfRule>
  </conditionalFormatting>
  <conditionalFormatting sqref="G32">
    <cfRule type="cellIs" dxfId="26" priority="30" operator="equal">
      <formula>0</formula>
    </cfRule>
  </conditionalFormatting>
  <conditionalFormatting sqref="G30">
    <cfRule type="cellIs" dxfId="25" priority="31" operator="equal">
      <formula>0</formula>
    </cfRule>
  </conditionalFormatting>
  <conditionalFormatting sqref="G25">
    <cfRule type="cellIs" dxfId="24" priority="32" operator="equal">
      <formula>0</formula>
    </cfRule>
  </conditionalFormatting>
  <conditionalFormatting sqref="G27">
    <cfRule type="cellIs" dxfId="23" priority="28" operator="equal">
      <formula>0</formula>
    </cfRule>
  </conditionalFormatting>
  <conditionalFormatting sqref="G7">
    <cfRule type="cellIs" dxfId="22" priority="26" operator="equal">
      <formula>0</formula>
    </cfRule>
  </conditionalFormatting>
  <conditionalFormatting sqref="G20">
    <cfRule type="cellIs" dxfId="21" priority="33" operator="equal">
      <formula>0</formula>
    </cfRule>
  </conditionalFormatting>
  <conditionalFormatting sqref="G12">
    <cfRule type="cellIs" dxfId="20" priority="19" operator="equal">
      <formula>0</formula>
    </cfRule>
  </conditionalFormatting>
  <conditionalFormatting sqref="G19">
    <cfRule type="cellIs" dxfId="19" priority="16" operator="equal">
      <formula>0</formula>
    </cfRule>
  </conditionalFormatting>
  <conditionalFormatting sqref="G7">
    <cfRule type="cellIs" dxfId="18" priority="27" operator="equal">
      <formula>0</formula>
    </cfRule>
  </conditionalFormatting>
  <conditionalFormatting sqref="G8">
    <cfRule type="cellIs" dxfId="17" priority="25" operator="equal">
      <formula>0</formula>
    </cfRule>
  </conditionalFormatting>
  <conditionalFormatting sqref="G8">
    <cfRule type="cellIs" dxfId="16" priority="24" operator="equal">
      <formula>0</formula>
    </cfRule>
  </conditionalFormatting>
  <conditionalFormatting sqref="G9">
    <cfRule type="cellIs" dxfId="15" priority="23" operator="equal">
      <formula>0</formula>
    </cfRule>
  </conditionalFormatting>
  <conditionalFormatting sqref="G9">
    <cfRule type="cellIs" dxfId="14" priority="22" operator="equal">
      <formula>0</formula>
    </cfRule>
  </conditionalFormatting>
  <conditionalFormatting sqref="G22:G23">
    <cfRule type="cellIs" dxfId="13" priority="15" operator="equal">
      <formula>0</formula>
    </cfRule>
  </conditionalFormatting>
  <conditionalFormatting sqref="G11">
    <cfRule type="cellIs" dxfId="12" priority="20" operator="equal">
      <formula>0</formula>
    </cfRule>
  </conditionalFormatting>
  <conditionalFormatting sqref="G11">
    <cfRule type="cellIs" dxfId="11" priority="21" operator="equal">
      <formula>0</formula>
    </cfRule>
  </conditionalFormatting>
  <conditionalFormatting sqref="G12">
    <cfRule type="cellIs" dxfId="10" priority="18" operator="equal">
      <formula>0</formula>
    </cfRule>
  </conditionalFormatting>
  <conditionalFormatting sqref="G22:G23">
    <cfRule type="cellIs" dxfId="9" priority="14" operator="equal">
      <formula>0</formula>
    </cfRule>
  </conditionalFormatting>
  <conditionalFormatting sqref="G26">
    <cfRule type="cellIs" dxfId="8" priority="13" operator="equal">
      <formula>0</formula>
    </cfRule>
  </conditionalFormatting>
  <conditionalFormatting sqref="G19">
    <cfRule type="cellIs" dxfId="7" priority="17" operator="equal">
      <formula>0</formula>
    </cfRule>
  </conditionalFormatting>
  <conditionalFormatting sqref="G26">
    <cfRule type="cellIs" dxfId="6" priority="12" operator="equal">
      <formula>0</formula>
    </cfRule>
  </conditionalFormatting>
  <conditionalFormatting sqref="G36">
    <cfRule type="cellIs" dxfId="5" priority="8" operator="equal">
      <formula>0</formula>
    </cfRule>
  </conditionalFormatting>
  <conditionalFormatting sqref="G37">
    <cfRule type="cellIs" dxfId="4" priority="10" operator="equal">
      <formula>0</formula>
    </cfRule>
  </conditionalFormatting>
  <conditionalFormatting sqref="G37">
    <cfRule type="cellIs" dxfId="3" priority="9" operator="equal">
      <formula>0</formula>
    </cfRule>
  </conditionalFormatting>
  <conditionalFormatting sqref="G13:G18">
    <cfRule type="cellIs" dxfId="2" priority="5" operator="equal">
      <formula>0</formula>
    </cfRule>
  </conditionalFormatting>
  <conditionalFormatting sqref="G13:G18">
    <cfRule type="cellIs" dxfId="1" priority="4" operator="equal">
      <formula>0</formula>
    </cfRule>
  </conditionalFormatting>
  <conditionalFormatting sqref="G28:G29">
    <cfRule type="cellIs" dxfId="0" priority="3" operator="equal">
      <formula>0</formula>
    </cfRule>
  </conditionalFormatting>
  <pageMargins left="0.39370078740157483" right="0.39370078740157483" top="0.59055118110236227" bottom="0.59055118110236227" header="0.31496062992125984" footer="0.31496062992125984"/>
  <pageSetup paperSize="9" scale="74" orientation="portrait" r:id="rId1"/>
  <headerFooter alignWithMargins="0">
    <oddHeader>&amp;R&amp;P/&amp;N</oddHeader>
  </headerFooter>
  <rowBreaks count="1" manualBreakCount="1">
    <brk id="35" max="6" man="1"/>
  </rowBreaks>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election activeCell="B1" sqref="B1:B2"/>
    </sheetView>
  </sheetViews>
  <sheetFormatPr baseColWidth="10" defaultRowHeight="12.75" x14ac:dyDescent="0.2"/>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7</vt:i4>
      </vt:variant>
    </vt:vector>
  </HeadingPairs>
  <TitlesOfParts>
    <vt:vector size="12" baseType="lpstr">
      <vt:lpstr>Page de garde</vt:lpstr>
      <vt:lpstr>DPGF - TF</vt:lpstr>
      <vt:lpstr>DPGF - TO N°1</vt:lpstr>
      <vt:lpstr>DPGF - TO N°2</vt:lpstr>
      <vt:lpstr>Feuil1</vt:lpstr>
      <vt:lpstr>'DPGF - TF'!Impression_des_titres</vt:lpstr>
      <vt:lpstr>'DPGF - TO N°1'!Impression_des_titres</vt:lpstr>
      <vt:lpstr>'DPGF - TO N°2'!Impression_des_titres</vt:lpstr>
      <vt:lpstr>'Page de garde'!OLE_LINK1</vt:lpstr>
      <vt:lpstr>'DPGF - TF'!Zone_d_impression</vt:lpstr>
      <vt:lpstr>'DPGF - TO N°1'!Zone_d_impression</vt:lpstr>
      <vt:lpstr>'DPGF - TO N°2'!Zone_d_impression</vt:lpstr>
    </vt:vector>
  </TitlesOfParts>
  <Company>Senat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MBQ</dc:creator>
  <cp:lastModifiedBy>Pascale BERNARD</cp:lastModifiedBy>
  <cp:lastPrinted>2023-01-19T13:34:53Z</cp:lastPrinted>
  <dcterms:created xsi:type="dcterms:W3CDTF">2013-03-11T10:06:36Z</dcterms:created>
  <dcterms:modified xsi:type="dcterms:W3CDTF">2025-03-18T16:55:20Z</dcterms:modified>
</cp:coreProperties>
</file>