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/>
  <mc:AlternateContent xmlns:mc="http://schemas.openxmlformats.org/markup-compatibility/2006">
    <mc:Choice Requires="x15">
      <x15ac:absPath xmlns:x15ac="http://schemas.microsoft.com/office/spreadsheetml/2010/11/ac" url="R:\00 - Marchés 2025\03 - MAPA TVX\2025ADT02 Remplacement stores BU &amp; nettoyage\DCE\"/>
    </mc:Choice>
  </mc:AlternateContent>
  <xr:revisionPtr revIDLastSave="0" documentId="13_ncr:1_{399A3E71-B771-4A7E-AB6C-F113FB39A013}" xr6:coauthVersionLast="36" xr6:coauthVersionMax="36" xr10:uidLastSave="{00000000-0000-0000-0000-000000000000}"/>
  <bookViews>
    <workbookView xWindow="0" yWindow="0" windowWidth="23040" windowHeight="8484" activeTab="1" xr2:uid="{00000000-000D-0000-FFFF-FFFF00000000}"/>
  </bookViews>
  <sheets>
    <sheet name="DPGF Lot 1" sheetId="2" r:id="rId1"/>
    <sheet name="DPGF Lot 2" sheetId="3" r:id="rId2"/>
  </sheets>
  <calcPr calcId="191029"/>
</workbook>
</file>

<file path=xl/calcChain.xml><?xml version="1.0" encoding="utf-8"?>
<calcChain xmlns="http://schemas.openxmlformats.org/spreadsheetml/2006/main">
  <c r="E48" i="3" l="1"/>
  <c r="E97" i="2"/>
  <c r="E93" i="2"/>
  <c r="E58" i="2"/>
  <c r="E92" i="2" l="1"/>
  <c r="E91" i="2"/>
  <c r="E90" i="2"/>
  <c r="E89" i="2"/>
  <c r="E94" i="2" s="1"/>
  <c r="E98" i="2"/>
  <c r="E62" i="2"/>
  <c r="E61" i="2"/>
  <c r="E60" i="2"/>
  <c r="E59" i="2"/>
  <c r="E63" i="2" s="1"/>
  <c r="E76" i="3"/>
  <c r="E75" i="3"/>
  <c r="E74" i="3"/>
  <c r="E73" i="3"/>
  <c r="E51" i="3"/>
  <c r="E50" i="3"/>
  <c r="E49" i="3"/>
  <c r="E77" i="3" l="1"/>
  <c r="E52" i="3"/>
  <c r="E82" i="3" l="1"/>
  <c r="E81" i="3"/>
  <c r="E80" i="3"/>
  <c r="E83" i="3" l="1"/>
  <c r="C120" i="2"/>
  <c r="C116" i="2"/>
  <c r="C112" i="2"/>
  <c r="E61" i="3"/>
  <c r="E60" i="3"/>
  <c r="E62" i="3" s="1"/>
  <c r="E65" i="3"/>
  <c r="E64" i="3"/>
  <c r="E40" i="3"/>
  <c r="E39" i="3"/>
  <c r="E66" i="3" l="1"/>
  <c r="E41" i="3"/>
  <c r="E87" i="3"/>
  <c r="E86" i="3"/>
  <c r="E56" i="3"/>
  <c r="E55" i="3"/>
  <c r="E57" i="3" s="1"/>
  <c r="E67" i="3" s="1"/>
  <c r="E35" i="3"/>
  <c r="E34" i="3"/>
  <c r="E30" i="3"/>
  <c r="E29" i="3"/>
  <c r="E25" i="3"/>
  <c r="E24" i="3"/>
  <c r="E23" i="3"/>
  <c r="E19" i="3"/>
  <c r="E18" i="3"/>
  <c r="E17" i="3"/>
  <c r="E16" i="3"/>
  <c r="E88" i="3" l="1"/>
  <c r="E89" i="3" s="1"/>
  <c r="E20" i="3"/>
  <c r="E26" i="3"/>
  <c r="E36" i="3"/>
  <c r="E31" i="3"/>
  <c r="E119" i="2"/>
  <c r="E120" i="2" s="1"/>
  <c r="E115" i="2"/>
  <c r="E116" i="2" s="1"/>
  <c r="C121" i="2"/>
  <c r="E111" i="2"/>
  <c r="C36" i="2"/>
  <c r="E35" i="2"/>
  <c r="E34" i="2"/>
  <c r="E33" i="2"/>
  <c r="C29" i="2"/>
  <c r="E28" i="2"/>
  <c r="E27" i="2"/>
  <c r="E26" i="2"/>
  <c r="E25" i="2"/>
  <c r="E110" i="2"/>
  <c r="E109" i="2"/>
  <c r="E108" i="2"/>
  <c r="E107" i="2"/>
  <c r="E106" i="2"/>
  <c r="E105" i="2"/>
  <c r="E104" i="2"/>
  <c r="E103" i="2"/>
  <c r="E102" i="2"/>
  <c r="E101" i="2"/>
  <c r="C72" i="2"/>
  <c r="E71" i="2"/>
  <c r="E70" i="2"/>
  <c r="E69" i="2"/>
  <c r="E68" i="2"/>
  <c r="E67" i="2"/>
  <c r="C82" i="2"/>
  <c r="E81" i="2"/>
  <c r="E80" i="2"/>
  <c r="E79" i="2"/>
  <c r="E78" i="2"/>
  <c r="E77" i="2"/>
  <c r="E76" i="2"/>
  <c r="C51" i="2"/>
  <c r="E50" i="2"/>
  <c r="E49" i="2"/>
  <c r="E48" i="2"/>
  <c r="E47" i="2"/>
  <c r="C43" i="2"/>
  <c r="E42" i="2"/>
  <c r="E41" i="2"/>
  <c r="E40" i="2"/>
  <c r="E20" i="2"/>
  <c r="E19" i="2"/>
  <c r="E18" i="2"/>
  <c r="E17" i="2"/>
  <c r="E16" i="2"/>
  <c r="E82" i="2" l="1"/>
  <c r="C83" i="2"/>
  <c r="E112" i="2"/>
  <c r="E121" i="2" s="1"/>
  <c r="E42" i="3"/>
  <c r="E90" i="3" s="1"/>
  <c r="E72" i="2"/>
  <c r="E83" i="2" s="1"/>
  <c r="C52" i="2"/>
  <c r="E36" i="2"/>
  <c r="E29" i="2"/>
  <c r="E51" i="2"/>
  <c r="E43" i="2"/>
  <c r="E21" i="2"/>
  <c r="E52" i="2" l="1"/>
  <c r="E122" i="2" s="1"/>
  <c r="E91" i="3"/>
  <c r="E92" i="3" s="1"/>
  <c r="E123" i="2" l="1"/>
  <c r="E124" i="2" s="1"/>
</calcChain>
</file>

<file path=xl/sharedStrings.xml><?xml version="1.0" encoding="utf-8"?>
<sst xmlns="http://schemas.openxmlformats.org/spreadsheetml/2006/main" count="323" uniqueCount="101">
  <si>
    <t>DECOMPOSITION DU PRIX GLOBAL ET FORFAITAIRE</t>
  </si>
  <si>
    <t>Part forfaitaire</t>
  </si>
  <si>
    <t>Prestation</t>
  </si>
  <si>
    <t>Unité</t>
  </si>
  <si>
    <t>Quantité</t>
  </si>
  <si>
    <t>Prix unitaire (€ HT)</t>
  </si>
  <si>
    <t>Montant (€ HT)</t>
  </si>
  <si>
    <t>ens</t>
  </si>
  <si>
    <t>Protections, amené/repli du matériel, signalétique</t>
  </si>
  <si>
    <t>Le tri, l’évacuation et la mise en décharge adaptée des déchets</t>
  </si>
  <si>
    <t>Etablissement du DOE</t>
  </si>
  <si>
    <t>Sous total</t>
  </si>
  <si>
    <t>U</t>
  </si>
  <si>
    <t>TOTAL (€ HT)</t>
  </si>
  <si>
    <t>TVA (20%)</t>
  </si>
  <si>
    <t>TOTAL (€ TTC)</t>
  </si>
  <si>
    <t>Préparation des travaux</t>
  </si>
  <si>
    <t>Equipement de levage</t>
  </si>
  <si>
    <t>2,00 x 2,40</t>
  </si>
  <si>
    <t>1,30 x 2,50</t>
  </si>
  <si>
    <t>2,10 x 2,50</t>
  </si>
  <si>
    <t>2,34 x 2,50</t>
  </si>
  <si>
    <t>2,85 x 2,30</t>
  </si>
  <si>
    <t>2,55 x 2,30</t>
  </si>
  <si>
    <t>1,40 x 2,30</t>
  </si>
  <si>
    <t>2,70 x 2,70</t>
  </si>
  <si>
    <t>2,30 x 2,70</t>
  </si>
  <si>
    <t>2,40 x 2,70</t>
  </si>
  <si>
    <t>1,00 x 2,70</t>
  </si>
  <si>
    <t>3,90 x 2,40</t>
  </si>
  <si>
    <t>3,35 x 2,40</t>
  </si>
  <si>
    <t>3,40 x 2,40</t>
  </si>
  <si>
    <t>TRANCHE FERME</t>
  </si>
  <si>
    <t>2,6 x 2,80</t>
  </si>
  <si>
    <t>3,2 x 2,80</t>
  </si>
  <si>
    <t>3,5 x 2,80</t>
  </si>
  <si>
    <t>1,8 x 2,80</t>
  </si>
  <si>
    <t>1 x 2,80</t>
  </si>
  <si>
    <t>0,8 x 2,80</t>
  </si>
  <si>
    <t>1,2 x 4,290</t>
  </si>
  <si>
    <t>2,1 x 4,290</t>
  </si>
  <si>
    <t>2,2 x 4,290</t>
  </si>
  <si>
    <t>2,3 x 4,290</t>
  </si>
  <si>
    <t>2,4 x 4,290</t>
  </si>
  <si>
    <t>3,5 x 3,75</t>
  </si>
  <si>
    <t>2,90 x 3,75</t>
  </si>
  <si>
    <t>1,20 x 3,75</t>
  </si>
  <si>
    <t>0,90 x 3,75</t>
  </si>
  <si>
    <t>3,50 x 1,10</t>
  </si>
  <si>
    <t>3,50 x 3,90</t>
  </si>
  <si>
    <t>1,20 x 3,90</t>
  </si>
  <si>
    <t>2,90 x 3,90</t>
  </si>
  <si>
    <t>3,50 x 3,40</t>
  </si>
  <si>
    <t>0,90 x 2,40</t>
  </si>
  <si>
    <t>Façade OUEST</t>
  </si>
  <si>
    <t>R+2</t>
  </si>
  <si>
    <t>R+3</t>
  </si>
  <si>
    <t>R+1</t>
  </si>
  <si>
    <t xml:space="preserve">SALLE VERTE </t>
  </si>
  <si>
    <t>RDC</t>
  </si>
  <si>
    <t>Façade EST</t>
  </si>
  <si>
    <t>Alucobond</t>
  </si>
  <si>
    <t>Vitrage</t>
  </si>
  <si>
    <t>BU005 + BU006</t>
  </si>
  <si>
    <t>Sous total Façade OUEST</t>
  </si>
  <si>
    <t>Façade SUD</t>
  </si>
  <si>
    <t xml:space="preserve">R+1 SALLE JAUNE </t>
  </si>
  <si>
    <t>BU201 au BU203 et du BU205 au BU211</t>
  </si>
  <si>
    <t xml:space="preserve">SALLE VIOLLETTE </t>
  </si>
  <si>
    <t>SALLE ROUGE</t>
  </si>
  <si>
    <t>3,6 x 3,00</t>
  </si>
  <si>
    <t>TRANCHE OPTIONNELLE 1</t>
  </si>
  <si>
    <t>TRANCHE OPTIONNELLE 2</t>
  </si>
  <si>
    <t xml:space="preserve">BU302 au BU312 </t>
  </si>
  <si>
    <t>Sous total Façade SUD</t>
  </si>
  <si>
    <t>m²</t>
  </si>
  <si>
    <t xml:space="preserve">Grille </t>
  </si>
  <si>
    <t>Nettoyage complet de façade et gestion des eaux usées détails de prestation dans le CCTP</t>
  </si>
  <si>
    <t>Façade en Alucobond (sous face et retour inclus)</t>
  </si>
  <si>
    <t>Sous total Façade EST</t>
  </si>
  <si>
    <t>Carrelage blanc</t>
  </si>
  <si>
    <t>R+1 / R+2 / R+3</t>
  </si>
  <si>
    <t>Façade en carrelage blanc</t>
  </si>
  <si>
    <t>2,25 x 2,25 (FS-N1)</t>
  </si>
  <si>
    <t>2,25 x 2,25 (FS-N2)</t>
  </si>
  <si>
    <t>2,25 x 2,25 (FS-N3)</t>
  </si>
  <si>
    <t>Etudes d'éxécution (planning et methodologie)</t>
  </si>
  <si>
    <t>Etudes d'éxécution (planning et méthodologie)</t>
  </si>
  <si>
    <t xml:space="preserve">L’évacuation et la gestion des eaux usées </t>
  </si>
  <si>
    <t>Fourniture et pose stores extérieurs avec raccordement détails de prestation dans le CCTP</t>
  </si>
  <si>
    <t xml:space="preserve">Fourniture et pose stores extérieurs avec raccordement détails de prestation dans le CCTP </t>
  </si>
  <si>
    <t>Fourniture et pose stores extérieursavec raccordement détails de prestation dans le CCTP</t>
  </si>
  <si>
    <r>
      <t xml:space="preserve">       </t>
    </r>
    <r>
      <rPr>
        <b/>
        <sz val="12"/>
        <color theme="1"/>
        <rFont val="Poppins"/>
      </rPr>
      <t xml:space="preserve"> Marché n° 2025ADT02 - LOT N° 2</t>
    </r>
    <r>
      <rPr>
        <sz val="11"/>
        <color theme="1"/>
        <rFont val="Poppins"/>
      </rPr>
      <t xml:space="preserve">
                  TRAVAUX DE NETTOYAGE DES FAÇADES DE LA BIBLIOTHEQUE UNIVERSITAIRE                                                                                                                                                                                                     </t>
    </r>
  </si>
  <si>
    <r>
      <t xml:space="preserve">         </t>
    </r>
    <r>
      <rPr>
        <b/>
        <sz val="12"/>
        <color theme="1"/>
        <rFont val="Poppins"/>
      </rPr>
      <t>Marché n° 2025ADT02 - LOT N° 1</t>
    </r>
    <r>
      <rPr>
        <sz val="12"/>
        <color theme="1"/>
        <rFont val="Poppins"/>
      </rPr>
      <t xml:space="preserve">
               TRAVAUX DE REMPLACEMENT DES STORES EXTERIEURS DE LA BIBLIOTHEQUE UNIVERSITAIRE                                                                                                                                                                                                     </t>
    </r>
  </si>
  <si>
    <t xml:space="preserve"> Sous total Façade OUEST</t>
  </si>
  <si>
    <t xml:space="preserve"> Sous total Façade EST</t>
  </si>
  <si>
    <t>total TF + T0 1 et 2</t>
  </si>
  <si>
    <t>Nom  de l'entreprise:</t>
  </si>
  <si>
    <t>Nom de l'entreprise:</t>
  </si>
  <si>
    <t>Moins value si la tranche ferme est notifiée en même temps que la TO 1</t>
  </si>
  <si>
    <t>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</si>
</sst>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Poppins"/>
    </font>
    <font>
      <sz val="11"/>
      <color theme="1"/>
      <name val="Poppins"/>
    </font>
    <font>
      <b/>
      <sz val="11"/>
      <color rgb="FF0070C0"/>
      <name val="Poppins"/>
    </font>
    <font>
      <sz val="11"/>
      <color rgb="FF00B0F0"/>
      <name val="Poppins"/>
    </font>
    <font>
      <b/>
      <sz val="16"/>
      <name val="Poppins"/>
    </font>
    <font>
      <b/>
      <sz val="14"/>
      <name val="Poppins"/>
    </font>
    <font>
      <sz val="11"/>
      <name val="Poppins"/>
    </font>
    <font>
      <u/>
      <sz val="11"/>
      <name val="Poppins"/>
    </font>
    <font>
      <sz val="20"/>
      <color theme="1"/>
      <name val="Poppins"/>
    </font>
    <font>
      <b/>
      <sz val="14"/>
      <color rgb="FF0070C0"/>
      <name val="Poppins"/>
    </font>
    <font>
      <b/>
      <sz val="11"/>
      <color theme="4"/>
      <name val="Poppins"/>
    </font>
    <font>
      <b/>
      <sz val="12"/>
      <color theme="1"/>
      <name val="Poppins"/>
    </font>
    <font>
      <sz val="12"/>
      <color theme="1"/>
      <name val="Poppins"/>
    </font>
    <font>
      <sz val="14"/>
      <color theme="1"/>
      <name val="Poppins"/>
    </font>
  </fonts>
  <fills count="6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/>
  </cellStyleXfs>
  <cellXfs count="138">
    <xf numFmtId="0" fontId="0" fillId="0" borderId="0" xfId="0"/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/>
    <xf numFmtId="0" fontId="1" fillId="0" borderId="0" xfId="0" applyFont="1"/>
    <xf numFmtId="0" fontId="1" fillId="0" borderId="0" xfId="0" applyFont="1" applyFill="1"/>
    <xf numFmtId="0" fontId="1" fillId="0" borderId="0" xfId="0" applyFont="1" applyFill="1" applyBorder="1"/>
    <xf numFmtId="0" fontId="4" fillId="0" borderId="0" xfId="0" applyFont="1" applyFill="1"/>
    <xf numFmtId="0" fontId="4" fillId="0" borderId="0" xfId="0" applyFont="1"/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0" fontId="14" fillId="0" borderId="8" xfId="0" applyFont="1" applyBorder="1" applyAlignment="1" applyProtection="1">
      <alignment horizontal="center"/>
      <protection locked="0"/>
    </xf>
    <xf numFmtId="0" fontId="14" fillId="0" borderId="9" xfId="0" applyFont="1" applyBorder="1" applyAlignment="1" applyProtection="1">
      <alignment horizontal="center"/>
      <protection locked="0"/>
    </xf>
    <xf numFmtId="0" fontId="14" fillId="0" borderId="10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44" fontId="6" fillId="0" borderId="0" xfId="1" applyNumberFormat="1" applyFont="1" applyProtection="1">
      <protection locked="0"/>
    </xf>
    <xf numFmtId="44" fontId="6" fillId="0" borderId="0" xfId="1" applyNumberFormat="1" applyFont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horizont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44" fontId="7" fillId="0" borderId="14" xfId="1" applyNumberFormat="1" applyFont="1" applyBorder="1" applyAlignment="1" applyProtection="1">
      <alignment horizontal="center"/>
      <protection locked="0"/>
    </xf>
    <xf numFmtId="44" fontId="7" fillId="0" borderId="15" xfId="1" applyNumberFormat="1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44" fontId="7" fillId="0" borderId="1" xfId="1" applyNumberFormat="1" applyFont="1" applyBorder="1" applyAlignment="1" applyProtection="1">
      <alignment horizontal="center"/>
      <protection locked="0"/>
    </xf>
    <xf numFmtId="44" fontId="7" fillId="0" borderId="5" xfId="1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left" vertical="center"/>
      <protection locked="0"/>
    </xf>
    <xf numFmtId="0" fontId="7" fillId="0" borderId="4" xfId="0" applyFont="1" applyBorder="1" applyAlignment="1" applyProtection="1">
      <alignment vertical="center" wrapText="1"/>
      <protection locked="0"/>
    </xf>
    <xf numFmtId="44" fontId="7" fillId="0" borderId="1" xfId="1" applyNumberFormat="1" applyFont="1" applyBorder="1" applyProtection="1">
      <protection locked="0"/>
    </xf>
    <xf numFmtId="0" fontId="9" fillId="0" borderId="19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44" fontId="9" fillId="0" borderId="2" xfId="1" applyNumberFormat="1" applyFont="1" applyBorder="1" applyAlignment="1" applyProtection="1">
      <alignment horizontal="center"/>
      <protection locked="0"/>
    </xf>
    <xf numFmtId="0" fontId="10" fillId="4" borderId="13" xfId="0" applyFont="1" applyFill="1" applyBorder="1" applyAlignment="1" applyProtection="1">
      <alignment horizontal="left" vertical="center" wrapText="1"/>
      <protection locked="0"/>
    </xf>
    <xf numFmtId="0" fontId="9" fillId="0" borderId="14" xfId="0" applyFont="1" applyBorder="1" applyAlignment="1" applyProtection="1">
      <alignment horizont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44" fontId="9" fillId="0" borderId="14" xfId="1" applyNumberFormat="1" applyFont="1" applyBorder="1" applyAlignment="1" applyProtection="1">
      <alignment horizontal="center"/>
      <protection locked="0"/>
    </xf>
    <xf numFmtId="44" fontId="9" fillId="0" borderId="15" xfId="1" applyNumberFormat="1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44" fontId="9" fillId="0" borderId="1" xfId="1" applyNumberFormat="1" applyFont="1" applyBorder="1" applyAlignment="1" applyProtection="1">
      <alignment horizontal="center"/>
      <protection locked="0"/>
    </xf>
    <xf numFmtId="44" fontId="9" fillId="0" borderId="5" xfId="1" applyNumberFormat="1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 applyProtection="1">
      <alignment horizont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left" wrapText="1"/>
      <protection locked="0"/>
    </xf>
    <xf numFmtId="0" fontId="12" fillId="0" borderId="2" xfId="0" applyFont="1" applyBorder="1" applyAlignment="1" applyProtection="1">
      <alignment horizontal="center" wrapText="1"/>
      <protection locked="0"/>
    </xf>
    <xf numFmtId="0" fontId="11" fillId="0" borderId="13" xfId="0" applyFont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 applyProtection="1">
      <alignment horizontal="left" wrapText="1"/>
      <protection locked="0"/>
    </xf>
    <xf numFmtId="0" fontId="9" fillId="0" borderId="2" xfId="0" applyFont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11" fillId="0" borderId="8" xfId="0" applyFont="1" applyBorder="1" applyAlignment="1" applyProtection="1">
      <alignment horizontal="left" vertical="center" wrapText="1"/>
      <protection locked="0"/>
    </xf>
    <xf numFmtId="0" fontId="12" fillId="0" borderId="9" xfId="0" applyFont="1" applyBorder="1" applyAlignment="1" applyProtection="1">
      <alignment horizontal="center" wrapText="1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44" fontId="9" fillId="0" borderId="9" xfId="1" applyNumberFormat="1" applyFont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left" vertical="center" wrapText="1"/>
      <protection locked="0"/>
    </xf>
    <xf numFmtId="0" fontId="12" fillId="0" borderId="0" xfId="0" applyFont="1" applyBorder="1" applyAlignment="1" applyProtection="1">
      <alignment horizontal="center" wrapText="1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44" fontId="9" fillId="0" borderId="0" xfId="1" applyNumberFormat="1" applyFont="1" applyBorder="1" applyAlignment="1" applyProtection="1">
      <alignment horizontal="center"/>
      <protection locked="0"/>
    </xf>
    <xf numFmtId="44" fontId="9" fillId="0" borderId="0" xfId="1" applyNumberFormat="1" applyFont="1" applyBorder="1" applyAlignment="1" applyProtection="1">
      <alignment horizontal="center" vertical="center"/>
      <protection locked="0"/>
    </xf>
    <xf numFmtId="0" fontId="10" fillId="3" borderId="13" xfId="0" applyFont="1" applyFill="1" applyBorder="1" applyAlignment="1" applyProtection="1">
      <alignment horizontal="left" vertical="center" wrapText="1"/>
      <protection locked="0"/>
    </xf>
    <xf numFmtId="0" fontId="12" fillId="0" borderId="14" xfId="0" applyFont="1" applyBorder="1" applyAlignment="1" applyProtection="1">
      <alignment horizontal="center" wrapText="1"/>
      <protection locked="0"/>
    </xf>
    <xf numFmtId="44" fontId="9" fillId="0" borderId="14" xfId="0" applyNumberFormat="1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center" wrapText="1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44" fontId="9" fillId="0" borderId="3" xfId="1" applyNumberFormat="1" applyFont="1" applyBorder="1" applyAlignment="1" applyProtection="1">
      <alignment horizontal="center"/>
      <protection locked="0"/>
    </xf>
    <xf numFmtId="0" fontId="15" fillId="0" borderId="18" xfId="0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left" wrapText="1"/>
      <protection locked="0"/>
    </xf>
    <xf numFmtId="0" fontId="12" fillId="0" borderId="14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left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2" fillId="0" borderId="11" xfId="0" applyFont="1" applyBorder="1" applyAlignment="1" applyProtection="1">
      <alignment horizontal="center" wrapText="1"/>
      <protection locked="0"/>
    </xf>
    <xf numFmtId="0" fontId="12" fillId="0" borderId="11" xfId="0" applyFont="1" applyBorder="1" applyAlignment="1" applyProtection="1">
      <alignment horizontal="center" vertical="center" wrapText="1"/>
      <protection locked="0"/>
    </xf>
    <xf numFmtId="0" fontId="13" fillId="0" borderId="11" xfId="0" applyFont="1" applyBorder="1" applyAlignment="1" applyProtection="1">
      <alignment horizontal="left" wrapText="1"/>
      <protection locked="0"/>
    </xf>
    <xf numFmtId="44" fontId="7" fillId="0" borderId="12" xfId="1" applyNumberFormat="1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left" vertical="center" wrapText="1"/>
      <protection locked="0"/>
    </xf>
    <xf numFmtId="0" fontId="13" fillId="0" borderId="2" xfId="0" applyFont="1" applyBorder="1" applyAlignment="1" applyProtection="1">
      <alignment horizontal="left" wrapText="1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44" fontId="16" fillId="0" borderId="18" xfId="1" applyNumberFormat="1" applyFont="1" applyBorder="1" applyProtection="1">
      <protection locked="0"/>
    </xf>
    <xf numFmtId="0" fontId="7" fillId="0" borderId="0" xfId="0" applyFont="1" applyBorder="1" applyAlignment="1" applyProtection="1">
      <alignment horizontal="center"/>
      <protection locked="0"/>
    </xf>
    <xf numFmtId="44" fontId="7" fillId="0" borderId="4" xfId="1" applyNumberFormat="1" applyFont="1" applyBorder="1" applyProtection="1">
      <protection locked="0"/>
    </xf>
    <xf numFmtId="44" fontId="7" fillId="2" borderId="16" xfId="1" applyNumberFormat="1" applyFont="1" applyFill="1" applyBorder="1" applyProtection="1">
      <protection locked="0"/>
    </xf>
    <xf numFmtId="0" fontId="0" fillId="0" borderId="0" xfId="0" applyFill="1" applyProtection="1">
      <protection locked="0"/>
    </xf>
    <xf numFmtId="0" fontId="6" fillId="5" borderId="21" xfId="0" applyFont="1" applyFill="1" applyBorder="1" applyAlignment="1" applyProtection="1">
      <alignment vertical="center"/>
      <protection locked="0"/>
    </xf>
    <xf numFmtId="0" fontId="6" fillId="5" borderId="22" xfId="0" applyFont="1" applyFill="1" applyBorder="1" applyAlignment="1" applyProtection="1">
      <alignment horizontal="center"/>
      <protection locked="0"/>
    </xf>
    <xf numFmtId="0" fontId="6" fillId="5" borderId="22" xfId="0" applyFont="1" applyFill="1" applyBorder="1" applyAlignment="1" applyProtection="1">
      <alignment horizontal="center" vertical="center"/>
      <protection locked="0"/>
    </xf>
    <xf numFmtId="44" fontId="6" fillId="5" borderId="22" xfId="1" applyNumberFormat="1" applyFont="1" applyFill="1" applyBorder="1" applyProtection="1">
      <protection locked="0"/>
    </xf>
    <xf numFmtId="44" fontId="6" fillId="5" borderId="23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44" fontId="7" fillId="0" borderId="0" xfId="1" applyNumberFormat="1" applyFont="1" applyProtection="1">
      <protection locked="0"/>
    </xf>
    <xf numFmtId="44" fontId="7" fillId="0" borderId="0" xfId="1" applyNumberFormat="1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top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44" fontId="0" fillId="0" borderId="0" xfId="1" applyNumberFormat="1" applyFont="1" applyProtection="1">
      <protection locked="0"/>
    </xf>
    <xf numFmtId="44" fontId="0" fillId="0" borderId="0" xfId="1" applyNumberFormat="1" applyFont="1" applyAlignment="1" applyProtection="1">
      <alignment horizontal="center" vertical="center"/>
      <protection locked="0"/>
    </xf>
    <xf numFmtId="44" fontId="7" fillId="0" borderId="5" xfId="1" applyNumberFormat="1" applyFont="1" applyBorder="1" applyAlignment="1" applyProtection="1">
      <alignment horizontal="center" vertical="center"/>
    </xf>
    <xf numFmtId="44" fontId="9" fillId="0" borderId="7" xfId="1" applyNumberFormat="1" applyFont="1" applyBorder="1" applyAlignment="1" applyProtection="1">
      <alignment horizontal="center" vertical="center"/>
    </xf>
    <xf numFmtId="44" fontId="9" fillId="0" borderId="10" xfId="1" applyNumberFormat="1" applyFont="1" applyBorder="1" applyAlignment="1" applyProtection="1">
      <alignment horizontal="center" vertical="center"/>
    </xf>
    <xf numFmtId="44" fontId="7" fillId="2" borderId="17" xfId="1" applyNumberFormat="1" applyFont="1" applyFill="1" applyBorder="1" applyAlignment="1" applyProtection="1">
      <alignment horizontal="center" vertical="center"/>
    </xf>
    <xf numFmtId="44" fontId="9" fillId="0" borderId="20" xfId="1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4" fontId="4" fillId="0" borderId="0" xfId="1" applyNumberFormat="1" applyFont="1" applyProtection="1">
      <protection locked="0"/>
    </xf>
    <xf numFmtId="44" fontId="4" fillId="0" borderId="0" xfId="1" applyNumberFormat="1" applyFont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vertical="center" wrapText="1"/>
      <protection locked="0"/>
    </xf>
    <xf numFmtId="0" fontId="9" fillId="0" borderId="9" xfId="0" applyFont="1" applyBorder="1" applyAlignment="1" applyProtection="1">
      <alignment horizontal="center"/>
      <protection locked="0"/>
    </xf>
    <xf numFmtId="0" fontId="9" fillId="0" borderId="0" xfId="0" applyFont="1" applyBorder="1" applyAlignment="1" applyProtection="1">
      <alignment horizontal="center"/>
      <protection locked="0"/>
    </xf>
    <xf numFmtId="44" fontId="16" fillId="0" borderId="13" xfId="1" applyNumberFormat="1" applyFont="1" applyBorder="1" applyProtection="1">
      <protection locked="0"/>
    </xf>
    <xf numFmtId="44" fontId="7" fillId="2" borderId="6" xfId="1" applyNumberFormat="1" applyFont="1" applyFill="1" applyBorder="1" applyProtection="1">
      <protection locked="0"/>
    </xf>
    <xf numFmtId="44" fontId="7" fillId="0" borderId="0" xfId="1" applyNumberFormat="1" applyFont="1" applyFill="1" applyBorder="1" applyProtection="1">
      <protection locked="0"/>
    </xf>
    <xf numFmtId="44" fontId="7" fillId="0" borderId="0" xfId="1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vertical="top"/>
      <protection locked="0"/>
    </xf>
    <xf numFmtId="0" fontId="0" fillId="0" borderId="0" xfId="0" applyProtection="1">
      <protection locked="0"/>
    </xf>
    <xf numFmtId="44" fontId="9" fillId="0" borderId="15" xfId="1" applyNumberFormat="1" applyFont="1" applyBorder="1" applyAlignment="1" applyProtection="1">
      <alignment horizontal="center" vertical="center"/>
    </xf>
    <xf numFmtId="44" fontId="7" fillId="2" borderId="7" xfId="1" applyNumberFormat="1" applyFont="1" applyFill="1" applyBorder="1" applyAlignment="1" applyProtection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271670</xdr:colOff>
      <xdr:row>2</xdr:row>
      <xdr:rowOff>139147</xdr:rowOff>
    </xdr:from>
    <xdr:to>
      <xdr:col>0</xdr:col>
      <xdr:colOff>1536590</xdr:colOff>
      <xdr:row>6</xdr:row>
      <xdr:rowOff>6625</xdr:rowOff>
    </xdr:to>
    <xdr:pic>
      <xdr:nvPicPr>
        <xdr:cNvPr id="3" name="Image 2" descr="Une image contenant Graphique, symbole, graphisme, Police&#10;&#10;Description générée automatiquement">
          <a:extLst>
            <a:ext uri="{FF2B5EF4-FFF2-40B4-BE49-F238E27FC236}">
              <a16:creationId xmlns:a16="http://schemas.microsoft.com/office/drawing/2014/main" id="{E9BE29C3-8E63-412E-9955-900668E985C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670" y="510208"/>
          <a:ext cx="1264920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2</xdr:row>
      <xdr:rowOff>127000</xdr:rowOff>
    </xdr:from>
    <xdr:to>
      <xdr:col>0</xdr:col>
      <xdr:colOff>1645920</xdr:colOff>
      <xdr:row>6</xdr:row>
      <xdr:rowOff>0</xdr:rowOff>
    </xdr:to>
    <xdr:pic>
      <xdr:nvPicPr>
        <xdr:cNvPr id="4" name="Image 3" descr="Une image contenant Graphique, symbole, graphisme, Police&#10;&#10;Description générée automatiquement">
          <a:extLst>
            <a:ext uri="{FF2B5EF4-FFF2-40B4-BE49-F238E27FC236}">
              <a16:creationId xmlns:a16="http://schemas.microsoft.com/office/drawing/2014/main" id="{AB446D92-4C6F-4D92-92AB-89D96127FC7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501650"/>
          <a:ext cx="1264920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A6008-2998-47D2-B457-CFACD9467879}">
  <sheetPr>
    <pageSetUpPr fitToPage="1"/>
  </sheetPr>
  <dimension ref="A2:I132"/>
  <sheetViews>
    <sheetView topLeftCell="A7" zoomScale="76" zoomScaleNormal="76" workbookViewId="0">
      <selection activeCell="D16" sqref="D16"/>
    </sheetView>
  </sheetViews>
  <sheetFormatPr baseColWidth="10" defaultColWidth="11.44140625" defaultRowHeight="14.4" x14ac:dyDescent="0.3"/>
  <cols>
    <col min="1" max="1" width="54.33203125" style="106" customWidth="1"/>
    <col min="2" max="2" width="20.6640625" style="107" customWidth="1"/>
    <col min="3" max="3" width="20.6640625" style="108" customWidth="1"/>
    <col min="4" max="4" width="20.6640625" style="109" customWidth="1"/>
    <col min="5" max="5" width="20.6640625" style="110" customWidth="1"/>
    <col min="6" max="7" width="11.44140625" style="2"/>
    <col min="8" max="16384" width="11.44140625" style="1"/>
  </cols>
  <sheetData>
    <row r="2" spans="1:5" x14ac:dyDescent="0.3">
      <c r="A2" s="10" t="s">
        <v>93</v>
      </c>
      <c r="B2" s="11"/>
      <c r="C2" s="11"/>
      <c r="D2" s="11"/>
      <c r="E2" s="11"/>
    </row>
    <row r="3" spans="1:5" x14ac:dyDescent="0.3">
      <c r="A3" s="11"/>
      <c r="B3" s="11"/>
      <c r="C3" s="11"/>
      <c r="D3" s="11"/>
      <c r="E3" s="11"/>
    </row>
    <row r="4" spans="1:5" x14ac:dyDescent="0.3">
      <c r="A4" s="11"/>
      <c r="B4" s="11"/>
      <c r="C4" s="11"/>
      <c r="D4" s="11"/>
      <c r="E4" s="11"/>
    </row>
    <row r="5" spans="1:5" x14ac:dyDescent="0.3">
      <c r="A5" s="11"/>
      <c r="B5" s="11"/>
      <c r="C5" s="11"/>
      <c r="D5" s="11"/>
      <c r="E5" s="11"/>
    </row>
    <row r="6" spans="1:5" x14ac:dyDescent="0.3">
      <c r="A6" s="11"/>
      <c r="B6" s="11"/>
      <c r="C6" s="11"/>
      <c r="D6" s="11"/>
      <c r="E6" s="11"/>
    </row>
    <row r="7" spans="1:5" x14ac:dyDescent="0.3">
      <c r="A7" s="11"/>
      <c r="B7" s="11"/>
      <c r="C7" s="11"/>
      <c r="D7" s="11"/>
      <c r="E7" s="11"/>
    </row>
    <row r="8" spans="1:5" ht="15" thickBot="1" x14ac:dyDescent="0.35">
      <c r="A8" s="12"/>
      <c r="B8" s="12"/>
      <c r="C8" s="12"/>
      <c r="D8" s="12"/>
      <c r="E8" s="12"/>
    </row>
    <row r="9" spans="1:5" ht="38.4" thickBot="1" x14ac:dyDescent="1.35">
      <c r="A9" s="13" t="s">
        <v>0</v>
      </c>
      <c r="B9" s="14"/>
      <c r="C9" s="14"/>
      <c r="D9" s="14"/>
      <c r="E9" s="15"/>
    </row>
    <row r="10" spans="1:5" ht="20.399999999999999" x14ac:dyDescent="0.7">
      <c r="A10" s="16"/>
      <c r="B10" s="17"/>
      <c r="C10" s="18"/>
      <c r="D10" s="19"/>
      <c r="E10" s="20"/>
    </row>
    <row r="11" spans="1:5" ht="21" thickBot="1" x14ac:dyDescent="0.75">
      <c r="A11" s="21" t="s">
        <v>1</v>
      </c>
      <c r="B11" s="21"/>
      <c r="C11" s="21"/>
      <c r="D11" s="21"/>
      <c r="E11" s="21"/>
    </row>
    <row r="12" spans="1:5" ht="21" thickBot="1" x14ac:dyDescent="0.75">
      <c r="A12" s="22" t="s">
        <v>2</v>
      </c>
      <c r="B12" s="23" t="s">
        <v>3</v>
      </c>
      <c r="C12" s="24" t="s">
        <v>4</v>
      </c>
      <c r="D12" s="25" t="s">
        <v>5</v>
      </c>
      <c r="E12" s="26" t="s">
        <v>6</v>
      </c>
    </row>
    <row r="13" spans="1:5" ht="31.8" x14ac:dyDescent="0.7">
      <c r="A13" s="37" t="s">
        <v>32</v>
      </c>
      <c r="B13" s="38"/>
      <c r="C13" s="39"/>
      <c r="D13" s="40"/>
      <c r="E13" s="41"/>
    </row>
    <row r="14" spans="1:5" ht="26.4" x14ac:dyDescent="0.7">
      <c r="A14" s="42" t="s">
        <v>54</v>
      </c>
      <c r="B14" s="43"/>
      <c r="C14" s="44"/>
      <c r="D14" s="45"/>
      <c r="E14" s="46"/>
    </row>
    <row r="15" spans="1:5" ht="20.399999999999999" x14ac:dyDescent="0.7">
      <c r="A15" s="27" t="s">
        <v>16</v>
      </c>
      <c r="B15" s="28"/>
      <c r="C15" s="28"/>
      <c r="D15" s="29"/>
      <c r="E15" s="30"/>
    </row>
    <row r="16" spans="1:5" ht="20.399999999999999" x14ac:dyDescent="0.7">
      <c r="A16" s="31" t="s">
        <v>87</v>
      </c>
      <c r="B16" s="28" t="s">
        <v>7</v>
      </c>
      <c r="C16" s="28">
        <v>1</v>
      </c>
      <c r="D16" s="29"/>
      <c r="E16" s="111">
        <f t="shared" ref="E16:E20" si="0">C16*D16</f>
        <v>0</v>
      </c>
    </row>
    <row r="17" spans="1:8" ht="20.399999999999999" x14ac:dyDescent="0.7">
      <c r="A17" s="32" t="s">
        <v>8</v>
      </c>
      <c r="B17" s="28" t="s">
        <v>7</v>
      </c>
      <c r="C17" s="28">
        <v>1</v>
      </c>
      <c r="D17" s="33"/>
      <c r="E17" s="111">
        <f t="shared" si="0"/>
        <v>0</v>
      </c>
    </row>
    <row r="18" spans="1:8" ht="20.399999999999999" x14ac:dyDescent="0.7">
      <c r="A18" s="32" t="s">
        <v>17</v>
      </c>
      <c r="B18" s="28" t="s">
        <v>7</v>
      </c>
      <c r="C18" s="28">
        <v>1</v>
      </c>
      <c r="D18" s="33"/>
      <c r="E18" s="111">
        <f t="shared" si="0"/>
        <v>0</v>
      </c>
    </row>
    <row r="19" spans="1:8" ht="40.799999999999997" x14ac:dyDescent="0.7">
      <c r="A19" s="32" t="s">
        <v>9</v>
      </c>
      <c r="B19" s="28" t="s">
        <v>7</v>
      </c>
      <c r="C19" s="28">
        <v>1</v>
      </c>
      <c r="D19" s="33"/>
      <c r="E19" s="111">
        <f t="shared" si="0"/>
        <v>0</v>
      </c>
    </row>
    <row r="20" spans="1:8" ht="20.399999999999999" x14ac:dyDescent="0.7">
      <c r="A20" s="32" t="s">
        <v>10</v>
      </c>
      <c r="B20" s="28" t="s">
        <v>7</v>
      </c>
      <c r="C20" s="28">
        <v>1</v>
      </c>
      <c r="D20" s="33"/>
      <c r="E20" s="111">
        <f t="shared" si="0"/>
        <v>0</v>
      </c>
    </row>
    <row r="21" spans="1:8" ht="20.399999999999999" x14ac:dyDescent="0.7">
      <c r="A21" s="34" t="s">
        <v>11</v>
      </c>
      <c r="B21" s="35"/>
      <c r="C21" s="35"/>
      <c r="D21" s="36"/>
      <c r="E21" s="115">
        <f>SUM(E16:E20)</f>
        <v>0</v>
      </c>
    </row>
    <row r="22" spans="1:8" ht="26.4" x14ac:dyDescent="0.7">
      <c r="A22" s="42" t="s">
        <v>59</v>
      </c>
      <c r="B22" s="43"/>
      <c r="C22" s="44"/>
      <c r="D22" s="45"/>
      <c r="E22" s="46"/>
    </row>
    <row r="23" spans="1:8" ht="26.4" x14ac:dyDescent="0.7">
      <c r="A23" s="47" t="s">
        <v>63</v>
      </c>
      <c r="B23" s="43"/>
      <c r="C23" s="44"/>
      <c r="D23" s="45"/>
      <c r="E23" s="46"/>
    </row>
    <row r="24" spans="1:8" ht="40.799999999999997" x14ac:dyDescent="0.7">
      <c r="A24" s="48" t="s">
        <v>89</v>
      </c>
      <c r="B24" s="43"/>
      <c r="C24" s="44"/>
      <c r="D24" s="45"/>
      <c r="E24" s="46"/>
    </row>
    <row r="25" spans="1:8" ht="20.399999999999999" x14ac:dyDescent="0.7">
      <c r="A25" s="49" t="s">
        <v>18</v>
      </c>
      <c r="B25" s="50" t="s">
        <v>12</v>
      </c>
      <c r="C25" s="51">
        <v>1</v>
      </c>
      <c r="D25" s="52"/>
      <c r="E25" s="111">
        <f t="shared" ref="E25:E28" si="1">C25*D25</f>
        <v>0</v>
      </c>
    </row>
    <row r="26" spans="1:8" ht="20.399999999999999" x14ac:dyDescent="0.7">
      <c r="A26" s="49" t="s">
        <v>29</v>
      </c>
      <c r="B26" s="50" t="s">
        <v>12</v>
      </c>
      <c r="C26" s="51">
        <v>3</v>
      </c>
      <c r="D26" s="52"/>
      <c r="E26" s="111">
        <f t="shared" si="1"/>
        <v>0</v>
      </c>
      <c r="G26" s="3"/>
      <c r="H26" s="4"/>
    </row>
    <row r="27" spans="1:8" ht="20.399999999999999" x14ac:dyDescent="0.7">
      <c r="A27" s="49" t="s">
        <v>30</v>
      </c>
      <c r="B27" s="50" t="s">
        <v>12</v>
      </c>
      <c r="C27" s="51">
        <v>3</v>
      </c>
      <c r="D27" s="52"/>
      <c r="E27" s="111">
        <f t="shared" si="1"/>
        <v>0</v>
      </c>
    </row>
    <row r="28" spans="1:8" ht="20.399999999999999" x14ac:dyDescent="0.7">
      <c r="A28" s="49" t="s">
        <v>31</v>
      </c>
      <c r="B28" s="50" t="s">
        <v>12</v>
      </c>
      <c r="C28" s="51">
        <v>1</v>
      </c>
      <c r="D28" s="52"/>
      <c r="E28" s="111">
        <f t="shared" si="1"/>
        <v>0</v>
      </c>
      <c r="G28" s="3"/>
      <c r="H28" s="4"/>
    </row>
    <row r="29" spans="1:8" ht="21" thickBot="1" x14ac:dyDescent="0.75">
      <c r="A29" s="34" t="s">
        <v>11</v>
      </c>
      <c r="B29" s="53" t="s">
        <v>12</v>
      </c>
      <c r="C29" s="35">
        <f>SUM(C25:C28)</f>
        <v>8</v>
      </c>
      <c r="D29" s="36"/>
      <c r="E29" s="115">
        <f>SUM(E25:E28)</f>
        <v>0</v>
      </c>
    </row>
    <row r="30" spans="1:8" ht="26.4" x14ac:dyDescent="0.7">
      <c r="A30" s="54" t="s">
        <v>57</v>
      </c>
      <c r="B30" s="38"/>
      <c r="C30" s="39"/>
      <c r="D30" s="40"/>
      <c r="E30" s="41"/>
    </row>
    <row r="31" spans="1:8" ht="26.4" x14ac:dyDescent="0.7">
      <c r="A31" s="47" t="s">
        <v>58</v>
      </c>
      <c r="B31" s="43"/>
      <c r="C31" s="44"/>
      <c r="D31" s="45"/>
      <c r="E31" s="46"/>
    </row>
    <row r="32" spans="1:8" ht="40.799999999999997" x14ac:dyDescent="0.7">
      <c r="A32" s="48" t="s">
        <v>89</v>
      </c>
      <c r="B32" s="43"/>
      <c r="C32" s="44"/>
      <c r="D32" s="45"/>
      <c r="E32" s="46"/>
    </row>
    <row r="33" spans="1:5" ht="20.399999999999999" x14ac:dyDescent="0.7">
      <c r="A33" s="49" t="s">
        <v>19</v>
      </c>
      <c r="B33" s="50" t="s">
        <v>12</v>
      </c>
      <c r="C33" s="51">
        <v>2</v>
      </c>
      <c r="D33" s="55"/>
      <c r="E33" s="111">
        <f t="shared" ref="E33:E35" si="2">C33*D33</f>
        <v>0</v>
      </c>
    </row>
    <row r="34" spans="1:5" ht="20.399999999999999" x14ac:dyDescent="0.7">
      <c r="A34" s="49" t="s">
        <v>20</v>
      </c>
      <c r="B34" s="50" t="s">
        <v>12</v>
      </c>
      <c r="C34" s="51">
        <v>6</v>
      </c>
      <c r="D34" s="55"/>
      <c r="E34" s="111">
        <f t="shared" si="2"/>
        <v>0</v>
      </c>
    </row>
    <row r="35" spans="1:5" ht="20.399999999999999" x14ac:dyDescent="0.7">
      <c r="A35" s="49" t="s">
        <v>21</v>
      </c>
      <c r="B35" s="50" t="s">
        <v>12</v>
      </c>
      <c r="C35" s="51">
        <v>15</v>
      </c>
      <c r="D35" s="52"/>
      <c r="E35" s="111">
        <f t="shared" si="2"/>
        <v>0</v>
      </c>
    </row>
    <row r="36" spans="1:5" ht="21" thickBot="1" x14ac:dyDescent="0.75">
      <c r="A36" s="34" t="s">
        <v>11</v>
      </c>
      <c r="B36" s="56"/>
      <c r="C36" s="35">
        <f>SUM(C33:C35)</f>
        <v>23</v>
      </c>
      <c r="D36" s="36"/>
      <c r="E36" s="115">
        <f>SUM(E33:E35)</f>
        <v>0</v>
      </c>
    </row>
    <row r="37" spans="1:5" ht="26.4" x14ac:dyDescent="0.7">
      <c r="A37" s="54" t="s">
        <v>55</v>
      </c>
      <c r="B37" s="38"/>
      <c r="C37" s="39"/>
      <c r="D37" s="40"/>
      <c r="E37" s="41"/>
    </row>
    <row r="38" spans="1:5" ht="26.4" x14ac:dyDescent="0.7">
      <c r="A38" s="47" t="s">
        <v>67</v>
      </c>
      <c r="B38" s="43"/>
      <c r="C38" s="44"/>
      <c r="D38" s="45"/>
      <c r="E38" s="46"/>
    </row>
    <row r="39" spans="1:5" ht="40.799999999999997" x14ac:dyDescent="0.7">
      <c r="A39" s="48" t="s">
        <v>90</v>
      </c>
      <c r="B39" s="43"/>
      <c r="C39" s="44"/>
      <c r="D39" s="45"/>
      <c r="E39" s="46"/>
    </row>
    <row r="40" spans="1:5" ht="20.399999999999999" x14ac:dyDescent="0.7">
      <c r="A40" s="49" t="s">
        <v>22</v>
      </c>
      <c r="B40" s="50" t="s">
        <v>12</v>
      </c>
      <c r="C40" s="51">
        <v>9</v>
      </c>
      <c r="D40" s="55"/>
      <c r="E40" s="111">
        <f t="shared" ref="E40:E42" si="3">C40*D40</f>
        <v>0</v>
      </c>
    </row>
    <row r="41" spans="1:5" ht="20.399999999999999" x14ac:dyDescent="0.7">
      <c r="A41" s="49" t="s">
        <v>23</v>
      </c>
      <c r="B41" s="50" t="s">
        <v>12</v>
      </c>
      <c r="C41" s="51">
        <v>5</v>
      </c>
      <c r="D41" s="55"/>
      <c r="E41" s="111">
        <f t="shared" si="3"/>
        <v>0</v>
      </c>
    </row>
    <row r="42" spans="1:5" ht="20.399999999999999" x14ac:dyDescent="0.7">
      <c r="A42" s="49" t="s">
        <v>24</v>
      </c>
      <c r="B42" s="50" t="s">
        <v>12</v>
      </c>
      <c r="C42" s="51">
        <v>5</v>
      </c>
      <c r="D42" s="52"/>
      <c r="E42" s="111">
        <f t="shared" si="3"/>
        <v>0</v>
      </c>
    </row>
    <row r="43" spans="1:5" ht="21" thickBot="1" x14ac:dyDescent="0.75">
      <c r="A43" s="34" t="s">
        <v>11</v>
      </c>
      <c r="B43" s="56"/>
      <c r="C43" s="35">
        <f>SUM(C40:C42)</f>
        <v>19</v>
      </c>
      <c r="D43" s="36"/>
      <c r="E43" s="115">
        <f>SUM(E40:E42)</f>
        <v>0</v>
      </c>
    </row>
    <row r="44" spans="1:5" ht="26.4" x14ac:dyDescent="0.7">
      <c r="A44" s="54" t="s">
        <v>56</v>
      </c>
      <c r="B44" s="38"/>
      <c r="C44" s="39"/>
      <c r="D44" s="40"/>
      <c r="E44" s="41"/>
    </row>
    <row r="45" spans="1:5" ht="26.4" x14ac:dyDescent="0.7">
      <c r="A45" s="47" t="s">
        <v>73</v>
      </c>
      <c r="B45" s="57"/>
      <c r="C45" s="28"/>
      <c r="D45" s="45"/>
      <c r="E45" s="30"/>
    </row>
    <row r="46" spans="1:5" ht="40.799999999999997" x14ac:dyDescent="0.7">
      <c r="A46" s="48" t="s">
        <v>90</v>
      </c>
      <c r="B46" s="43"/>
      <c r="C46" s="44"/>
      <c r="D46" s="45"/>
      <c r="E46" s="46"/>
    </row>
    <row r="47" spans="1:5" ht="20.399999999999999" x14ac:dyDescent="0.7">
      <c r="A47" s="49" t="s">
        <v>25</v>
      </c>
      <c r="B47" s="50" t="s">
        <v>12</v>
      </c>
      <c r="C47" s="51">
        <v>13</v>
      </c>
      <c r="D47" s="55"/>
      <c r="E47" s="111">
        <f t="shared" ref="E47:E50" si="4">C47*D47</f>
        <v>0</v>
      </c>
    </row>
    <row r="48" spans="1:5" ht="20.399999999999999" x14ac:dyDescent="0.7">
      <c r="A48" s="49" t="s">
        <v>27</v>
      </c>
      <c r="B48" s="50" t="s">
        <v>12</v>
      </c>
      <c r="C48" s="51">
        <v>4</v>
      </c>
      <c r="D48" s="55"/>
      <c r="E48" s="111">
        <f t="shared" si="4"/>
        <v>0</v>
      </c>
    </row>
    <row r="49" spans="1:5" ht="20.399999999999999" x14ac:dyDescent="0.7">
      <c r="A49" s="49" t="s">
        <v>26</v>
      </c>
      <c r="B49" s="50" t="s">
        <v>12</v>
      </c>
      <c r="C49" s="51">
        <v>1</v>
      </c>
      <c r="D49" s="52"/>
      <c r="E49" s="111">
        <f t="shared" si="4"/>
        <v>0</v>
      </c>
    </row>
    <row r="50" spans="1:5" ht="20.399999999999999" x14ac:dyDescent="0.7">
      <c r="A50" s="49" t="s">
        <v>28</v>
      </c>
      <c r="B50" s="50" t="s">
        <v>12</v>
      </c>
      <c r="C50" s="51">
        <v>1</v>
      </c>
      <c r="D50" s="52"/>
      <c r="E50" s="111">
        <f t="shared" si="4"/>
        <v>0</v>
      </c>
    </row>
    <row r="51" spans="1:5" ht="21" thickBot="1" x14ac:dyDescent="0.75">
      <c r="A51" s="34" t="s">
        <v>11</v>
      </c>
      <c r="B51" s="56"/>
      <c r="C51" s="35">
        <f>SUM(C47:C50)</f>
        <v>19</v>
      </c>
      <c r="D51" s="36"/>
      <c r="E51" s="115">
        <f>SUM(E47:E50)</f>
        <v>0</v>
      </c>
    </row>
    <row r="52" spans="1:5" ht="27" thickBot="1" x14ac:dyDescent="0.75">
      <c r="A52" s="58" t="s">
        <v>94</v>
      </c>
      <c r="B52" s="59" t="s">
        <v>12</v>
      </c>
      <c r="C52" s="60">
        <f>C29+C36+C43+C51</f>
        <v>69</v>
      </c>
      <c r="D52" s="61"/>
      <c r="E52" s="113">
        <f>E29+E36+E43+E51+E21</f>
        <v>0</v>
      </c>
    </row>
    <row r="53" spans="1:5" ht="17.25" customHeight="1" thickBot="1" x14ac:dyDescent="0.75">
      <c r="A53" s="62"/>
      <c r="B53" s="63"/>
      <c r="C53" s="64"/>
      <c r="D53" s="65"/>
      <c r="E53" s="66"/>
    </row>
    <row r="54" spans="1:5" ht="21" thickBot="1" x14ac:dyDescent="0.75">
      <c r="A54" s="22" t="s">
        <v>2</v>
      </c>
      <c r="B54" s="23" t="s">
        <v>3</v>
      </c>
      <c r="C54" s="24" t="s">
        <v>4</v>
      </c>
      <c r="D54" s="25" t="s">
        <v>5</v>
      </c>
      <c r="E54" s="26" t="s">
        <v>6</v>
      </c>
    </row>
    <row r="55" spans="1:5" ht="31.8" x14ac:dyDescent="0.7">
      <c r="A55" s="67" t="s">
        <v>71</v>
      </c>
      <c r="B55" s="68"/>
      <c r="C55" s="69"/>
      <c r="D55" s="40"/>
      <c r="E55" s="41"/>
    </row>
    <row r="56" spans="1:5" ht="26.4" x14ac:dyDescent="0.7">
      <c r="A56" s="42" t="s">
        <v>60</v>
      </c>
      <c r="B56" s="43"/>
      <c r="C56" s="44"/>
      <c r="D56" s="45"/>
      <c r="E56" s="46"/>
    </row>
    <row r="57" spans="1:5" ht="20.399999999999999" x14ac:dyDescent="0.7">
      <c r="A57" s="27" t="s">
        <v>16</v>
      </c>
      <c r="B57" s="28"/>
      <c r="C57" s="28"/>
      <c r="D57" s="29"/>
      <c r="E57" s="30"/>
    </row>
    <row r="58" spans="1:5" ht="20.399999999999999" x14ac:dyDescent="0.7">
      <c r="A58" s="31" t="s">
        <v>87</v>
      </c>
      <c r="B58" s="28" t="s">
        <v>7</v>
      </c>
      <c r="C58" s="28">
        <v>1</v>
      </c>
      <c r="D58" s="29"/>
      <c r="E58" s="111">
        <f t="shared" ref="E58:E62" si="5">C58*D58</f>
        <v>0</v>
      </c>
    </row>
    <row r="59" spans="1:5" ht="20.399999999999999" x14ac:dyDescent="0.7">
      <c r="A59" s="32" t="s">
        <v>8</v>
      </c>
      <c r="B59" s="28" t="s">
        <v>7</v>
      </c>
      <c r="C59" s="28">
        <v>1</v>
      </c>
      <c r="D59" s="33"/>
      <c r="E59" s="111">
        <f t="shared" si="5"/>
        <v>0</v>
      </c>
    </row>
    <row r="60" spans="1:5" ht="20.399999999999999" x14ac:dyDescent="0.7">
      <c r="A60" s="32" t="s">
        <v>17</v>
      </c>
      <c r="B60" s="28" t="s">
        <v>7</v>
      </c>
      <c r="C60" s="28">
        <v>1</v>
      </c>
      <c r="D60" s="33"/>
      <c r="E60" s="111">
        <f t="shared" si="5"/>
        <v>0</v>
      </c>
    </row>
    <row r="61" spans="1:5" ht="40.799999999999997" x14ac:dyDescent="0.7">
      <c r="A61" s="32" t="s">
        <v>9</v>
      </c>
      <c r="B61" s="28" t="s">
        <v>7</v>
      </c>
      <c r="C61" s="28">
        <v>1</v>
      </c>
      <c r="D61" s="33"/>
      <c r="E61" s="111">
        <f t="shared" si="5"/>
        <v>0</v>
      </c>
    </row>
    <row r="62" spans="1:5" ht="20.399999999999999" x14ac:dyDescent="0.7">
      <c r="A62" s="32" t="s">
        <v>10</v>
      </c>
      <c r="B62" s="28" t="s">
        <v>7</v>
      </c>
      <c r="C62" s="28">
        <v>1</v>
      </c>
      <c r="D62" s="33"/>
      <c r="E62" s="111">
        <f t="shared" si="5"/>
        <v>0</v>
      </c>
    </row>
    <row r="63" spans="1:5" ht="20.399999999999999" x14ac:dyDescent="0.7">
      <c r="A63" s="34" t="s">
        <v>11</v>
      </c>
      <c r="B63" s="35"/>
      <c r="C63" s="35"/>
      <c r="D63" s="36"/>
      <c r="E63" s="115">
        <f>SUM(E58:E62)</f>
        <v>0</v>
      </c>
    </row>
    <row r="64" spans="1:5" ht="26.4" x14ac:dyDescent="0.7">
      <c r="A64" s="42" t="s">
        <v>57</v>
      </c>
      <c r="B64" s="50"/>
      <c r="C64" s="51"/>
      <c r="D64" s="52"/>
      <c r="E64" s="30"/>
    </row>
    <row r="65" spans="1:5" ht="26.4" x14ac:dyDescent="0.7">
      <c r="A65" s="47" t="s">
        <v>68</v>
      </c>
      <c r="B65" s="50"/>
      <c r="C65" s="51"/>
      <c r="D65" s="52"/>
      <c r="E65" s="30"/>
    </row>
    <row r="66" spans="1:5" ht="40.799999999999997" x14ac:dyDescent="0.7">
      <c r="A66" s="48" t="s">
        <v>89</v>
      </c>
      <c r="B66" s="57"/>
      <c r="C66" s="28"/>
      <c r="D66" s="52"/>
      <c r="E66" s="30"/>
    </row>
    <row r="67" spans="1:5" ht="20.399999999999999" x14ac:dyDescent="0.7">
      <c r="A67" s="49" t="s">
        <v>39</v>
      </c>
      <c r="B67" s="50" t="s">
        <v>12</v>
      </c>
      <c r="C67" s="28">
        <v>2</v>
      </c>
      <c r="D67" s="52"/>
      <c r="E67" s="111">
        <f t="shared" ref="E67:E71" si="6">C67*D67</f>
        <v>0</v>
      </c>
    </row>
    <row r="68" spans="1:5" ht="20.399999999999999" x14ac:dyDescent="0.7">
      <c r="A68" s="49" t="s">
        <v>40</v>
      </c>
      <c r="B68" s="50" t="s">
        <v>12</v>
      </c>
      <c r="C68" s="28">
        <v>4</v>
      </c>
      <c r="D68" s="52"/>
      <c r="E68" s="111">
        <f t="shared" si="6"/>
        <v>0</v>
      </c>
    </row>
    <row r="69" spans="1:5" ht="20.399999999999999" x14ac:dyDescent="0.7">
      <c r="A69" s="49" t="s">
        <v>41</v>
      </c>
      <c r="B69" s="50" t="s">
        <v>12</v>
      </c>
      <c r="C69" s="28">
        <v>3</v>
      </c>
      <c r="D69" s="52"/>
      <c r="E69" s="111">
        <f t="shared" si="6"/>
        <v>0</v>
      </c>
    </row>
    <row r="70" spans="1:5" ht="20.399999999999999" x14ac:dyDescent="0.7">
      <c r="A70" s="49" t="s">
        <v>42</v>
      </c>
      <c r="B70" s="50" t="s">
        <v>12</v>
      </c>
      <c r="C70" s="28">
        <v>2</v>
      </c>
      <c r="D70" s="52"/>
      <c r="E70" s="111">
        <f t="shared" si="6"/>
        <v>0</v>
      </c>
    </row>
    <row r="71" spans="1:5" ht="20.399999999999999" x14ac:dyDescent="0.7">
      <c r="A71" s="49" t="s">
        <v>43</v>
      </c>
      <c r="B71" s="50" t="s">
        <v>12</v>
      </c>
      <c r="C71" s="28">
        <v>10</v>
      </c>
      <c r="D71" s="52"/>
      <c r="E71" s="111">
        <f t="shared" si="6"/>
        <v>0</v>
      </c>
    </row>
    <row r="72" spans="1:5" ht="21" thickBot="1" x14ac:dyDescent="0.75">
      <c r="A72" s="70" t="s">
        <v>11</v>
      </c>
      <c r="B72" s="71" t="s">
        <v>12</v>
      </c>
      <c r="C72" s="72">
        <f>SUM(C66:C71)</f>
        <v>21</v>
      </c>
      <c r="D72" s="73"/>
      <c r="E72" s="112">
        <f>SUM(E67:E71)</f>
        <v>0</v>
      </c>
    </row>
    <row r="73" spans="1:5" ht="26.4" x14ac:dyDescent="0.7">
      <c r="A73" s="54" t="s">
        <v>55</v>
      </c>
      <c r="B73" s="38"/>
      <c r="C73" s="39"/>
      <c r="D73" s="40"/>
      <c r="E73" s="41"/>
    </row>
    <row r="74" spans="1:5" ht="26.4" x14ac:dyDescent="0.7">
      <c r="A74" s="74" t="s">
        <v>69</v>
      </c>
      <c r="B74" s="50"/>
      <c r="C74" s="51"/>
      <c r="D74" s="52"/>
      <c r="E74" s="30"/>
    </row>
    <row r="75" spans="1:5" ht="40.799999999999997" x14ac:dyDescent="0.7">
      <c r="A75" s="48" t="s">
        <v>89</v>
      </c>
      <c r="B75" s="57"/>
      <c r="C75" s="28"/>
      <c r="D75" s="52"/>
      <c r="E75" s="30"/>
    </row>
    <row r="76" spans="1:5" ht="20.399999999999999" x14ac:dyDescent="0.7">
      <c r="A76" s="49" t="s">
        <v>33</v>
      </c>
      <c r="B76" s="50" t="s">
        <v>12</v>
      </c>
      <c r="C76" s="51">
        <v>2</v>
      </c>
      <c r="D76" s="52"/>
      <c r="E76" s="111">
        <f t="shared" ref="E76:E81" si="7">C76*D76</f>
        <v>0</v>
      </c>
    </row>
    <row r="77" spans="1:5" ht="20.399999999999999" x14ac:dyDescent="0.7">
      <c r="A77" s="49" t="s">
        <v>34</v>
      </c>
      <c r="B77" s="50" t="s">
        <v>12</v>
      </c>
      <c r="C77" s="51">
        <v>2</v>
      </c>
      <c r="D77" s="52"/>
      <c r="E77" s="111">
        <f t="shared" si="7"/>
        <v>0</v>
      </c>
    </row>
    <row r="78" spans="1:5" ht="20.399999999999999" x14ac:dyDescent="0.7">
      <c r="A78" s="49" t="s">
        <v>35</v>
      </c>
      <c r="B78" s="50" t="s">
        <v>12</v>
      </c>
      <c r="C78" s="51">
        <v>8</v>
      </c>
      <c r="D78" s="52"/>
      <c r="E78" s="111">
        <f t="shared" si="7"/>
        <v>0</v>
      </c>
    </row>
    <row r="79" spans="1:5" ht="20.399999999999999" x14ac:dyDescent="0.7">
      <c r="A79" s="49" t="s">
        <v>36</v>
      </c>
      <c r="B79" s="50" t="s">
        <v>12</v>
      </c>
      <c r="C79" s="51">
        <v>3</v>
      </c>
      <c r="D79" s="52"/>
      <c r="E79" s="111">
        <f t="shared" si="7"/>
        <v>0</v>
      </c>
    </row>
    <row r="80" spans="1:5" ht="20.399999999999999" x14ac:dyDescent="0.7">
      <c r="A80" s="49" t="s">
        <v>37</v>
      </c>
      <c r="B80" s="50" t="s">
        <v>12</v>
      </c>
      <c r="C80" s="51">
        <v>1</v>
      </c>
      <c r="D80" s="52"/>
      <c r="E80" s="111">
        <f t="shared" si="7"/>
        <v>0</v>
      </c>
    </row>
    <row r="81" spans="1:5" ht="20.399999999999999" x14ac:dyDescent="0.7">
      <c r="A81" s="49" t="s">
        <v>38</v>
      </c>
      <c r="B81" s="50" t="s">
        <v>12</v>
      </c>
      <c r="C81" s="51">
        <v>2</v>
      </c>
      <c r="D81" s="52"/>
      <c r="E81" s="111">
        <f t="shared" si="7"/>
        <v>0</v>
      </c>
    </row>
    <row r="82" spans="1:5" ht="21" thickBot="1" x14ac:dyDescent="0.75">
      <c r="A82" s="70" t="s">
        <v>11</v>
      </c>
      <c r="B82" s="71" t="s">
        <v>12</v>
      </c>
      <c r="C82" s="72">
        <f>SUM(C76:C81)</f>
        <v>18</v>
      </c>
      <c r="D82" s="75"/>
      <c r="E82" s="112">
        <f>SUM(E76:E81)</f>
        <v>0</v>
      </c>
    </row>
    <row r="83" spans="1:5" ht="27" thickBot="1" x14ac:dyDescent="0.75">
      <c r="A83" s="58" t="s">
        <v>95</v>
      </c>
      <c r="B83" s="71" t="s">
        <v>12</v>
      </c>
      <c r="C83" s="72">
        <f>C72+C82</f>
        <v>39</v>
      </c>
      <c r="D83" s="61"/>
      <c r="E83" s="113">
        <f>E72+E82+E63</f>
        <v>0</v>
      </c>
    </row>
    <row r="84" spans="1:5" ht="12.75" customHeight="1" thickBot="1" x14ac:dyDescent="0.75">
      <c r="A84" s="62"/>
      <c r="B84" s="63"/>
      <c r="C84" s="64"/>
      <c r="D84" s="65"/>
      <c r="E84" s="66"/>
    </row>
    <row r="85" spans="1:5" ht="18.75" customHeight="1" thickBot="1" x14ac:dyDescent="0.75">
      <c r="A85" s="22" t="s">
        <v>2</v>
      </c>
      <c r="B85" s="23" t="s">
        <v>3</v>
      </c>
      <c r="C85" s="24" t="s">
        <v>4</v>
      </c>
      <c r="D85" s="25" t="s">
        <v>5</v>
      </c>
      <c r="E85" s="26" t="s">
        <v>6</v>
      </c>
    </row>
    <row r="86" spans="1:5" ht="31.8" x14ac:dyDescent="0.7">
      <c r="A86" s="67" t="s">
        <v>72</v>
      </c>
      <c r="B86" s="68"/>
      <c r="C86" s="76"/>
      <c r="D86" s="77"/>
      <c r="E86" s="26"/>
    </row>
    <row r="87" spans="1:5" ht="26.4" x14ac:dyDescent="0.3">
      <c r="A87" s="42" t="s">
        <v>65</v>
      </c>
      <c r="B87" s="78"/>
      <c r="C87" s="78"/>
      <c r="D87" s="78"/>
      <c r="E87" s="79"/>
    </row>
    <row r="88" spans="1:5" ht="20.399999999999999" x14ac:dyDescent="0.7">
      <c r="A88" s="27" t="s">
        <v>16</v>
      </c>
      <c r="B88" s="28"/>
      <c r="C88" s="28"/>
      <c r="D88" s="29"/>
      <c r="E88" s="30"/>
    </row>
    <row r="89" spans="1:5" ht="20.399999999999999" x14ac:dyDescent="0.7">
      <c r="A89" s="31" t="s">
        <v>87</v>
      </c>
      <c r="B89" s="28" t="s">
        <v>7</v>
      </c>
      <c r="C89" s="28">
        <v>1</v>
      </c>
      <c r="D89" s="29"/>
      <c r="E89" s="111">
        <f t="shared" ref="E89:E93" si="8">C89*D89</f>
        <v>0</v>
      </c>
    </row>
    <row r="90" spans="1:5" ht="20.399999999999999" x14ac:dyDescent="0.7">
      <c r="A90" s="32" t="s">
        <v>8</v>
      </c>
      <c r="B90" s="28" t="s">
        <v>7</v>
      </c>
      <c r="C90" s="28">
        <v>1</v>
      </c>
      <c r="D90" s="33"/>
      <c r="E90" s="111">
        <f t="shared" si="8"/>
        <v>0</v>
      </c>
    </row>
    <row r="91" spans="1:5" ht="20.399999999999999" x14ac:dyDescent="0.7">
      <c r="A91" s="32" t="s">
        <v>17</v>
      </c>
      <c r="B91" s="28" t="s">
        <v>7</v>
      </c>
      <c r="C91" s="28">
        <v>1</v>
      </c>
      <c r="D91" s="33"/>
      <c r="E91" s="111">
        <f t="shared" si="8"/>
        <v>0</v>
      </c>
    </row>
    <row r="92" spans="1:5" ht="40.799999999999997" x14ac:dyDescent="0.7">
      <c r="A92" s="32" t="s">
        <v>9</v>
      </c>
      <c r="B92" s="28" t="s">
        <v>7</v>
      </c>
      <c r="C92" s="28">
        <v>1</v>
      </c>
      <c r="D92" s="33"/>
      <c r="E92" s="111">
        <f t="shared" si="8"/>
        <v>0</v>
      </c>
    </row>
    <row r="93" spans="1:5" ht="20.399999999999999" x14ac:dyDescent="0.7">
      <c r="A93" s="32" t="s">
        <v>10</v>
      </c>
      <c r="B93" s="28" t="s">
        <v>7</v>
      </c>
      <c r="C93" s="28">
        <v>1</v>
      </c>
      <c r="D93" s="33"/>
      <c r="E93" s="111">
        <f>C93*D93</f>
        <v>0</v>
      </c>
    </row>
    <row r="94" spans="1:5" ht="20.399999999999999" x14ac:dyDescent="0.7">
      <c r="A94" s="34" t="s">
        <v>11</v>
      </c>
      <c r="B94" s="35"/>
      <c r="C94" s="35"/>
      <c r="D94" s="36"/>
      <c r="E94" s="115">
        <f>SUM(E89:E93)</f>
        <v>0</v>
      </c>
    </row>
    <row r="95" spans="1:5" ht="26.4" x14ac:dyDescent="0.3">
      <c r="A95" s="42" t="s">
        <v>59</v>
      </c>
      <c r="B95" s="78"/>
      <c r="C95" s="78"/>
      <c r="D95" s="78"/>
      <c r="E95" s="79"/>
    </row>
    <row r="96" spans="1:5" ht="40.799999999999997" x14ac:dyDescent="0.7">
      <c r="A96" s="48" t="s">
        <v>89</v>
      </c>
      <c r="B96" s="57"/>
      <c r="C96" s="28"/>
      <c r="D96" s="52"/>
      <c r="E96" s="30"/>
    </row>
    <row r="97" spans="1:7" ht="20.399999999999999" x14ac:dyDescent="0.7">
      <c r="A97" s="49" t="s">
        <v>70</v>
      </c>
      <c r="B97" s="50" t="s">
        <v>12</v>
      </c>
      <c r="C97" s="28">
        <v>5</v>
      </c>
      <c r="D97" s="52"/>
      <c r="E97" s="111">
        <f>C97*D97</f>
        <v>0</v>
      </c>
    </row>
    <row r="98" spans="1:7" ht="21" thickBot="1" x14ac:dyDescent="0.75">
      <c r="A98" s="70" t="s">
        <v>11</v>
      </c>
      <c r="B98" s="71" t="s">
        <v>12</v>
      </c>
      <c r="C98" s="72">
        <v>5</v>
      </c>
      <c r="D98" s="73"/>
      <c r="E98" s="112">
        <f>SUM(E97)</f>
        <v>0</v>
      </c>
    </row>
    <row r="99" spans="1:7" ht="31.8" x14ac:dyDescent="0.7">
      <c r="A99" s="80" t="s">
        <v>66</v>
      </c>
      <c r="B99" s="81"/>
      <c r="C99" s="82"/>
      <c r="D99" s="83"/>
      <c r="E99" s="84"/>
    </row>
    <row r="100" spans="1:7" ht="40.799999999999997" x14ac:dyDescent="0.7">
      <c r="A100" s="48" t="s">
        <v>90</v>
      </c>
      <c r="B100" s="57"/>
      <c r="C100" s="28"/>
      <c r="D100" s="52"/>
      <c r="E100" s="30"/>
    </row>
    <row r="101" spans="1:7" ht="20.399999999999999" x14ac:dyDescent="0.7">
      <c r="A101" s="49" t="s">
        <v>44</v>
      </c>
      <c r="B101" s="50" t="s">
        <v>12</v>
      </c>
      <c r="C101" s="28">
        <v>5</v>
      </c>
      <c r="D101" s="52"/>
      <c r="E101" s="111">
        <f t="shared" ref="E101:E111" si="9">C101*D101</f>
        <v>0</v>
      </c>
    </row>
    <row r="102" spans="1:7" ht="20.399999999999999" x14ac:dyDescent="0.7">
      <c r="A102" s="49" t="s">
        <v>45</v>
      </c>
      <c r="B102" s="50" t="s">
        <v>12</v>
      </c>
      <c r="C102" s="28">
        <v>1</v>
      </c>
      <c r="D102" s="52"/>
      <c r="E102" s="111">
        <f t="shared" si="9"/>
        <v>0</v>
      </c>
    </row>
    <row r="103" spans="1:7" ht="20.399999999999999" x14ac:dyDescent="0.7">
      <c r="A103" s="49" t="s">
        <v>46</v>
      </c>
      <c r="B103" s="50" t="s">
        <v>12</v>
      </c>
      <c r="C103" s="28">
        <v>1</v>
      </c>
      <c r="D103" s="52"/>
      <c r="E103" s="111">
        <f t="shared" si="9"/>
        <v>0</v>
      </c>
    </row>
    <row r="104" spans="1:7" ht="20.399999999999999" x14ac:dyDescent="0.7">
      <c r="A104" s="49" t="s">
        <v>47</v>
      </c>
      <c r="B104" s="50" t="s">
        <v>12</v>
      </c>
      <c r="C104" s="28">
        <v>4</v>
      </c>
      <c r="D104" s="52"/>
      <c r="E104" s="111">
        <f t="shared" si="9"/>
        <v>0</v>
      </c>
    </row>
    <row r="105" spans="1:7" ht="20.399999999999999" x14ac:dyDescent="0.7">
      <c r="A105" s="49" t="s">
        <v>48</v>
      </c>
      <c r="B105" s="50" t="s">
        <v>12</v>
      </c>
      <c r="C105" s="28">
        <v>3</v>
      </c>
      <c r="D105" s="52"/>
      <c r="E105" s="111">
        <f t="shared" si="9"/>
        <v>0</v>
      </c>
    </row>
    <row r="106" spans="1:7" ht="20.399999999999999" x14ac:dyDescent="0.7">
      <c r="A106" s="49" t="s">
        <v>49</v>
      </c>
      <c r="B106" s="50" t="s">
        <v>12</v>
      </c>
      <c r="C106" s="28">
        <v>5</v>
      </c>
      <c r="D106" s="52"/>
      <c r="E106" s="111">
        <f t="shared" si="9"/>
        <v>0</v>
      </c>
    </row>
    <row r="107" spans="1:7" ht="20.399999999999999" x14ac:dyDescent="0.7">
      <c r="A107" s="49" t="s">
        <v>51</v>
      </c>
      <c r="B107" s="50" t="s">
        <v>12</v>
      </c>
      <c r="C107" s="28">
        <v>1</v>
      </c>
      <c r="D107" s="52"/>
      <c r="E107" s="111">
        <f t="shared" si="9"/>
        <v>0</v>
      </c>
    </row>
    <row r="108" spans="1:7" ht="20.399999999999999" x14ac:dyDescent="0.7">
      <c r="A108" s="49" t="s">
        <v>50</v>
      </c>
      <c r="B108" s="50" t="s">
        <v>12</v>
      </c>
      <c r="C108" s="28">
        <v>1</v>
      </c>
      <c r="D108" s="52"/>
      <c r="E108" s="111">
        <f t="shared" si="9"/>
        <v>0</v>
      </c>
    </row>
    <row r="109" spans="1:7" ht="20.399999999999999" x14ac:dyDescent="0.7">
      <c r="A109" s="49" t="s">
        <v>52</v>
      </c>
      <c r="B109" s="50" t="s">
        <v>12</v>
      </c>
      <c r="C109" s="28">
        <v>1</v>
      </c>
      <c r="D109" s="52"/>
      <c r="E109" s="111">
        <f t="shared" si="9"/>
        <v>0</v>
      </c>
    </row>
    <row r="110" spans="1:7" s="9" customFormat="1" ht="20.399999999999999" x14ac:dyDescent="0.7">
      <c r="A110" s="49" t="s">
        <v>53</v>
      </c>
      <c r="B110" s="50" t="s">
        <v>12</v>
      </c>
      <c r="C110" s="28">
        <v>2</v>
      </c>
      <c r="D110" s="52"/>
      <c r="E110" s="111">
        <f t="shared" si="9"/>
        <v>0</v>
      </c>
      <c r="F110" s="8"/>
      <c r="G110" s="8"/>
    </row>
    <row r="111" spans="1:7" ht="20.399999999999999" x14ac:dyDescent="0.7">
      <c r="A111" s="49" t="s">
        <v>83</v>
      </c>
      <c r="B111" s="50" t="s">
        <v>12</v>
      </c>
      <c r="C111" s="28">
        <v>1</v>
      </c>
      <c r="D111" s="52"/>
      <c r="E111" s="111">
        <f t="shared" si="9"/>
        <v>0</v>
      </c>
    </row>
    <row r="112" spans="1:7" ht="21" thickBot="1" x14ac:dyDescent="0.75">
      <c r="A112" s="34" t="s">
        <v>11</v>
      </c>
      <c r="B112" s="53" t="s">
        <v>12</v>
      </c>
      <c r="C112" s="35">
        <f>SUM(C101:C111)</f>
        <v>25</v>
      </c>
      <c r="D112" s="36"/>
      <c r="E112" s="115">
        <f>SUM(E101:E111)</f>
        <v>0</v>
      </c>
    </row>
    <row r="113" spans="1:9" ht="31.8" x14ac:dyDescent="0.7">
      <c r="A113" s="85" t="s">
        <v>55</v>
      </c>
      <c r="B113" s="68"/>
      <c r="C113" s="39"/>
      <c r="D113" s="40"/>
      <c r="E113" s="41"/>
    </row>
    <row r="114" spans="1:9" ht="40.799999999999997" x14ac:dyDescent="0.7">
      <c r="A114" s="48" t="s">
        <v>89</v>
      </c>
      <c r="B114" s="50"/>
      <c r="C114" s="44"/>
      <c r="D114" s="45"/>
      <c r="E114" s="46"/>
      <c r="H114" s="4"/>
      <c r="I114" s="4"/>
    </row>
    <row r="115" spans="1:9" ht="20.399999999999999" x14ac:dyDescent="0.7">
      <c r="A115" s="49" t="s">
        <v>84</v>
      </c>
      <c r="B115" s="50" t="s">
        <v>12</v>
      </c>
      <c r="C115" s="28">
        <v>1</v>
      </c>
      <c r="D115" s="52"/>
      <c r="E115" s="111">
        <f t="shared" ref="E115" si="10">C115*D115</f>
        <v>0</v>
      </c>
    </row>
    <row r="116" spans="1:9" ht="21" thickBot="1" x14ac:dyDescent="0.75">
      <c r="A116" s="34" t="s">
        <v>11</v>
      </c>
      <c r="B116" s="53" t="s">
        <v>12</v>
      </c>
      <c r="C116" s="35">
        <f>SUM(C115)</f>
        <v>1</v>
      </c>
      <c r="D116" s="86"/>
      <c r="E116" s="115">
        <f>SUM(E115)</f>
        <v>0</v>
      </c>
    </row>
    <row r="117" spans="1:9" ht="31.8" x14ac:dyDescent="0.7">
      <c r="A117" s="85" t="s">
        <v>56</v>
      </c>
      <c r="B117" s="68"/>
      <c r="C117" s="39"/>
      <c r="D117" s="40"/>
      <c r="E117" s="41"/>
    </row>
    <row r="118" spans="1:9" ht="40.799999999999997" x14ac:dyDescent="0.7">
      <c r="A118" s="48" t="s">
        <v>91</v>
      </c>
      <c r="B118" s="50"/>
      <c r="C118" s="44"/>
      <c r="D118" s="45"/>
      <c r="E118" s="46"/>
    </row>
    <row r="119" spans="1:9" ht="20.399999999999999" x14ac:dyDescent="0.7">
      <c r="A119" s="49" t="s">
        <v>85</v>
      </c>
      <c r="B119" s="50" t="s">
        <v>12</v>
      </c>
      <c r="C119" s="28">
        <v>1</v>
      </c>
      <c r="D119" s="52"/>
      <c r="E119" s="111">
        <f t="shared" ref="E119" si="11">C119*D119</f>
        <v>0</v>
      </c>
    </row>
    <row r="120" spans="1:9" ht="21" thickBot="1" x14ac:dyDescent="0.75">
      <c r="A120" s="70" t="s">
        <v>11</v>
      </c>
      <c r="B120" s="71" t="s">
        <v>12</v>
      </c>
      <c r="C120" s="72">
        <f>SUM(C119)</f>
        <v>1</v>
      </c>
      <c r="D120" s="73"/>
      <c r="E120" s="112">
        <f>SUM(E119)</f>
        <v>0</v>
      </c>
    </row>
    <row r="121" spans="1:9" ht="27" thickBot="1" x14ac:dyDescent="0.75">
      <c r="A121" s="58" t="s">
        <v>74</v>
      </c>
      <c r="B121" s="71" t="s">
        <v>12</v>
      </c>
      <c r="C121" s="72">
        <f>C98+C112+C116+C120</f>
        <v>32</v>
      </c>
      <c r="D121" s="61"/>
      <c r="E121" s="113">
        <f>E94+E98+E112+E116+E120</f>
        <v>0</v>
      </c>
    </row>
    <row r="122" spans="1:9" ht="24.6" thickBot="1" x14ac:dyDescent="0.9">
      <c r="A122" s="87"/>
      <c r="B122" s="88" t="s">
        <v>96</v>
      </c>
      <c r="C122" s="89"/>
      <c r="D122" s="90" t="s">
        <v>13</v>
      </c>
      <c r="E122" s="113">
        <f>E52+E83+E121</f>
        <v>0</v>
      </c>
    </row>
    <row r="123" spans="1:9" ht="20.399999999999999" x14ac:dyDescent="0.7">
      <c r="A123" s="87"/>
      <c r="B123" s="91"/>
      <c r="C123" s="89"/>
      <c r="D123" s="92" t="s">
        <v>14</v>
      </c>
      <c r="E123" s="111">
        <f>E122*0.2</f>
        <v>0</v>
      </c>
    </row>
    <row r="124" spans="1:9" ht="21" thickBot="1" x14ac:dyDescent="0.75">
      <c r="A124" s="87"/>
      <c r="B124" s="91"/>
      <c r="C124" s="89"/>
      <c r="D124" s="93" t="s">
        <v>15</v>
      </c>
      <c r="E124" s="114">
        <f>E122+E123</f>
        <v>0</v>
      </c>
    </row>
    <row r="125" spans="1:9" ht="20.399999999999999" x14ac:dyDescent="0.7">
      <c r="A125" s="87"/>
      <c r="B125" s="91"/>
      <c r="C125" s="89"/>
      <c r="D125" s="94"/>
      <c r="E125" s="94"/>
    </row>
    <row r="126" spans="1:9" ht="20.399999999999999" x14ac:dyDescent="0.7">
      <c r="A126" s="95" t="s">
        <v>99</v>
      </c>
      <c r="B126" s="96"/>
      <c r="C126" s="97"/>
      <c r="D126" s="98" t="s">
        <v>100</v>
      </c>
      <c r="E126" s="99"/>
    </row>
    <row r="127" spans="1:9" ht="20.399999999999999" x14ac:dyDescent="0.7">
      <c r="A127" s="100"/>
      <c r="B127" s="101"/>
      <c r="C127" s="102"/>
      <c r="D127" s="103"/>
      <c r="E127" s="104"/>
    </row>
    <row r="128" spans="1:9" ht="20.399999999999999" x14ac:dyDescent="0.3">
      <c r="A128" s="100"/>
      <c r="B128" s="105" t="s">
        <v>98</v>
      </c>
      <c r="C128" s="105"/>
      <c r="D128" s="105"/>
      <c r="E128" s="105"/>
    </row>
    <row r="129" spans="1:5" ht="20.399999999999999" x14ac:dyDescent="0.3">
      <c r="A129" s="100"/>
      <c r="B129" s="105"/>
      <c r="C129" s="105"/>
      <c r="D129" s="105"/>
      <c r="E129" s="105"/>
    </row>
    <row r="130" spans="1:5" ht="20.399999999999999" x14ac:dyDescent="0.3">
      <c r="A130" s="100"/>
      <c r="B130" s="105"/>
      <c r="C130" s="105"/>
      <c r="D130" s="105"/>
      <c r="E130" s="105"/>
    </row>
    <row r="131" spans="1:5" ht="20.399999999999999" x14ac:dyDescent="0.3">
      <c r="A131" s="100"/>
      <c r="B131" s="105"/>
      <c r="C131" s="105"/>
      <c r="D131" s="105"/>
      <c r="E131" s="105"/>
    </row>
    <row r="132" spans="1:5" ht="20.399999999999999" x14ac:dyDescent="0.3">
      <c r="A132" s="100"/>
      <c r="B132" s="105"/>
      <c r="C132" s="105"/>
      <c r="D132" s="105"/>
      <c r="E132" s="105"/>
    </row>
  </sheetData>
  <sheetProtection sheet="1" objects="1" scenarios="1"/>
  <mergeCells count="4">
    <mergeCell ref="A2:E8"/>
    <mergeCell ref="A9:E9"/>
    <mergeCell ref="A11:E11"/>
    <mergeCell ref="B128:E132"/>
  </mergeCells>
  <pageMargins left="0.7" right="0.7" top="0.75" bottom="0.75" header="0.3" footer="0.3"/>
  <pageSetup paperSize="9" scale="6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D4894-AC52-4FF1-A8F9-0709795DCE0D}">
  <sheetPr>
    <pageSetUpPr fitToPage="1"/>
  </sheetPr>
  <dimension ref="A2:K101"/>
  <sheetViews>
    <sheetView tabSelected="1" zoomScale="75" zoomScaleNormal="75" workbookViewId="0">
      <selection activeCell="C15" sqref="C15"/>
    </sheetView>
  </sheetViews>
  <sheetFormatPr baseColWidth="10" defaultColWidth="11.44140625" defaultRowHeight="14.4" x14ac:dyDescent="0.3"/>
  <cols>
    <col min="1" max="1" width="54.33203125" style="106" customWidth="1"/>
    <col min="2" max="2" width="20.6640625" style="107" customWidth="1"/>
    <col min="3" max="3" width="20.6640625" style="108" customWidth="1"/>
    <col min="4" max="4" width="20.6640625" style="109" customWidth="1"/>
    <col min="5" max="5" width="20.6640625" style="110" customWidth="1"/>
    <col min="6" max="7" width="11.44140625" style="2"/>
    <col min="8" max="16384" width="11.44140625" style="1"/>
  </cols>
  <sheetData>
    <row r="2" spans="1:9" ht="15" customHeight="1" x14ac:dyDescent="0.3">
      <c r="A2" s="116" t="s">
        <v>92</v>
      </c>
      <c r="B2" s="117"/>
      <c r="C2" s="117"/>
      <c r="D2" s="117"/>
      <c r="E2" s="117"/>
    </row>
    <row r="3" spans="1:9" x14ac:dyDescent="0.3">
      <c r="A3" s="117"/>
      <c r="B3" s="117"/>
      <c r="C3" s="117"/>
      <c r="D3" s="117"/>
      <c r="E3" s="117"/>
    </row>
    <row r="4" spans="1:9" x14ac:dyDescent="0.3">
      <c r="A4" s="117"/>
      <c r="B4" s="117"/>
      <c r="C4" s="117"/>
      <c r="D4" s="117"/>
      <c r="E4" s="117"/>
    </row>
    <row r="5" spans="1:9" x14ac:dyDescent="0.3">
      <c r="A5" s="117"/>
      <c r="B5" s="117"/>
      <c r="C5" s="117"/>
      <c r="D5" s="117"/>
      <c r="E5" s="117"/>
    </row>
    <row r="6" spans="1:9" x14ac:dyDescent="0.3">
      <c r="A6" s="117"/>
      <c r="B6" s="117"/>
      <c r="C6" s="117"/>
      <c r="D6" s="117"/>
      <c r="E6" s="117"/>
    </row>
    <row r="7" spans="1:9" x14ac:dyDescent="0.3">
      <c r="A7" s="117"/>
      <c r="B7" s="117"/>
      <c r="C7" s="117"/>
      <c r="D7" s="117"/>
      <c r="E7" s="117"/>
    </row>
    <row r="8" spans="1:9" ht="15" thickBot="1" x14ac:dyDescent="0.35">
      <c r="A8" s="118"/>
      <c r="B8" s="118"/>
      <c r="C8" s="118"/>
      <c r="D8" s="118"/>
      <c r="E8" s="118"/>
    </row>
    <row r="9" spans="1:9" ht="26.4" thickBot="1" x14ac:dyDescent="0.55000000000000004">
      <c r="A9" s="119" t="s">
        <v>0</v>
      </c>
      <c r="B9" s="120"/>
      <c r="C9" s="120"/>
      <c r="D9" s="120"/>
      <c r="E9" s="121"/>
    </row>
    <row r="10" spans="1:9" x14ac:dyDescent="0.3">
      <c r="A10" s="122"/>
      <c r="B10" s="123"/>
      <c r="C10" s="124"/>
      <c r="D10" s="125"/>
      <c r="E10" s="126"/>
    </row>
    <row r="11" spans="1:9" ht="21" thickBot="1" x14ac:dyDescent="0.75">
      <c r="A11" s="21" t="s">
        <v>1</v>
      </c>
      <c r="B11" s="21"/>
      <c r="C11" s="21"/>
      <c r="D11" s="21"/>
      <c r="E11" s="21"/>
    </row>
    <row r="12" spans="1:9" ht="21" thickBot="1" x14ac:dyDescent="0.75">
      <c r="A12" s="22" t="s">
        <v>2</v>
      </c>
      <c r="B12" s="23" t="s">
        <v>3</v>
      </c>
      <c r="C12" s="24" t="s">
        <v>4</v>
      </c>
      <c r="D12" s="25" t="s">
        <v>5</v>
      </c>
      <c r="E12" s="26" t="s">
        <v>6</v>
      </c>
    </row>
    <row r="13" spans="1:9" s="2" customFormat="1" ht="31.8" x14ac:dyDescent="0.7">
      <c r="A13" s="37" t="s">
        <v>32</v>
      </c>
      <c r="B13" s="68"/>
      <c r="C13" s="69"/>
      <c r="D13" s="40"/>
      <c r="E13" s="41"/>
      <c r="H13" s="1"/>
      <c r="I13" s="1"/>
    </row>
    <row r="14" spans="1:9" ht="26.4" x14ac:dyDescent="0.7">
      <c r="A14" s="42" t="s">
        <v>54</v>
      </c>
      <c r="B14" s="43"/>
      <c r="C14" s="44"/>
      <c r="D14" s="45"/>
      <c r="E14" s="46"/>
    </row>
    <row r="15" spans="1:9" ht="20.399999999999999" x14ac:dyDescent="0.7">
      <c r="A15" s="27" t="s">
        <v>16</v>
      </c>
      <c r="B15" s="28"/>
      <c r="C15" s="28"/>
      <c r="D15" s="29"/>
      <c r="E15" s="30"/>
    </row>
    <row r="16" spans="1:9" ht="20.399999999999999" x14ac:dyDescent="0.7">
      <c r="A16" s="31" t="s">
        <v>86</v>
      </c>
      <c r="B16" s="28" t="s">
        <v>7</v>
      </c>
      <c r="C16" s="28">
        <v>1</v>
      </c>
      <c r="D16" s="29"/>
      <c r="E16" s="111">
        <f t="shared" ref="E16:E19" si="0">C16*D16</f>
        <v>0</v>
      </c>
    </row>
    <row r="17" spans="1:11" ht="20.399999999999999" x14ac:dyDescent="0.7">
      <c r="A17" s="32" t="s">
        <v>8</v>
      </c>
      <c r="B17" s="28" t="s">
        <v>7</v>
      </c>
      <c r="C17" s="28">
        <v>1</v>
      </c>
      <c r="D17" s="33"/>
      <c r="E17" s="111">
        <f t="shared" si="0"/>
        <v>0</v>
      </c>
    </row>
    <row r="18" spans="1:11" ht="20.399999999999999" x14ac:dyDescent="0.7">
      <c r="A18" s="32" t="s">
        <v>17</v>
      </c>
      <c r="B18" s="28" t="s">
        <v>7</v>
      </c>
      <c r="C18" s="28">
        <v>1</v>
      </c>
      <c r="D18" s="33"/>
      <c r="E18" s="111">
        <f t="shared" si="0"/>
        <v>0</v>
      </c>
    </row>
    <row r="19" spans="1:11" ht="20.399999999999999" x14ac:dyDescent="0.7">
      <c r="A19" s="127" t="s">
        <v>88</v>
      </c>
      <c r="B19" s="28" t="s">
        <v>7</v>
      </c>
      <c r="C19" s="28">
        <v>1</v>
      </c>
      <c r="D19" s="33"/>
      <c r="E19" s="111">
        <f t="shared" si="0"/>
        <v>0</v>
      </c>
    </row>
    <row r="20" spans="1:11" ht="20.399999999999999" x14ac:dyDescent="0.7">
      <c r="A20" s="34" t="s">
        <v>11</v>
      </c>
      <c r="B20" s="35"/>
      <c r="C20" s="35"/>
      <c r="D20" s="36"/>
      <c r="E20" s="115">
        <f>SUM(E16:E19)</f>
        <v>0</v>
      </c>
    </row>
    <row r="21" spans="1:11" ht="26.4" x14ac:dyDescent="0.7">
      <c r="A21" s="42" t="s">
        <v>59</v>
      </c>
      <c r="B21" s="43"/>
      <c r="C21" s="44"/>
      <c r="D21" s="45"/>
      <c r="E21" s="46"/>
    </row>
    <row r="22" spans="1:11" ht="40.799999999999997" x14ac:dyDescent="0.7">
      <c r="A22" s="48" t="s">
        <v>77</v>
      </c>
      <c r="B22" s="43"/>
      <c r="C22" s="44"/>
      <c r="D22" s="45"/>
      <c r="E22" s="46"/>
    </row>
    <row r="23" spans="1:11" ht="20.399999999999999" x14ac:dyDescent="0.7">
      <c r="A23" s="49" t="s">
        <v>76</v>
      </c>
      <c r="B23" s="50" t="s">
        <v>75</v>
      </c>
      <c r="C23" s="51">
        <v>29</v>
      </c>
      <c r="D23" s="52"/>
      <c r="E23" s="111">
        <f t="shared" ref="E23:E25" si="1">C23*D23</f>
        <v>0</v>
      </c>
    </row>
    <row r="24" spans="1:11" ht="20.399999999999999" x14ac:dyDescent="0.7">
      <c r="A24" s="49" t="s">
        <v>62</v>
      </c>
      <c r="B24" s="50" t="s">
        <v>75</v>
      </c>
      <c r="C24" s="51">
        <v>52</v>
      </c>
      <c r="D24" s="52"/>
      <c r="E24" s="111">
        <f t="shared" si="1"/>
        <v>0</v>
      </c>
      <c r="G24" s="3"/>
      <c r="H24" s="4"/>
    </row>
    <row r="25" spans="1:11" ht="20.399999999999999" x14ac:dyDescent="0.7">
      <c r="A25" s="49" t="s">
        <v>82</v>
      </c>
      <c r="B25" s="50" t="s">
        <v>75</v>
      </c>
      <c r="C25" s="51">
        <v>48</v>
      </c>
      <c r="D25" s="52"/>
      <c r="E25" s="111">
        <f t="shared" si="1"/>
        <v>0</v>
      </c>
    </row>
    <row r="26" spans="1:11" ht="21" thickBot="1" x14ac:dyDescent="0.75">
      <c r="A26" s="34" t="s">
        <v>11</v>
      </c>
      <c r="B26" s="50"/>
      <c r="C26" s="35"/>
      <c r="D26" s="36"/>
      <c r="E26" s="115">
        <f>SUM(E23:E25)</f>
        <v>0</v>
      </c>
    </row>
    <row r="27" spans="1:11" ht="26.4" x14ac:dyDescent="0.7">
      <c r="A27" s="54" t="s">
        <v>57</v>
      </c>
      <c r="B27" s="38"/>
      <c r="C27" s="39"/>
      <c r="D27" s="40"/>
      <c r="E27" s="41"/>
    </row>
    <row r="28" spans="1:11" s="2" customFormat="1" ht="40.799999999999997" x14ac:dyDescent="0.7">
      <c r="A28" s="48" t="s">
        <v>77</v>
      </c>
      <c r="B28" s="43"/>
      <c r="C28" s="44"/>
      <c r="D28" s="45"/>
      <c r="E28" s="46"/>
      <c r="H28" s="1"/>
      <c r="I28" s="1"/>
    </row>
    <row r="29" spans="1:11" s="2" customFormat="1" ht="20.399999999999999" x14ac:dyDescent="0.7">
      <c r="A29" s="49" t="s">
        <v>62</v>
      </c>
      <c r="B29" s="50" t="s">
        <v>75</v>
      </c>
      <c r="C29" s="51">
        <v>143</v>
      </c>
      <c r="D29" s="55"/>
      <c r="E29" s="111">
        <f t="shared" ref="E29:E30" si="2">C29*D29</f>
        <v>0</v>
      </c>
      <c r="H29" s="1"/>
      <c r="I29" s="1"/>
    </row>
    <row r="30" spans="1:11" s="2" customFormat="1" ht="20.399999999999999" x14ac:dyDescent="0.7">
      <c r="A30" s="49" t="s">
        <v>78</v>
      </c>
      <c r="B30" s="50" t="s">
        <v>75</v>
      </c>
      <c r="C30" s="51">
        <v>137</v>
      </c>
      <c r="D30" s="55"/>
      <c r="E30" s="111">
        <f t="shared" si="2"/>
        <v>0</v>
      </c>
      <c r="H30" s="5"/>
      <c r="I30" s="5"/>
      <c r="J30" s="6"/>
      <c r="K30" s="7"/>
    </row>
    <row r="31" spans="1:11" s="2" customFormat="1" ht="21" thickBot="1" x14ac:dyDescent="0.75">
      <c r="A31" s="34" t="s">
        <v>11</v>
      </c>
      <c r="B31" s="56"/>
      <c r="C31" s="35"/>
      <c r="D31" s="36"/>
      <c r="E31" s="115">
        <f>SUM(E29:E30)</f>
        <v>0</v>
      </c>
      <c r="H31" s="1"/>
      <c r="I31" s="1"/>
    </row>
    <row r="32" spans="1:11" s="2" customFormat="1" ht="26.4" x14ac:dyDescent="0.7">
      <c r="A32" s="54" t="s">
        <v>55</v>
      </c>
      <c r="B32" s="38"/>
      <c r="C32" s="39"/>
      <c r="D32" s="40"/>
      <c r="E32" s="41"/>
      <c r="H32" s="1"/>
      <c r="I32" s="1"/>
    </row>
    <row r="33" spans="1:10" s="2" customFormat="1" ht="40.799999999999997" x14ac:dyDescent="0.7">
      <c r="A33" s="48" t="s">
        <v>77</v>
      </c>
      <c r="B33" s="43"/>
      <c r="C33" s="44"/>
      <c r="D33" s="45"/>
      <c r="E33" s="46"/>
      <c r="H33" s="1"/>
      <c r="I33" s="1"/>
    </row>
    <row r="34" spans="1:10" s="2" customFormat="1" ht="20.399999999999999" x14ac:dyDescent="0.7">
      <c r="A34" s="49" t="s">
        <v>62</v>
      </c>
      <c r="B34" s="50" t="s">
        <v>75</v>
      </c>
      <c r="C34" s="51">
        <v>123</v>
      </c>
      <c r="D34" s="55"/>
      <c r="E34" s="111">
        <f t="shared" ref="E34:E35" si="3">C34*D34</f>
        <v>0</v>
      </c>
      <c r="H34" s="1"/>
      <c r="I34" s="1"/>
    </row>
    <row r="35" spans="1:10" s="2" customFormat="1" ht="20.399999999999999" x14ac:dyDescent="0.7">
      <c r="A35" s="49" t="s">
        <v>78</v>
      </c>
      <c r="B35" s="50" t="s">
        <v>75</v>
      </c>
      <c r="C35" s="51">
        <v>224</v>
      </c>
      <c r="D35" s="55"/>
      <c r="E35" s="111">
        <f t="shared" si="3"/>
        <v>0</v>
      </c>
      <c r="G35" s="6"/>
      <c r="H35" s="5"/>
      <c r="I35" s="5"/>
      <c r="J35" s="7"/>
    </row>
    <row r="36" spans="1:10" s="2" customFormat="1" ht="21" thickBot="1" x14ac:dyDescent="0.75">
      <c r="A36" s="34" t="s">
        <v>11</v>
      </c>
      <c r="B36" s="56"/>
      <c r="C36" s="35"/>
      <c r="D36" s="36"/>
      <c r="E36" s="115">
        <f>SUM(E34:E35)</f>
        <v>0</v>
      </c>
      <c r="H36" s="1"/>
      <c r="I36" s="1"/>
    </row>
    <row r="37" spans="1:10" s="2" customFormat="1" ht="26.4" x14ac:dyDescent="0.7">
      <c r="A37" s="54" t="s">
        <v>56</v>
      </c>
      <c r="B37" s="38"/>
      <c r="C37" s="39"/>
      <c r="D37" s="40"/>
      <c r="E37" s="41"/>
      <c r="H37" s="1"/>
      <c r="I37" s="1"/>
    </row>
    <row r="38" spans="1:10" s="2" customFormat="1" ht="40.799999999999997" x14ac:dyDescent="0.7">
      <c r="A38" s="48" t="s">
        <v>77</v>
      </c>
      <c r="B38" s="43"/>
      <c r="C38" s="44"/>
      <c r="D38" s="45"/>
      <c r="E38" s="46"/>
      <c r="H38" s="1"/>
      <c r="I38" s="1"/>
    </row>
    <row r="39" spans="1:10" s="2" customFormat="1" ht="20.399999999999999" x14ac:dyDescent="0.7">
      <c r="A39" s="49" t="s">
        <v>62</v>
      </c>
      <c r="B39" s="50" t="s">
        <v>75</v>
      </c>
      <c r="C39" s="51">
        <v>125</v>
      </c>
      <c r="D39" s="55"/>
      <c r="E39" s="111">
        <f t="shared" ref="E39:E40" si="4">C39*D39</f>
        <v>0</v>
      </c>
      <c r="H39" s="1"/>
      <c r="I39" s="1"/>
    </row>
    <row r="40" spans="1:10" s="2" customFormat="1" ht="20.399999999999999" x14ac:dyDescent="0.7">
      <c r="A40" s="49" t="s">
        <v>78</v>
      </c>
      <c r="B40" s="50" t="s">
        <v>75</v>
      </c>
      <c r="C40" s="51">
        <v>334.7</v>
      </c>
      <c r="D40" s="55"/>
      <c r="E40" s="111">
        <f t="shared" si="4"/>
        <v>0</v>
      </c>
      <c r="H40" s="1"/>
      <c r="I40" s="1"/>
    </row>
    <row r="41" spans="1:10" s="2" customFormat="1" ht="21" thickBot="1" x14ac:dyDescent="0.75">
      <c r="A41" s="34" t="s">
        <v>11</v>
      </c>
      <c r="B41" s="56"/>
      <c r="C41" s="35"/>
      <c r="D41" s="36"/>
      <c r="E41" s="115">
        <f>SUM(E39:E40)</f>
        <v>0</v>
      </c>
      <c r="H41" s="1"/>
      <c r="I41" s="1"/>
    </row>
    <row r="42" spans="1:10" s="2" customFormat="1" ht="27" thickBot="1" x14ac:dyDescent="0.75">
      <c r="A42" s="58" t="s">
        <v>64</v>
      </c>
      <c r="B42" s="128"/>
      <c r="C42" s="60"/>
      <c r="D42" s="61"/>
      <c r="E42" s="113">
        <f>E26+E31+E36+E41+E20</f>
        <v>0</v>
      </c>
      <c r="H42" s="1"/>
      <c r="I42" s="1"/>
    </row>
    <row r="43" spans="1:10" s="2" customFormat="1" ht="8.1" customHeight="1" thickBot="1" x14ac:dyDescent="0.75">
      <c r="A43" s="62"/>
      <c r="B43" s="129"/>
      <c r="C43" s="64"/>
      <c r="D43" s="65"/>
      <c r="E43" s="66"/>
      <c r="H43" s="1"/>
      <c r="I43" s="1"/>
    </row>
    <row r="44" spans="1:10" s="2" customFormat="1" ht="21" thickBot="1" x14ac:dyDescent="0.75">
      <c r="A44" s="22" t="s">
        <v>2</v>
      </c>
      <c r="B44" s="23" t="s">
        <v>3</v>
      </c>
      <c r="C44" s="24" t="s">
        <v>4</v>
      </c>
      <c r="D44" s="25" t="s">
        <v>5</v>
      </c>
      <c r="E44" s="26" t="s">
        <v>6</v>
      </c>
      <c r="H44" s="1"/>
      <c r="I44" s="1"/>
    </row>
    <row r="45" spans="1:10" s="2" customFormat="1" ht="31.8" x14ac:dyDescent="0.7">
      <c r="A45" s="67" t="s">
        <v>71</v>
      </c>
      <c r="B45" s="38"/>
      <c r="C45" s="39"/>
      <c r="D45" s="40"/>
      <c r="E45" s="41"/>
      <c r="G45" s="6"/>
      <c r="H45" s="5"/>
      <c r="I45" s="5"/>
      <c r="J45" s="7"/>
    </row>
    <row r="46" spans="1:10" s="2" customFormat="1" ht="26.4" x14ac:dyDescent="0.7">
      <c r="A46" s="42" t="s">
        <v>60</v>
      </c>
      <c r="B46" s="43"/>
      <c r="C46" s="44"/>
      <c r="D46" s="45"/>
      <c r="E46" s="46"/>
      <c r="H46" s="1"/>
      <c r="I46" s="1"/>
    </row>
    <row r="47" spans="1:10" ht="20.399999999999999" x14ac:dyDescent="0.7">
      <c r="A47" s="27" t="s">
        <v>16</v>
      </c>
      <c r="B47" s="28"/>
      <c r="C47" s="28"/>
      <c r="D47" s="29"/>
      <c r="E47" s="30"/>
    </row>
    <row r="48" spans="1:10" s="2" customFormat="1" ht="20.399999999999999" x14ac:dyDescent="0.7">
      <c r="A48" s="31" t="s">
        <v>86</v>
      </c>
      <c r="B48" s="28" t="s">
        <v>7</v>
      </c>
      <c r="C48" s="28">
        <v>1</v>
      </c>
      <c r="D48" s="29"/>
      <c r="E48" s="111">
        <f t="shared" ref="E48:E51" si="5">C48*D48</f>
        <v>0</v>
      </c>
      <c r="H48" s="1"/>
      <c r="I48" s="1"/>
    </row>
    <row r="49" spans="1:9" s="2" customFormat="1" ht="20.399999999999999" x14ac:dyDescent="0.7">
      <c r="A49" s="32" t="s">
        <v>8</v>
      </c>
      <c r="B49" s="28" t="s">
        <v>7</v>
      </c>
      <c r="C49" s="28">
        <v>1</v>
      </c>
      <c r="D49" s="33"/>
      <c r="E49" s="111">
        <f t="shared" si="5"/>
        <v>0</v>
      </c>
      <c r="H49" s="1"/>
      <c r="I49" s="1"/>
    </row>
    <row r="50" spans="1:9" s="2" customFormat="1" ht="20.399999999999999" x14ac:dyDescent="0.7">
      <c r="A50" s="32" t="s">
        <v>17</v>
      </c>
      <c r="B50" s="28" t="s">
        <v>7</v>
      </c>
      <c r="C50" s="28">
        <v>1</v>
      </c>
      <c r="D50" s="33"/>
      <c r="E50" s="111">
        <f t="shared" si="5"/>
        <v>0</v>
      </c>
      <c r="H50" s="1"/>
      <c r="I50" s="1"/>
    </row>
    <row r="51" spans="1:9" s="2" customFormat="1" ht="20.399999999999999" x14ac:dyDescent="0.7">
      <c r="A51" s="127" t="s">
        <v>88</v>
      </c>
      <c r="B51" s="28" t="s">
        <v>7</v>
      </c>
      <c r="C51" s="28">
        <v>1</v>
      </c>
      <c r="D51" s="33"/>
      <c r="E51" s="111">
        <f t="shared" si="5"/>
        <v>0</v>
      </c>
      <c r="H51" s="1"/>
      <c r="I51" s="1"/>
    </row>
    <row r="52" spans="1:9" s="2" customFormat="1" ht="20.399999999999999" x14ac:dyDescent="0.7">
      <c r="A52" s="34" t="s">
        <v>11</v>
      </c>
      <c r="B52" s="35"/>
      <c r="C52" s="35"/>
      <c r="D52" s="36"/>
      <c r="E52" s="115">
        <f>SUM(E48:E51)</f>
        <v>0</v>
      </c>
      <c r="H52" s="1"/>
      <c r="I52" s="1"/>
    </row>
    <row r="53" spans="1:9" s="2" customFormat="1" ht="26.4" x14ac:dyDescent="0.7">
      <c r="A53" s="42" t="s">
        <v>59</v>
      </c>
      <c r="B53" s="50"/>
      <c r="C53" s="51"/>
      <c r="D53" s="52"/>
      <c r="E53" s="30"/>
      <c r="H53" s="1"/>
      <c r="I53" s="1"/>
    </row>
    <row r="54" spans="1:9" s="2" customFormat="1" ht="40.799999999999997" x14ac:dyDescent="0.7">
      <c r="A54" s="48" t="s">
        <v>77</v>
      </c>
      <c r="B54" s="57"/>
      <c r="C54" s="28"/>
      <c r="D54" s="52"/>
      <c r="E54" s="30"/>
      <c r="H54" s="1"/>
      <c r="I54" s="1"/>
    </row>
    <row r="55" spans="1:9" s="2" customFormat="1" ht="20.399999999999999" x14ac:dyDescent="0.7">
      <c r="A55" s="49" t="s">
        <v>62</v>
      </c>
      <c r="B55" s="50" t="s">
        <v>75</v>
      </c>
      <c r="C55" s="28">
        <v>25</v>
      </c>
      <c r="D55" s="52"/>
      <c r="E55" s="111">
        <f t="shared" ref="E55:E56" si="6">C55*D55</f>
        <v>0</v>
      </c>
      <c r="H55" s="1"/>
      <c r="I55" s="1"/>
    </row>
    <row r="56" spans="1:9" s="2" customFormat="1" ht="20.399999999999999" x14ac:dyDescent="0.7">
      <c r="A56" s="49" t="s">
        <v>61</v>
      </c>
      <c r="B56" s="50" t="s">
        <v>75</v>
      </c>
      <c r="C56" s="28">
        <v>74</v>
      </c>
      <c r="D56" s="52"/>
      <c r="E56" s="111">
        <f t="shared" si="6"/>
        <v>0</v>
      </c>
      <c r="H56" s="1"/>
      <c r="I56" s="1"/>
    </row>
    <row r="57" spans="1:9" s="2" customFormat="1" ht="21" thickBot="1" x14ac:dyDescent="0.75">
      <c r="A57" s="70" t="s">
        <v>11</v>
      </c>
      <c r="B57" s="71"/>
      <c r="C57" s="72"/>
      <c r="D57" s="73"/>
      <c r="E57" s="112">
        <f>SUM(E55:E56)</f>
        <v>0</v>
      </c>
      <c r="H57" s="1"/>
      <c r="I57" s="1"/>
    </row>
    <row r="58" spans="1:9" s="2" customFormat="1" ht="26.4" x14ac:dyDescent="0.7">
      <c r="A58" s="42" t="s">
        <v>57</v>
      </c>
      <c r="B58" s="50"/>
      <c r="C58" s="51"/>
      <c r="D58" s="52"/>
      <c r="E58" s="30"/>
      <c r="H58" s="1"/>
      <c r="I58" s="1"/>
    </row>
    <row r="59" spans="1:9" s="2" customFormat="1" ht="40.799999999999997" x14ac:dyDescent="0.7">
      <c r="A59" s="48" t="s">
        <v>77</v>
      </c>
      <c r="B59" s="57"/>
      <c r="C59" s="28"/>
      <c r="D59" s="52"/>
      <c r="E59" s="30"/>
      <c r="H59" s="1"/>
      <c r="I59" s="1"/>
    </row>
    <row r="60" spans="1:9" s="2" customFormat="1" ht="20.399999999999999" x14ac:dyDescent="0.7">
      <c r="A60" s="49" t="s">
        <v>62</v>
      </c>
      <c r="B60" s="50" t="s">
        <v>75</v>
      </c>
      <c r="C60" s="28">
        <v>188</v>
      </c>
      <c r="D60" s="52"/>
      <c r="E60" s="111">
        <f t="shared" ref="E60:E61" si="7">C60*D60</f>
        <v>0</v>
      </c>
      <c r="H60" s="1"/>
      <c r="I60" s="1"/>
    </row>
    <row r="61" spans="1:9" s="2" customFormat="1" ht="20.399999999999999" x14ac:dyDescent="0.7">
      <c r="A61" s="49" t="s">
        <v>61</v>
      </c>
      <c r="B61" s="50" t="s">
        <v>75</v>
      </c>
      <c r="C61" s="28">
        <v>245</v>
      </c>
      <c r="D61" s="52"/>
      <c r="E61" s="111">
        <f t="shared" si="7"/>
        <v>0</v>
      </c>
      <c r="H61" s="1"/>
      <c r="I61" s="1"/>
    </row>
    <row r="62" spans="1:9" s="2" customFormat="1" ht="21" thickBot="1" x14ac:dyDescent="0.75">
      <c r="A62" s="70" t="s">
        <v>11</v>
      </c>
      <c r="B62" s="71"/>
      <c r="C62" s="72"/>
      <c r="D62" s="73"/>
      <c r="E62" s="112">
        <f>SUM(E60:E61)</f>
        <v>0</v>
      </c>
      <c r="H62" s="1"/>
      <c r="I62" s="1"/>
    </row>
    <row r="63" spans="1:9" s="2" customFormat="1" ht="26.4" x14ac:dyDescent="0.7">
      <c r="A63" s="54" t="s">
        <v>55</v>
      </c>
      <c r="B63" s="38"/>
      <c r="C63" s="39"/>
      <c r="D63" s="40"/>
      <c r="E63" s="41"/>
      <c r="H63" s="1"/>
      <c r="I63" s="1"/>
    </row>
    <row r="64" spans="1:9" s="2" customFormat="1" ht="20.399999999999999" x14ac:dyDescent="0.7">
      <c r="A64" s="49" t="s">
        <v>62</v>
      </c>
      <c r="B64" s="50" t="s">
        <v>75</v>
      </c>
      <c r="C64" s="28">
        <v>138</v>
      </c>
      <c r="D64" s="52"/>
      <c r="E64" s="111">
        <f t="shared" ref="E64:E65" si="8">C64*D64</f>
        <v>0</v>
      </c>
      <c r="H64" s="1"/>
      <c r="I64" s="1"/>
    </row>
    <row r="65" spans="1:9" s="2" customFormat="1" ht="20.399999999999999" x14ac:dyDescent="0.7">
      <c r="A65" s="49" t="s">
        <v>61</v>
      </c>
      <c r="B65" s="50" t="s">
        <v>75</v>
      </c>
      <c r="C65" s="28">
        <v>360</v>
      </c>
      <c r="D65" s="52"/>
      <c r="E65" s="111">
        <f t="shared" si="8"/>
        <v>0</v>
      </c>
      <c r="H65" s="1"/>
      <c r="I65" s="1"/>
    </row>
    <row r="66" spans="1:9" s="2" customFormat="1" ht="21" thickBot="1" x14ac:dyDescent="0.75">
      <c r="A66" s="34" t="s">
        <v>11</v>
      </c>
      <c r="B66" s="53"/>
      <c r="C66" s="35"/>
      <c r="D66" s="86"/>
      <c r="E66" s="115">
        <f>SUM(E64:E65)</f>
        <v>0</v>
      </c>
      <c r="H66" s="1"/>
      <c r="I66" s="1"/>
    </row>
    <row r="67" spans="1:9" s="2" customFormat="1" ht="27" thickBot="1" x14ac:dyDescent="0.75">
      <c r="A67" s="58" t="s">
        <v>79</v>
      </c>
      <c r="B67" s="59"/>
      <c r="C67" s="60"/>
      <c r="D67" s="61"/>
      <c r="E67" s="113">
        <f>E57+E62+E66+E52</f>
        <v>0</v>
      </c>
      <c r="H67" s="1"/>
      <c r="I67" s="1"/>
    </row>
    <row r="68" spans="1:9" s="2" customFormat="1" ht="7.5" customHeight="1" thickBot="1" x14ac:dyDescent="0.75">
      <c r="A68" s="62"/>
      <c r="B68" s="63"/>
      <c r="C68" s="64"/>
      <c r="D68" s="65"/>
      <c r="E68" s="66"/>
      <c r="H68" s="1"/>
      <c r="I68" s="1"/>
    </row>
    <row r="69" spans="1:9" s="2" customFormat="1" ht="21" thickBot="1" x14ac:dyDescent="0.75">
      <c r="A69" s="22" t="s">
        <v>2</v>
      </c>
      <c r="B69" s="23" t="s">
        <v>3</v>
      </c>
      <c r="C69" s="24" t="s">
        <v>4</v>
      </c>
      <c r="D69" s="25" t="s">
        <v>5</v>
      </c>
      <c r="E69" s="26" t="s">
        <v>6</v>
      </c>
      <c r="H69" s="1"/>
      <c r="I69" s="1"/>
    </row>
    <row r="70" spans="1:9" s="2" customFormat="1" ht="31.8" x14ac:dyDescent="0.7">
      <c r="A70" s="67" t="s">
        <v>72</v>
      </c>
      <c r="B70" s="68"/>
      <c r="C70" s="76"/>
      <c r="D70" s="77"/>
      <c r="E70" s="26"/>
      <c r="H70" s="1"/>
      <c r="I70" s="1"/>
    </row>
    <row r="71" spans="1:9" s="2" customFormat="1" ht="26.4" x14ac:dyDescent="0.3">
      <c r="A71" s="42" t="s">
        <v>65</v>
      </c>
      <c r="B71" s="78"/>
      <c r="C71" s="78"/>
      <c r="D71" s="78"/>
      <c r="E71" s="79"/>
      <c r="H71" s="1"/>
      <c r="I71" s="1"/>
    </row>
    <row r="72" spans="1:9" s="2" customFormat="1" ht="20.399999999999999" x14ac:dyDescent="0.7">
      <c r="A72" s="27" t="s">
        <v>16</v>
      </c>
      <c r="B72" s="28"/>
      <c r="C72" s="28"/>
      <c r="D72" s="29"/>
      <c r="E72" s="30"/>
      <c r="H72" s="1"/>
      <c r="I72" s="1"/>
    </row>
    <row r="73" spans="1:9" s="2" customFormat="1" ht="20.399999999999999" x14ac:dyDescent="0.7">
      <c r="A73" s="31" t="s">
        <v>86</v>
      </c>
      <c r="B73" s="28" t="s">
        <v>7</v>
      </c>
      <c r="C73" s="28">
        <v>1</v>
      </c>
      <c r="D73" s="29"/>
      <c r="E73" s="111">
        <f t="shared" ref="E73:E76" si="9">C73*D73</f>
        <v>0</v>
      </c>
      <c r="H73" s="1"/>
      <c r="I73" s="1"/>
    </row>
    <row r="74" spans="1:9" s="2" customFormat="1" ht="20.399999999999999" x14ac:dyDescent="0.7">
      <c r="A74" s="32" t="s">
        <v>8</v>
      </c>
      <c r="B74" s="28" t="s">
        <v>7</v>
      </c>
      <c r="C74" s="28">
        <v>1</v>
      </c>
      <c r="D74" s="33"/>
      <c r="E74" s="111">
        <f t="shared" si="9"/>
        <v>0</v>
      </c>
      <c r="H74" s="1"/>
      <c r="I74" s="1"/>
    </row>
    <row r="75" spans="1:9" s="2" customFormat="1" ht="20.399999999999999" x14ac:dyDescent="0.7">
      <c r="A75" s="32" t="s">
        <v>17</v>
      </c>
      <c r="B75" s="28" t="s">
        <v>7</v>
      </c>
      <c r="C75" s="28">
        <v>1</v>
      </c>
      <c r="D75" s="33"/>
      <c r="E75" s="111">
        <f t="shared" si="9"/>
        <v>0</v>
      </c>
      <c r="H75" s="1"/>
      <c r="I75" s="1"/>
    </row>
    <row r="76" spans="1:9" s="2" customFormat="1" ht="20.399999999999999" x14ac:dyDescent="0.7">
      <c r="A76" s="127" t="s">
        <v>88</v>
      </c>
      <c r="B76" s="28" t="s">
        <v>7</v>
      </c>
      <c r="C76" s="28">
        <v>1</v>
      </c>
      <c r="D76" s="33"/>
      <c r="E76" s="111">
        <f t="shared" si="9"/>
        <v>0</v>
      </c>
      <c r="H76" s="1"/>
      <c r="I76" s="1"/>
    </row>
    <row r="77" spans="1:9" s="2" customFormat="1" ht="20.399999999999999" x14ac:dyDescent="0.7">
      <c r="A77" s="34" t="s">
        <v>11</v>
      </c>
      <c r="B77" s="35"/>
      <c r="C77" s="35"/>
      <c r="D77" s="36"/>
      <c r="E77" s="115">
        <f>SUM(E73:E76)</f>
        <v>0</v>
      </c>
      <c r="H77" s="1"/>
      <c r="I77" s="1"/>
    </row>
    <row r="78" spans="1:9" s="2" customFormat="1" ht="26.4" x14ac:dyDescent="0.3">
      <c r="A78" s="42" t="s">
        <v>59</v>
      </c>
      <c r="B78" s="78"/>
      <c r="C78" s="78"/>
      <c r="D78" s="78"/>
      <c r="E78" s="79"/>
      <c r="H78" s="1"/>
      <c r="I78" s="1"/>
    </row>
    <row r="79" spans="1:9" s="2" customFormat="1" ht="40.799999999999997" x14ac:dyDescent="0.7">
      <c r="A79" s="48" t="s">
        <v>77</v>
      </c>
      <c r="B79" s="57"/>
      <c r="C79" s="28"/>
      <c r="D79" s="52"/>
      <c r="E79" s="30"/>
      <c r="H79" s="1"/>
      <c r="I79" s="1"/>
    </row>
    <row r="80" spans="1:9" s="9" customFormat="1" ht="20.399999999999999" x14ac:dyDescent="0.7">
      <c r="A80" s="49" t="s">
        <v>76</v>
      </c>
      <c r="B80" s="50" t="s">
        <v>75</v>
      </c>
      <c r="C80" s="28">
        <v>19</v>
      </c>
      <c r="D80" s="52"/>
      <c r="E80" s="111">
        <f t="shared" ref="E80:E82" si="10">C80*D80</f>
        <v>0</v>
      </c>
      <c r="F80" s="8"/>
      <c r="G80" s="8"/>
    </row>
    <row r="81" spans="1:9" ht="20.399999999999999" x14ac:dyDescent="0.7">
      <c r="A81" s="49" t="s">
        <v>62</v>
      </c>
      <c r="B81" s="50" t="s">
        <v>75</v>
      </c>
      <c r="C81" s="28">
        <v>121</v>
      </c>
      <c r="D81" s="52"/>
      <c r="E81" s="111">
        <f t="shared" si="10"/>
        <v>0</v>
      </c>
    </row>
    <row r="82" spans="1:9" ht="20.399999999999999" x14ac:dyDescent="0.7">
      <c r="A82" s="49" t="s">
        <v>80</v>
      </c>
      <c r="B82" s="50" t="s">
        <v>75</v>
      </c>
      <c r="C82" s="28">
        <v>50</v>
      </c>
      <c r="D82" s="52"/>
      <c r="E82" s="111">
        <f t="shared" si="10"/>
        <v>0</v>
      </c>
    </row>
    <row r="83" spans="1:9" ht="21" thickBot="1" x14ac:dyDescent="0.75">
      <c r="A83" s="70" t="s">
        <v>11</v>
      </c>
      <c r="B83" s="71"/>
      <c r="C83" s="72"/>
      <c r="D83" s="73"/>
      <c r="E83" s="112">
        <f>SUM(E80:E82)</f>
        <v>0</v>
      </c>
    </row>
    <row r="84" spans="1:9" ht="26.4" x14ac:dyDescent="0.7">
      <c r="A84" s="54" t="s">
        <v>81</v>
      </c>
      <c r="B84" s="68"/>
      <c r="C84" s="76"/>
      <c r="D84" s="77"/>
      <c r="E84" s="26"/>
      <c r="H84" s="4"/>
      <c r="I84" s="4"/>
    </row>
    <row r="85" spans="1:9" ht="40.799999999999997" x14ac:dyDescent="0.7">
      <c r="A85" s="48" t="s">
        <v>77</v>
      </c>
      <c r="B85" s="57"/>
      <c r="C85" s="28"/>
      <c r="D85" s="52"/>
      <c r="E85" s="30"/>
    </row>
    <row r="86" spans="1:9" ht="20.399999999999999" x14ac:dyDescent="0.7">
      <c r="A86" s="49" t="s">
        <v>62</v>
      </c>
      <c r="B86" s="50" t="s">
        <v>75</v>
      </c>
      <c r="C86" s="28">
        <v>272</v>
      </c>
      <c r="D86" s="52"/>
      <c r="E86" s="111">
        <f t="shared" ref="E86:E87" si="11">C86*D86</f>
        <v>0</v>
      </c>
    </row>
    <row r="87" spans="1:9" s="2" customFormat="1" ht="20.399999999999999" x14ac:dyDescent="0.7">
      <c r="A87" s="49" t="s">
        <v>61</v>
      </c>
      <c r="B87" s="50" t="s">
        <v>75</v>
      </c>
      <c r="C87" s="28">
        <v>775</v>
      </c>
      <c r="D87" s="52"/>
      <c r="E87" s="111">
        <f t="shared" si="11"/>
        <v>0</v>
      </c>
      <c r="H87" s="1"/>
      <c r="I87" s="1"/>
    </row>
    <row r="88" spans="1:9" ht="21" thickBot="1" x14ac:dyDescent="0.75">
      <c r="A88" s="34" t="s">
        <v>11</v>
      </c>
      <c r="B88" s="53"/>
      <c r="C88" s="35"/>
      <c r="D88" s="36"/>
      <c r="E88" s="115">
        <f>SUM(E86:E87)</f>
        <v>0</v>
      </c>
    </row>
    <row r="89" spans="1:9" ht="27" thickBot="1" x14ac:dyDescent="0.75">
      <c r="A89" s="58" t="s">
        <v>74</v>
      </c>
      <c r="B89" s="59"/>
      <c r="C89" s="60"/>
      <c r="D89" s="61"/>
      <c r="E89" s="113">
        <f>E83+E88+E77</f>
        <v>0</v>
      </c>
    </row>
    <row r="90" spans="1:9" ht="20.399999999999999" x14ac:dyDescent="0.7">
      <c r="A90" s="87"/>
      <c r="B90" s="91"/>
      <c r="C90" s="89"/>
      <c r="D90" s="130" t="s">
        <v>13</v>
      </c>
      <c r="E90" s="136">
        <f>E42+E67+E89</f>
        <v>0</v>
      </c>
    </row>
    <row r="91" spans="1:9" ht="20.399999999999999" x14ac:dyDescent="0.7">
      <c r="A91" s="87"/>
      <c r="B91" s="91"/>
      <c r="C91" s="89"/>
      <c r="D91" s="92" t="s">
        <v>14</v>
      </c>
      <c r="E91" s="111">
        <f>E90*0.2</f>
        <v>0</v>
      </c>
    </row>
    <row r="92" spans="1:9" ht="21" thickBot="1" x14ac:dyDescent="0.75">
      <c r="A92" s="87"/>
      <c r="B92" s="91"/>
      <c r="C92" s="89"/>
      <c r="D92" s="131" t="s">
        <v>15</v>
      </c>
      <c r="E92" s="137">
        <f>E90+E91</f>
        <v>0</v>
      </c>
    </row>
    <row r="93" spans="1:9" ht="20.399999999999999" x14ac:dyDescent="0.7">
      <c r="A93" s="100"/>
      <c r="B93" s="101"/>
      <c r="C93" s="102"/>
      <c r="D93" s="132"/>
      <c r="E93" s="133"/>
    </row>
    <row r="94" spans="1:9" ht="20.399999999999999" x14ac:dyDescent="0.7">
      <c r="A94" s="95" t="s">
        <v>99</v>
      </c>
      <c r="B94" s="96"/>
      <c r="C94" s="97"/>
      <c r="D94" s="98" t="s">
        <v>100</v>
      </c>
      <c r="E94" s="99"/>
    </row>
    <row r="95" spans="1:9" ht="20.399999999999999" x14ac:dyDescent="0.7">
      <c r="A95" s="100"/>
      <c r="B95" s="101"/>
      <c r="C95" s="102"/>
      <c r="D95" s="103"/>
      <c r="E95" s="104"/>
    </row>
    <row r="96" spans="1:9" ht="20.399999999999999" x14ac:dyDescent="0.3">
      <c r="A96" s="100"/>
      <c r="B96" s="134" t="s">
        <v>97</v>
      </c>
      <c r="C96" s="134"/>
      <c r="D96" s="134"/>
      <c r="E96" s="134"/>
    </row>
    <row r="97" spans="1:5" ht="20.399999999999999" x14ac:dyDescent="0.3">
      <c r="A97" s="100"/>
      <c r="B97" s="134"/>
      <c r="C97" s="134"/>
      <c r="D97" s="134"/>
      <c r="E97" s="134"/>
    </row>
    <row r="98" spans="1:5" ht="20.399999999999999" x14ac:dyDescent="0.3">
      <c r="A98" s="100"/>
      <c r="B98" s="134"/>
      <c r="C98" s="134"/>
      <c r="D98" s="134"/>
      <c r="E98" s="134"/>
    </row>
    <row r="99" spans="1:5" ht="20.399999999999999" x14ac:dyDescent="0.3">
      <c r="A99" s="100"/>
      <c r="B99" s="134"/>
      <c r="C99" s="134"/>
      <c r="D99" s="134"/>
      <c r="E99" s="134"/>
    </row>
    <row r="100" spans="1:5" ht="20.399999999999999" x14ac:dyDescent="0.3">
      <c r="A100" s="100"/>
      <c r="B100" s="134"/>
      <c r="C100" s="134"/>
      <c r="D100" s="134"/>
      <c r="E100" s="134"/>
    </row>
    <row r="101" spans="1:5" x14ac:dyDescent="0.3">
      <c r="A101" s="135"/>
      <c r="B101" s="135"/>
      <c r="C101" s="135"/>
      <c r="D101" s="135"/>
      <c r="E101" s="135"/>
    </row>
  </sheetData>
  <sheetProtection sheet="1" objects="1" scenarios="1"/>
  <mergeCells count="4">
    <mergeCell ref="A2:E8"/>
    <mergeCell ref="A9:E9"/>
    <mergeCell ref="A11:E11"/>
    <mergeCell ref="B96:E100"/>
  </mergeCells>
  <pageMargins left="0.7" right="0.7" top="0.75" bottom="0.75" header="0.3" footer="0.3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Lot 1</vt:lpstr>
      <vt:lpstr>DPGF Lot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EGIS</dc:creator>
  <cp:lastModifiedBy>Djeneba Traore</cp:lastModifiedBy>
  <cp:revision>1</cp:revision>
  <dcterms:created xsi:type="dcterms:W3CDTF">2014-01-17T12:21:07Z</dcterms:created>
  <dcterms:modified xsi:type="dcterms:W3CDTF">2025-04-11T07:36:51Z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0x010100F248B160DA69DD43868C0DDBA2655C2A</vt:lpwstr>
  </property>
</Properties>
</file>