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PAEJ\1. COMMANDE PUBLIQUE\1.1 MARCHES\PCCRI\25 DICOM 01_EVENEMENTIEL\01 DCE\01.2 DCE VF\"/>
    </mc:Choice>
  </mc:AlternateContent>
  <bookViews>
    <workbookView xWindow="0" yWindow="0" windowWidth="28800" windowHeight="12170" activeTab="2"/>
  </bookViews>
  <sheets>
    <sheet name="Page de garde" sheetId="3" r:id="rId1"/>
    <sheet name="DQE Présentiel" sheetId="2" r:id="rId2"/>
    <sheet name="DQE Distanciel" sheetId="1" r:id="rId3"/>
  </sheets>
  <definedNames>
    <definedName name="_xlnm.Print_Area" localSheetId="2">'DQE Distanciel'!$A$1:$F$70</definedName>
  </definedNames>
  <calcPr calcId="162913"/>
</workbook>
</file>

<file path=xl/calcChain.xml><?xml version="1.0" encoding="utf-8"?>
<calcChain xmlns="http://schemas.openxmlformats.org/spreadsheetml/2006/main">
  <c r="G66" i="2" l="1"/>
  <c r="E66" i="2"/>
  <c r="G62" i="2"/>
  <c r="E53" i="2"/>
  <c r="G53" i="2"/>
  <c r="G50" i="2"/>
  <c r="G47" i="2"/>
  <c r="G46" i="2"/>
  <c r="G45" i="2"/>
  <c r="G44" i="2"/>
  <c r="G34" i="2" l="1"/>
  <c r="G35" i="2"/>
  <c r="G36" i="2"/>
  <c r="G37" i="2"/>
  <c r="G38" i="2"/>
  <c r="G39" i="2"/>
  <c r="G40" i="2"/>
  <c r="G41" i="2"/>
  <c r="G42" i="2"/>
  <c r="G43" i="2"/>
  <c r="G48" i="2"/>
  <c r="G49" i="2"/>
  <c r="G51" i="2"/>
  <c r="G52" i="2"/>
  <c r="G33" i="2"/>
  <c r="G58" i="2"/>
  <c r="G59" i="2"/>
  <c r="G60" i="2"/>
  <c r="G61" i="2"/>
  <c r="G63" i="2"/>
  <c r="G64" i="2"/>
  <c r="G65" i="2"/>
  <c r="G57" i="2"/>
  <c r="G29" i="2"/>
  <c r="G27" i="2"/>
  <c r="G28" i="2"/>
  <c r="G26" i="2"/>
  <c r="G19" i="2"/>
  <c r="G10" i="2"/>
  <c r="G11" i="2"/>
  <c r="G12" i="2"/>
  <c r="G13" i="2"/>
  <c r="G14" i="2"/>
  <c r="G9" i="2"/>
  <c r="E130" i="2" l="1"/>
  <c r="E87" i="2" l="1"/>
  <c r="G129" i="2" l="1"/>
  <c r="G128" i="2"/>
  <c r="E116" i="2"/>
  <c r="G104" i="2"/>
  <c r="G103" i="2"/>
  <c r="E90" i="2"/>
  <c r="G84" i="2"/>
  <c r="G79" i="2"/>
  <c r="G90" i="2" l="1"/>
  <c r="G87" i="2"/>
  <c r="E29" i="2" l="1"/>
  <c r="E22" i="2"/>
  <c r="E15" i="2"/>
  <c r="E68" i="2" l="1"/>
  <c r="G22" i="2"/>
  <c r="F66" i="1" l="1"/>
  <c r="F65" i="1"/>
  <c r="F61" i="1"/>
  <c r="F60" i="1"/>
  <c r="F51" i="1"/>
  <c r="F50" i="1"/>
  <c r="F49" i="1"/>
  <c r="F48" i="1"/>
  <c r="F44" i="1"/>
  <c r="F43" i="1"/>
  <c r="F42" i="1"/>
  <c r="F41" i="1"/>
  <c r="F40" i="1"/>
  <c r="F30" i="1"/>
  <c r="F29" i="1"/>
  <c r="F28" i="1"/>
  <c r="F27" i="1"/>
  <c r="F26" i="1"/>
  <c r="F25" i="1"/>
  <c r="F21" i="1"/>
  <c r="F20" i="1"/>
  <c r="F16" i="1"/>
  <c r="F9" i="1"/>
  <c r="F10" i="1"/>
  <c r="F11" i="1"/>
  <c r="F12" i="1"/>
  <c r="F8" i="1"/>
  <c r="G127" i="2"/>
  <c r="G126" i="2"/>
  <c r="G125" i="2"/>
  <c r="G130" i="2" s="1"/>
  <c r="G115" i="2"/>
  <c r="G118" i="2"/>
  <c r="G119" i="2"/>
  <c r="G120" i="2"/>
  <c r="G114" i="2"/>
  <c r="G101" i="2"/>
  <c r="G102" i="2"/>
  <c r="G100" i="2"/>
  <c r="G95" i="2"/>
  <c r="G94" i="2"/>
  <c r="G93" i="2"/>
  <c r="G92" i="2"/>
  <c r="G91" i="2"/>
  <c r="G78" i="2"/>
  <c r="G77" i="2"/>
  <c r="G76" i="2"/>
  <c r="G75" i="2"/>
  <c r="G116" i="2" l="1"/>
  <c r="G15" i="2"/>
  <c r="F67" i="1"/>
  <c r="D67" i="1"/>
  <c r="F62" i="1"/>
  <c r="F68" i="1" s="1"/>
  <c r="D62" i="1"/>
  <c r="D68" i="1" s="1"/>
  <c r="D45" i="1"/>
  <c r="G68" i="2" l="1"/>
  <c r="D52" i="1"/>
  <c r="D53" i="1" s="1"/>
  <c r="F52" i="1"/>
  <c r="F45" i="1"/>
  <c r="F53" i="1" l="1"/>
  <c r="D31" i="1"/>
  <c r="D22" i="1"/>
  <c r="D13" i="1"/>
  <c r="E121" i="2"/>
  <c r="E132" i="2" s="1"/>
  <c r="E96" i="2"/>
  <c r="E107" i="2" s="1"/>
  <c r="E80" i="2"/>
  <c r="D32" i="1" l="1"/>
  <c r="D70" i="1" s="1"/>
  <c r="E105" i="2"/>
  <c r="F31" i="1"/>
  <c r="F22" i="1"/>
  <c r="F13" i="1"/>
  <c r="G121" i="2"/>
  <c r="G132" i="2" s="1"/>
  <c r="G96" i="2"/>
  <c r="G107" i="2" s="1"/>
  <c r="G80" i="2"/>
  <c r="F32" i="1" l="1"/>
  <c r="F70" i="1" s="1"/>
  <c r="G105" i="2"/>
  <c r="G134" i="2" l="1"/>
</calcChain>
</file>

<file path=xl/sharedStrings.xml><?xml version="1.0" encoding="utf-8"?>
<sst xmlns="http://schemas.openxmlformats.org/spreadsheetml/2006/main" count="351" uniqueCount="160">
  <si>
    <t>Prestations</t>
  </si>
  <si>
    <t>Conseil et conception</t>
  </si>
  <si>
    <t>Création</t>
  </si>
  <si>
    <t>Préparation logistique</t>
  </si>
  <si>
    <t>Régie générale de l'évènement</t>
  </si>
  <si>
    <t>HONORAIRES</t>
  </si>
  <si>
    <t>Evaluation de l'évènement</t>
  </si>
  <si>
    <t>FRAIS TECHNIQUES</t>
  </si>
  <si>
    <t>Montant HT</t>
  </si>
  <si>
    <t>Base : 500 participants</t>
  </si>
  <si>
    <t>Participation aux réunions
Conseils logistique, scénographie, animation</t>
  </si>
  <si>
    <t>Conception de l'identifiant de l'évènement</t>
  </si>
  <si>
    <t>Rédaction des e-newsletters
Invitations, gestion des insciptions, dédoublonnement, préparation des fichiers</t>
  </si>
  <si>
    <t>Conception du questionnaire, gestion des réponses et analyse</t>
  </si>
  <si>
    <t>Description</t>
  </si>
  <si>
    <t xml:space="preserve">Supervision et suivi de tous les équipements (son, video, mobilier, …), Montage </t>
  </si>
  <si>
    <t>LIEU</t>
  </si>
  <si>
    <t>Studio de tournage</t>
  </si>
  <si>
    <t>Honoraires agence</t>
  </si>
  <si>
    <t>% du montant du devis locatif et prestations liées au lieu</t>
  </si>
  <si>
    <t>Evènement sur une journée</t>
  </si>
  <si>
    <t>Lieu</t>
  </si>
  <si>
    <t>Recherche et préconisation de salle</t>
  </si>
  <si>
    <t>Badges</t>
  </si>
  <si>
    <t>Kakemonos</t>
  </si>
  <si>
    <t>Drop Paper</t>
  </si>
  <si>
    <t>Signalétique adhésive</t>
  </si>
  <si>
    <t>Retransmission sur écran 3m x 4m</t>
  </si>
  <si>
    <t>2 agents de sécurité</t>
  </si>
  <si>
    <t>SMS</t>
  </si>
  <si>
    <t>Mise en place technique du numéro</t>
  </si>
  <si>
    <t>AUTRES FRAIS TECHNIQUES</t>
  </si>
  <si>
    <t>3 kakemonos autoportés 85 cm  x 200 cm</t>
  </si>
  <si>
    <t>1 format 200 cm x 300 cm</t>
  </si>
  <si>
    <t>Lieu du Séminaire</t>
  </si>
  <si>
    <t>Recherche et préconisation de lieux</t>
  </si>
  <si>
    <t>Honoraire agence (% du montant du devis locatif)</t>
  </si>
  <si>
    <t>Taux de TVA</t>
  </si>
  <si>
    <t>Montant TTC</t>
  </si>
  <si>
    <t>AGENCE NATIONALE DE L'HABITAT</t>
  </si>
  <si>
    <t xml:space="preserve"> </t>
  </si>
  <si>
    <t xml:space="preserve">  </t>
  </si>
  <si>
    <t>Objet : Réalisation et montage d'évènements organisés pour le compte de l'Anah</t>
  </si>
  <si>
    <t>Fait à :</t>
  </si>
  <si>
    <t>Le :</t>
  </si>
  <si>
    <t>Formation, configuration, test et mise en place</t>
  </si>
  <si>
    <t>Ajout 1 module supplémentaire de plénière live</t>
  </si>
  <si>
    <t>Plateforme digitale pour webinar et streaming sur une période de 5 semaines Base 500 participants</t>
  </si>
  <si>
    <t>Jours</t>
  </si>
  <si>
    <t>Participation aux réunions
Conseils logistique, scénographie, proposions animation</t>
  </si>
  <si>
    <t>Participation aux réunions
Conseils logistique, scénographie, proposition animation</t>
  </si>
  <si>
    <t>Prix pour 500 connexions</t>
  </si>
  <si>
    <t>Module pour  intervenant en distanciel durant la plénière, formation incluse</t>
  </si>
  <si>
    <t>Responsable de production</t>
  </si>
  <si>
    <t>Directeur technique</t>
  </si>
  <si>
    <t>Base à 300 participants</t>
  </si>
  <si>
    <t>300 Badges autocollants</t>
  </si>
  <si>
    <t>Hôtesses accueil et vestiaire pour 300 participants</t>
  </si>
  <si>
    <t>Réalisation de vidéos</t>
  </si>
  <si>
    <t>Support mise en ligne</t>
  </si>
  <si>
    <t>4 jours pour la réalisation de la plénière quotidienne + une demi-journée de répétition la veille de la première plénière</t>
  </si>
  <si>
    <t>Par plénière</t>
  </si>
  <si>
    <t>Location d'un studio équipé - Personnel inclus</t>
  </si>
  <si>
    <t>Location mobilier pour plateau TV</t>
  </si>
  <si>
    <t>Configuration</t>
  </si>
  <si>
    <t>Réalisation d'une vidéo conférence en amont (y compris formation intervenant, enregistrement, montage et mise en ligne)</t>
  </si>
  <si>
    <t>Base tournage en province sur 1 journée</t>
  </si>
  <si>
    <t>Base tournage à Paris sur 1 journée</t>
  </si>
  <si>
    <t>Quantité</t>
  </si>
  <si>
    <t>Kakemonos autoportés 85 cm  x 200 cm</t>
  </si>
  <si>
    <t>Format 100 cm  x 200 cm</t>
  </si>
  <si>
    <t>Format 200 cm x 300 cm</t>
  </si>
  <si>
    <t>Agents de sécurité</t>
  </si>
  <si>
    <t>Base : 1 500 participants en présentiels et 1 600 en distanciel</t>
  </si>
  <si>
    <t>Suivi conception réalisation 
Présence sur place lors de l'événement</t>
  </si>
  <si>
    <t>Unité commande</t>
  </si>
  <si>
    <t>LIEU DE L'EVENEMENT</t>
  </si>
  <si>
    <t>Recherche</t>
  </si>
  <si>
    <t>E-badge</t>
  </si>
  <si>
    <t>Pochette porte badge format A6 (148mmx105mm) avec cordon</t>
  </si>
  <si>
    <t>Lecteur code barres (douchette) sans fil</t>
  </si>
  <si>
    <t>Hôtesses accueil et vestiaire</t>
  </si>
  <si>
    <t>Pupitres / Plénières</t>
  </si>
  <si>
    <t>Livraison Paris intramuros A/R en journée</t>
  </si>
  <si>
    <t>Livraison Paris intramuros A/R en horaire imposé</t>
  </si>
  <si>
    <t>Chauffeuse</t>
  </si>
  <si>
    <t>Tables basses</t>
  </si>
  <si>
    <t>Tabourets hauts</t>
  </si>
  <si>
    <t>Manges debout</t>
  </si>
  <si>
    <t xml:space="preserve">Captation </t>
  </si>
  <si>
    <t>Mobilier</t>
  </si>
  <si>
    <t>Sous-Total</t>
  </si>
  <si>
    <t>Base : 250 participants</t>
  </si>
  <si>
    <t>Evaluation de l'impact carbone</t>
  </si>
  <si>
    <t>Sur la base de 250 /300participants
Durée : 2 heures</t>
  </si>
  <si>
    <t>Série de 5 webinaires  : 5 mises en ligne de reportages de 10 minutes, 5 webinaires d'une heure et demie, 5 tables rondes de 2h avec un animateur</t>
  </si>
  <si>
    <t xml:space="preserve">Salle </t>
  </si>
  <si>
    <t>Honoraire agence (% du montant du devis locatif et des équipements)</t>
  </si>
  <si>
    <t>Location du lieu (montant indicatif)</t>
  </si>
  <si>
    <t>kakemonos</t>
  </si>
  <si>
    <t>chauffeuses</t>
  </si>
  <si>
    <t>table basse</t>
  </si>
  <si>
    <t xml:space="preserve">28 Ateliers et 2 Plénières </t>
  </si>
  <si>
    <t>%</t>
  </si>
  <si>
    <t>2 - Evènement national (type animation réseau et évènement « expertise ») hors prestations traiteur et animation (sur devis)</t>
  </si>
  <si>
    <t>3 - Séminaire du personnel</t>
  </si>
  <si>
    <t xml:space="preserve">MONTANT TOTAL 1-2-3 </t>
  </si>
  <si>
    <t>SS-TOTAL</t>
  </si>
  <si>
    <t xml:space="preserve"> MONTANT TOTAL 2 </t>
  </si>
  <si>
    <t>MONTANT TOTAL 1</t>
  </si>
  <si>
    <t xml:space="preserve">MONTANT TOTAL 3 </t>
  </si>
  <si>
    <t>1 - Evènement animation réseau :  Webinaires (hors location studio sur devis)</t>
  </si>
  <si>
    <t>MONTANT TOTAL 1-2-3</t>
  </si>
  <si>
    <t>3 - Réunion du Personnel</t>
  </si>
  <si>
    <t>2 - Animation réseau / Journée réseau ( hors location studio sur devis)</t>
  </si>
  <si>
    <t>MONTANT TOTAL 2</t>
  </si>
  <si>
    <t>MONTANT TOTAL 3</t>
  </si>
  <si>
    <t>Direction de la communication</t>
  </si>
  <si>
    <t xml:space="preserve">DÉTAILS QUANTITATIFS ESTIMATIFS (DQE)
</t>
  </si>
  <si>
    <t>Nom du soumissionnaire :</t>
  </si>
  <si>
    <t>Évaluation de l'évènement / enquête de satisfaction</t>
  </si>
  <si>
    <t>Évaluation de l'impact carbone</t>
  </si>
  <si>
    <t>LIEU DE L'ÉVÈNEMENT</t>
  </si>
  <si>
    <t>1 - Évènement national / Rencontres nationales de l'habitat privé -  hors prestations traiteur et animation (sur devis)</t>
  </si>
  <si>
    <t>(Ce document non contractuel, établi sur des quantités estimatives, est uniquement destiné à comparer les offres financières des soumissionnaires)</t>
  </si>
  <si>
    <t>Évènement complexe</t>
  </si>
  <si>
    <t>FRAIS COMPLÉMENTAIRES DE CONCEPTION RÉALISATION</t>
  </si>
  <si>
    <t>Caméra mobile</t>
  </si>
  <si>
    <t>Caméra fixe</t>
  </si>
  <si>
    <t>Évènement sur deux jours</t>
  </si>
  <si>
    <t>Plateforme de streaming personnalisée permettant la diffusion live de 4 plénières, 4 webinaires et l'intégration d'une vidéo par semaine à destination de 500 participants durant 4 semaines. Personnel technique lors des directs inclus</t>
  </si>
  <si>
    <t>Évènement sur une demi journée avec un animateur</t>
  </si>
  <si>
    <t>Rédaction des e-newsletters
Invitations, gestion des inscriptions, dédoublonnement, préparation des fichiers</t>
  </si>
  <si>
    <t xml:space="preserve">Supervision et suivi de tous les équipements (son, vidéo, mobilier, …), Montage </t>
  </si>
  <si>
    <t>Plateforme digitale personnalisée permettant la diffusion live d'un webinaire de 2 heures avec Q&amp;A</t>
  </si>
  <si>
    <t>Plateforme web personnalisée permettant la diffusion live d'un webinaire isolé de 2h avec Q&amp;A à destination des 150 personnes</t>
  </si>
  <si>
    <t>Événement complexe</t>
  </si>
  <si>
    <t>Évaluation de l'évènement</t>
  </si>
  <si>
    <t>Unité</t>
  </si>
  <si>
    <t>Unité (jour)</t>
  </si>
  <si>
    <t>Base 1 Jour/ homme</t>
  </si>
  <si>
    <t>Forfait</t>
  </si>
  <si>
    <t>Chef-fe de projet</t>
  </si>
  <si>
    <t xml:space="preserve">Directeur-trice technique </t>
  </si>
  <si>
    <t>Responsable logistique</t>
  </si>
  <si>
    <t>unitaire</t>
  </si>
  <si>
    <t>Retransmission sur écrans plasma supplémentaires</t>
  </si>
  <si>
    <t>m²</t>
  </si>
  <si>
    <t>Vitrophanie</t>
  </si>
  <si>
    <t>2 agents</t>
  </si>
  <si>
    <t>agent en +</t>
  </si>
  <si>
    <t>Agents de sécurité : Forfait 8h/  journée / semaine</t>
  </si>
  <si>
    <t>Chef hôtesse : Forfait 3h</t>
  </si>
  <si>
    <t>Chef hôtesse : Forfait 8h</t>
  </si>
  <si>
    <t>Chef hôtesse : Heure supplémentaire</t>
  </si>
  <si>
    <t>Hôtesse : Forfait 3h</t>
  </si>
  <si>
    <t>Hôtesse : Forfait 8h</t>
  </si>
  <si>
    <t>Hôtesse : Heure supplémentaire</t>
  </si>
  <si>
    <t>Plantes 2 mètres de haut - unité 5</t>
  </si>
  <si>
    <t>Plantes 2 mètres de haut - unité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</si>
</sst>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arianne"/>
      <family val="3"/>
    </font>
    <font>
      <b/>
      <sz val="10"/>
      <name val="Marianne"/>
      <family val="3"/>
    </font>
    <font>
      <i/>
      <sz val="10"/>
      <name val="Marianne"/>
      <family val="3"/>
    </font>
    <font>
      <sz val="11"/>
      <name val="Marianne"/>
      <family val="3"/>
    </font>
    <font>
      <i/>
      <sz val="11"/>
      <name val="Marianne"/>
      <family val="3"/>
    </font>
    <font>
      <b/>
      <sz val="14"/>
      <name val="Marianne"/>
      <family val="3"/>
    </font>
    <font>
      <b/>
      <sz val="12"/>
      <name val="Marianne"/>
      <family val="3"/>
    </font>
    <font>
      <b/>
      <sz val="10"/>
      <color indexed="10"/>
      <name val="Marianne"/>
      <family val="3"/>
    </font>
    <font>
      <b/>
      <sz val="12"/>
      <color indexed="48"/>
      <name val="Marianne"/>
      <family val="3"/>
    </font>
    <font>
      <sz val="11"/>
      <color theme="1"/>
      <name val="Marianne"/>
      <family val="3"/>
    </font>
    <font>
      <b/>
      <sz val="10"/>
      <name val="Arial"/>
      <family val="2"/>
    </font>
    <font>
      <sz val="10"/>
      <color rgb="FF00B050"/>
      <name val="Marianne"/>
      <family val="3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286">
    <xf numFmtId="0" fontId="0" fillId="0" borderId="0" xfId="0"/>
    <xf numFmtId="0" fontId="6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6" fillId="2" borderId="0" xfId="0" applyFont="1" applyFill="1" applyBorder="1" applyAlignment="1">
      <alignment wrapText="1"/>
    </xf>
    <xf numFmtId="0" fontId="5" fillId="2" borderId="1" xfId="1" applyFont="1" applyFill="1" applyBorder="1" applyAlignment="1">
      <alignment vertical="center" wrapText="1"/>
    </xf>
    <xf numFmtId="0" fontId="5" fillId="2" borderId="0" xfId="0" applyFont="1" applyFill="1"/>
    <xf numFmtId="164" fontId="5" fillId="0" borderId="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top" wrapText="1"/>
    </xf>
    <xf numFmtId="10" fontId="5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0" fontId="5" fillId="0" borderId="0" xfId="2" applyFont="1"/>
    <xf numFmtId="0" fontId="3" fillId="0" borderId="0" xfId="3"/>
    <xf numFmtId="0" fontId="9" fillId="0" borderId="0" xfId="2" applyFont="1"/>
    <xf numFmtId="0" fontId="12" fillId="0" borderId="0" xfId="3" applyFont="1" applyFill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14" fillId="0" borderId="0" xfId="3" applyFont="1"/>
    <xf numFmtId="10" fontId="5" fillId="4" borderId="1" xfId="0" applyNumberFormat="1" applyFont="1" applyFill="1" applyBorder="1" applyAlignment="1">
      <alignment horizontal="center" vertical="center"/>
    </xf>
    <xf numFmtId="10" fontId="5" fillId="4" borderId="6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vertical="center"/>
    </xf>
    <xf numFmtId="164" fontId="6" fillId="2" borderId="0" xfId="0" applyNumberFormat="1" applyFont="1" applyFill="1" applyBorder="1" applyAlignment="1">
      <alignment horizontal="center" vertical="center"/>
    </xf>
    <xf numFmtId="10" fontId="5" fillId="2" borderId="0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0" borderId="0" xfId="0" applyFont="1"/>
    <xf numFmtId="164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2" xfId="1" applyFont="1" applyBorder="1" applyAlignment="1">
      <alignment horizontal="left" vertical="center" wrapText="1"/>
    </xf>
    <xf numFmtId="0" fontId="5" fillId="0" borderId="5" xfId="1" applyFont="1" applyBorder="1" applyAlignment="1">
      <alignment horizontal="left" vertical="center" wrapText="1"/>
    </xf>
    <xf numFmtId="164" fontId="5" fillId="0" borderId="5" xfId="0" applyNumberFormat="1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4" borderId="1" xfId="1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center" vertical="center"/>
    </xf>
    <xf numFmtId="10" fontId="5" fillId="2" borderId="9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3" borderId="7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2" borderId="0" xfId="1" applyFont="1" applyFill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center" vertical="center"/>
    </xf>
    <xf numFmtId="10" fontId="5" fillId="0" borderId="0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0" fontId="15" fillId="0" borderId="0" xfId="0" applyFont="1" applyAlignment="1">
      <alignment horizontal="center"/>
    </xf>
    <xf numFmtId="0" fontId="5" fillId="0" borderId="0" xfId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6" fillId="0" borderId="0" xfId="1" applyFont="1" applyBorder="1" applyAlignment="1">
      <alignment horizontal="left" vertical="center" wrapText="1"/>
    </xf>
    <xf numFmtId="0" fontId="4" fillId="0" borderId="0" xfId="0" applyFont="1" applyBorder="1"/>
    <xf numFmtId="0" fontId="6" fillId="0" borderId="1" xfId="1" applyFont="1" applyBorder="1" applyAlignment="1">
      <alignment horizontal="left" vertical="center" wrapText="1"/>
    </xf>
    <xf numFmtId="0" fontId="4" fillId="0" borderId="2" xfId="0" applyFont="1" applyBorder="1"/>
    <xf numFmtId="164" fontId="5" fillId="2" borderId="6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0" fontId="5" fillId="5" borderId="17" xfId="0" applyNumberFormat="1" applyFont="1" applyFill="1" applyBorder="1" applyAlignment="1">
      <alignment horizontal="center" vertical="center"/>
    </xf>
    <xf numFmtId="164" fontId="6" fillId="5" borderId="18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right" vertical="center" wrapText="1"/>
    </xf>
    <xf numFmtId="0" fontId="6" fillId="5" borderId="16" xfId="0" applyFont="1" applyFill="1" applyBorder="1" applyAlignment="1">
      <alignment horizontal="right" vertical="center"/>
    </xf>
    <xf numFmtId="0" fontId="16" fillId="7" borderId="1" xfId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5" fillId="0" borderId="0" xfId="0" applyFont="1"/>
    <xf numFmtId="0" fontId="5" fillId="2" borderId="1" xfId="1" applyFont="1" applyFill="1" applyBorder="1" applyAlignment="1">
      <alignment vertical="center" wrapText="1"/>
    </xf>
    <xf numFmtId="0" fontId="5" fillId="2" borderId="0" xfId="0" applyFont="1" applyFill="1"/>
    <xf numFmtId="164" fontId="5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10" fontId="5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164" fontId="16" fillId="0" borderId="1" xfId="0" applyNumberFormat="1" applyFont="1" applyBorder="1" applyAlignment="1">
      <alignment horizontal="center" vertical="center"/>
    </xf>
    <xf numFmtId="10" fontId="16" fillId="0" borderId="1" xfId="0" applyNumberFormat="1" applyFont="1" applyBorder="1" applyAlignment="1">
      <alignment horizontal="center" vertical="center"/>
    </xf>
    <xf numFmtId="164" fontId="16" fillId="2" borderId="1" xfId="1" applyNumberFormat="1" applyFont="1" applyFill="1" applyBorder="1" applyAlignment="1">
      <alignment vertical="center" wrapText="1"/>
    </xf>
    <xf numFmtId="0" fontId="5" fillId="4" borderId="1" xfId="1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wrapText="1"/>
    </xf>
    <xf numFmtId="0" fontId="6" fillId="0" borderId="10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0" fontId="5" fillId="0" borderId="0" xfId="0" applyFont="1" applyBorder="1"/>
    <xf numFmtId="164" fontId="16" fillId="2" borderId="2" xfId="1" applyNumberFormat="1" applyFont="1" applyFill="1" applyBorder="1" applyAlignment="1">
      <alignment vertical="center" wrapText="1"/>
    </xf>
    <xf numFmtId="0" fontId="5" fillId="5" borderId="0" xfId="0" applyFont="1" applyFill="1"/>
    <xf numFmtId="0" fontId="6" fillId="3" borderId="16" xfId="0" applyFont="1" applyFill="1" applyBorder="1" applyAlignment="1">
      <alignment horizontal="right" vertical="center"/>
    </xf>
    <xf numFmtId="164" fontId="6" fillId="3" borderId="17" xfId="0" applyNumberFormat="1" applyFont="1" applyFill="1" applyBorder="1" applyAlignment="1">
      <alignment horizontal="center" vertical="center"/>
    </xf>
    <xf numFmtId="10" fontId="5" fillId="3" borderId="17" xfId="0" applyNumberFormat="1" applyFont="1" applyFill="1" applyBorder="1" applyAlignment="1">
      <alignment horizontal="center" vertical="center"/>
    </xf>
    <xf numFmtId="164" fontId="6" fillId="3" borderId="18" xfId="0" applyNumberFormat="1" applyFont="1" applyFill="1" applyBorder="1" applyAlignment="1">
      <alignment horizontal="center" vertical="center"/>
    </xf>
    <xf numFmtId="0" fontId="5" fillId="3" borderId="0" xfId="0" applyFont="1" applyFill="1"/>
    <xf numFmtId="164" fontId="5" fillId="2" borderId="1" xfId="0" applyNumberFormat="1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6" fillId="3" borderId="16" xfId="0" applyFont="1" applyFill="1" applyBorder="1" applyAlignment="1">
      <alignment horizontal="right" vertical="center"/>
    </xf>
    <xf numFmtId="0" fontId="5" fillId="0" borderId="7" xfId="0" applyFont="1" applyBorder="1" applyAlignment="1">
      <alignment wrapText="1"/>
    </xf>
    <xf numFmtId="0" fontId="5" fillId="0" borderId="7" xfId="0" applyFont="1" applyBorder="1"/>
    <xf numFmtId="0" fontId="5" fillId="0" borderId="21" xfId="0" applyFont="1" applyBorder="1"/>
    <xf numFmtId="0" fontId="5" fillId="0" borderId="0" xfId="0" applyFont="1" applyBorder="1" applyAlignment="1">
      <alignment wrapText="1"/>
    </xf>
    <xf numFmtId="0" fontId="5" fillId="0" borderId="22" xfId="0" applyFont="1" applyBorder="1"/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/>
    <xf numFmtId="0" fontId="5" fillId="0" borderId="15" xfId="0" applyFont="1" applyBorder="1"/>
    <xf numFmtId="164" fontId="16" fillId="2" borderId="1" xfId="1" applyNumberFormat="1" applyFont="1" applyFill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/>
    <xf numFmtId="0" fontId="6" fillId="3" borderId="1" xfId="0" applyFont="1" applyFill="1" applyBorder="1"/>
    <xf numFmtId="0" fontId="6" fillId="3" borderId="5" xfId="0" applyFont="1" applyFill="1" applyBorder="1"/>
    <xf numFmtId="0" fontId="6" fillId="3" borderId="4" xfId="0" applyFont="1" applyFill="1" applyBorder="1"/>
    <xf numFmtId="0" fontId="6" fillId="3" borderId="6" xfId="0" applyFont="1" applyFill="1" applyBorder="1"/>
    <xf numFmtId="164" fontId="5" fillId="2" borderId="7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wrapText="1"/>
    </xf>
    <xf numFmtId="10" fontId="5" fillId="3" borderId="1" xfId="0" applyNumberFormat="1" applyFont="1" applyFill="1" applyBorder="1" applyAlignment="1">
      <alignment horizontal="center" vertical="center"/>
    </xf>
    <xf numFmtId="10" fontId="5" fillId="3" borderId="6" xfId="0" applyNumberFormat="1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wrapText="1"/>
    </xf>
    <xf numFmtId="0" fontId="5" fillId="8" borderId="17" xfId="0" applyFont="1" applyFill="1" applyBorder="1" applyAlignment="1">
      <alignment wrapText="1"/>
    </xf>
    <xf numFmtId="164" fontId="6" fillId="8" borderId="17" xfId="0" applyNumberFormat="1" applyFont="1" applyFill="1" applyBorder="1" applyAlignment="1">
      <alignment horizontal="center" vertical="center"/>
    </xf>
    <xf numFmtId="10" fontId="5" fillId="8" borderId="17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right" vertical="center" wrapText="1"/>
    </xf>
    <xf numFmtId="0" fontId="6" fillId="3" borderId="1" xfId="1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0" fontId="5" fillId="0" borderId="19" xfId="2" applyFont="1" applyBorder="1" applyAlignment="1">
      <alignment horizontal="left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11" xfId="0" applyFont="1" applyBorder="1" applyAlignment="1">
      <alignment horizontal="justify" wrapText="1"/>
    </xf>
    <xf numFmtId="0" fontId="5" fillId="0" borderId="0" xfId="0" applyFont="1" applyAlignment="1">
      <alignment horizontal="justify" wrapText="1"/>
    </xf>
    <xf numFmtId="0" fontId="6" fillId="0" borderId="1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15" fillId="3" borderId="1" xfId="0" applyFont="1" applyFill="1" applyBorder="1" applyAlignment="1">
      <alignment horizontal="justify"/>
    </xf>
    <xf numFmtId="0" fontId="6" fillId="0" borderId="3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/>
    </xf>
    <xf numFmtId="0" fontId="0" fillId="0" borderId="1" xfId="0" applyBorder="1" applyAlignment="1">
      <alignment horizontal="justify"/>
    </xf>
    <xf numFmtId="0" fontId="7" fillId="0" borderId="0" xfId="0" applyFont="1" applyBorder="1" applyAlignment="1">
      <alignment horizontal="justify" vertical="center" wrapText="1"/>
    </xf>
    <xf numFmtId="0" fontId="7" fillId="2" borderId="0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justify" vertical="center" wrapText="1"/>
    </xf>
    <xf numFmtId="0" fontId="0" fillId="0" borderId="0" xfId="0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6" fillId="2" borderId="11" xfId="0" applyFont="1" applyFill="1" applyBorder="1" applyAlignment="1">
      <alignment horizontal="justify" vertical="center" wrapText="1"/>
    </xf>
    <xf numFmtId="0" fontId="6" fillId="2" borderId="0" xfId="0" applyFont="1" applyFill="1" applyBorder="1" applyAlignment="1">
      <alignment horizontal="justify" vertical="center" wrapText="1"/>
    </xf>
    <xf numFmtId="0" fontId="5" fillId="0" borderId="10" xfId="0" applyFont="1" applyBorder="1" applyAlignment="1">
      <alignment horizontal="justify" wrapText="1"/>
    </xf>
    <xf numFmtId="0" fontId="6" fillId="0" borderId="5" xfId="0" applyFont="1" applyBorder="1" applyAlignment="1">
      <alignment horizontal="justify" vertical="center" wrapText="1"/>
    </xf>
    <xf numFmtId="0" fontId="6" fillId="2" borderId="0" xfId="0" applyFont="1" applyFill="1" applyBorder="1" applyAlignment="1">
      <alignment horizontal="justify" vertical="center"/>
    </xf>
    <xf numFmtId="0" fontId="6" fillId="0" borderId="2" xfId="0" applyFont="1" applyBorder="1" applyAlignment="1">
      <alignment horizontal="justify" vertical="center" wrapText="1"/>
    </xf>
    <xf numFmtId="0" fontId="6" fillId="2" borderId="10" xfId="0" applyFont="1" applyFill="1" applyBorder="1" applyAlignment="1">
      <alignment horizontal="justify" vertical="center" wrapText="1"/>
    </xf>
    <xf numFmtId="0" fontId="6" fillId="3" borderId="16" xfId="0" applyFont="1" applyFill="1" applyBorder="1" applyAlignment="1">
      <alignment horizontal="right" vertical="center"/>
    </xf>
    <xf numFmtId="0" fontId="6" fillId="3" borderId="5" xfId="0" applyFont="1" applyFill="1" applyBorder="1" applyAlignment="1">
      <alignment horizontal="right" vertical="center" wrapText="1"/>
    </xf>
    <xf numFmtId="0" fontId="6" fillId="5" borderId="16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5" fillId="0" borderId="6" xfId="1" applyFont="1" applyBorder="1" applyAlignment="1">
      <alignment horizontal="center" vertical="center"/>
    </xf>
    <xf numFmtId="0" fontId="4" fillId="0" borderId="1" xfId="0" applyFont="1" applyBorder="1" applyAlignment="1">
      <alignment horizontal="justify"/>
    </xf>
    <xf numFmtId="0" fontId="5" fillId="0" borderId="19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wrapText="1"/>
    </xf>
    <xf numFmtId="0" fontId="9" fillId="0" borderId="0" xfId="2" applyFont="1" applyBorder="1" applyAlignment="1"/>
    <xf numFmtId="0" fontId="10" fillId="0" borderId="0" xfId="2" applyFont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/>
    </xf>
    <xf numFmtId="0" fontId="6" fillId="0" borderId="6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8" xfId="0" applyBorder="1" applyAlignment="1">
      <alignment horizontal="justify" vertical="center" wrapText="1"/>
    </xf>
    <xf numFmtId="0" fontId="11" fillId="5" borderId="12" xfId="0" applyFont="1" applyFill="1" applyBorder="1" applyAlignment="1">
      <alignment horizontal="left" vertical="center"/>
    </xf>
    <xf numFmtId="0" fontId="11" fillId="5" borderId="13" xfId="0" applyFont="1" applyFill="1" applyBorder="1" applyAlignment="1">
      <alignment horizontal="left" vertical="center"/>
    </xf>
    <xf numFmtId="0" fontId="11" fillId="5" borderId="14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justify" vertical="center" wrapText="1"/>
    </xf>
    <xf numFmtId="0" fontId="5" fillId="0" borderId="0" xfId="0" applyFont="1" applyBorder="1" applyAlignment="1">
      <alignment vertical="top" wrapText="1"/>
    </xf>
    <xf numFmtId="0" fontId="6" fillId="3" borderId="12" xfId="0" applyFont="1" applyFill="1" applyBorder="1" applyAlignment="1">
      <alignment horizontal="right" vertical="center"/>
    </xf>
    <xf numFmtId="0" fontId="6" fillId="3" borderId="16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11" fillId="5" borderId="23" xfId="0" applyFont="1" applyFill="1" applyBorder="1" applyAlignment="1">
      <alignment horizontal="left" vertical="center"/>
    </xf>
    <xf numFmtId="0" fontId="11" fillId="5" borderId="20" xfId="0" applyFont="1" applyFill="1" applyBorder="1" applyAlignment="1">
      <alignment horizontal="left" vertical="center"/>
    </xf>
    <xf numFmtId="0" fontId="11" fillId="5" borderId="24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left" vertical="center" wrapText="1"/>
    </xf>
    <xf numFmtId="0" fontId="6" fillId="6" borderId="5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25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6" xfId="0" applyFont="1" applyBorder="1" applyAlignment="1">
      <alignment horizontal="justify" vertical="center" wrapText="1"/>
    </xf>
    <xf numFmtId="0" fontId="0" fillId="0" borderId="8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15" fillId="3" borderId="2" xfId="0" applyFont="1" applyFill="1" applyBorder="1" applyAlignment="1"/>
    <xf numFmtId="0" fontId="0" fillId="3" borderId="5" xfId="0" applyFill="1" applyBorder="1" applyAlignment="1"/>
    <xf numFmtId="0" fontId="6" fillId="2" borderId="6" xfId="1" applyFont="1" applyFill="1" applyBorder="1" applyAlignment="1">
      <alignment horizontal="justify" vertical="center" wrapText="1"/>
    </xf>
    <xf numFmtId="0" fontId="6" fillId="5" borderId="12" xfId="0" applyFont="1" applyFill="1" applyBorder="1" applyAlignment="1">
      <alignment horizontal="right" vertical="center"/>
    </xf>
    <xf numFmtId="0" fontId="6" fillId="5" borderId="16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wrapText="1"/>
    </xf>
    <xf numFmtId="0" fontId="6" fillId="3" borderId="7" xfId="0" applyFont="1" applyFill="1" applyBorder="1" applyAlignment="1">
      <alignment horizontal="left" wrapText="1"/>
    </xf>
    <xf numFmtId="0" fontId="6" fillId="3" borderId="13" xfId="0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justify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center"/>
    </xf>
    <xf numFmtId="0" fontId="0" fillId="3" borderId="1" xfId="0" applyFill="1" applyBorder="1" applyAlignment="1"/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justify" vertical="center"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0" fontId="5" fillId="0" borderId="6" xfId="0" applyNumberFormat="1" applyFont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right" vertical="center"/>
    </xf>
    <xf numFmtId="0" fontId="6" fillId="8" borderId="16" xfId="0" applyFont="1" applyFill="1" applyBorder="1" applyAlignment="1">
      <alignment horizontal="right" vertical="center"/>
    </xf>
    <xf numFmtId="0" fontId="6" fillId="0" borderId="21" xfId="0" applyFont="1" applyBorder="1" applyAlignment="1">
      <alignment horizontal="justify" vertical="center" wrapText="1"/>
    </xf>
    <xf numFmtId="0" fontId="0" fillId="0" borderId="22" xfId="0" applyBorder="1" applyAlignment="1">
      <alignment horizontal="justify" vertical="center" wrapText="1"/>
    </xf>
    <xf numFmtId="0" fontId="0" fillId="0" borderId="15" xfId="0" applyBorder="1" applyAlignment="1">
      <alignment horizontal="justify" vertical="center" wrapText="1"/>
    </xf>
    <xf numFmtId="0" fontId="6" fillId="0" borderId="21" xfId="0" applyFont="1" applyFill="1" applyBorder="1" applyAlignment="1">
      <alignment horizontal="justify" vertical="center" wrapText="1"/>
    </xf>
    <xf numFmtId="0" fontId="0" fillId="0" borderId="15" xfId="0" applyFill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8" fillId="0" borderId="6" xfId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</cellXfs>
  <cellStyles count="7">
    <cellStyle name="Normal" xfId="0" builtinId="0"/>
    <cellStyle name="Normal 2" xfId="1"/>
    <cellStyle name="Normal 3" xfId="3"/>
    <cellStyle name="Normal 3 2" xfId="4"/>
    <cellStyle name="Normal 3 2 2" xfId="6"/>
    <cellStyle name="Normal 3 3" xfId="5"/>
    <cellStyle name="Normal_AE-Annexe financière SG.SAF.MC1.106-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747712</xdr:colOff>
      <xdr:row>0</xdr:row>
      <xdr:rowOff>4762</xdr:rowOff>
    </xdr:from>
    <xdr:to>
      <xdr:col>7</xdr:col>
      <xdr:colOff>209550</xdr:colOff>
      <xdr:row>5</xdr:row>
      <xdr:rowOff>73321</xdr:rowOff>
    </xdr:to>
    <xdr:pic>
      <xdr:nvPicPr>
        <xdr:cNvPr id="2" name="Image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4762"/>
          <a:ext cx="1071563" cy="973434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395287</xdr:colOff>
      <xdr:row>6</xdr:row>
      <xdr:rowOff>14288</xdr:rowOff>
    </xdr:to>
    <xdr:pic>
      <xdr:nvPicPr>
        <xdr:cNvPr id="3" name="Image 2" descr="IMR:Commun:Anah:EN COURS:_divers:• Marque_de_l'Etat:REPUBLIQUE_FRANCAISE:jpg:Republique_Francaise_CMJN.jpg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0"/>
          <a:ext cx="1200150" cy="11001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view="pageLayout" topLeftCell="A7" zoomScaleNormal="100" zoomScaleSheetLayoutView="80" workbookViewId="0">
      <selection activeCell="A35" sqref="A35"/>
    </sheetView>
  </sheetViews>
  <sheetFormatPr baseColWidth="10" defaultColWidth="11.453125" defaultRowHeight="14.5" x14ac:dyDescent="0.35"/>
  <cols>
    <col min="1" max="1" width="11.453125" style="25"/>
    <col min="2" max="2" width="12.54296875" style="25" customWidth="1"/>
    <col min="3" max="6" width="11.453125" style="25"/>
    <col min="7" max="11" width="11.54296875" style="25" customWidth="1"/>
    <col min="12" max="16384" width="11.453125" style="25"/>
  </cols>
  <sheetData>
    <row r="1" spans="1:8" x14ac:dyDescent="0.35">
      <c r="A1" s="24"/>
      <c r="B1" s="24"/>
      <c r="C1" s="24"/>
      <c r="D1" s="24"/>
      <c r="E1" s="24"/>
      <c r="F1" s="24"/>
      <c r="G1" s="24"/>
      <c r="H1" s="24"/>
    </row>
    <row r="2" spans="1:8" x14ac:dyDescent="0.35">
      <c r="A2" s="24"/>
      <c r="B2" s="24"/>
      <c r="C2" s="24"/>
      <c r="D2" s="24"/>
      <c r="E2" s="24"/>
      <c r="F2" s="24"/>
      <c r="G2" s="24"/>
      <c r="H2" s="24"/>
    </row>
    <row r="3" spans="1:8" x14ac:dyDescent="0.35">
      <c r="A3" s="24"/>
      <c r="B3" s="24"/>
      <c r="C3" s="24"/>
      <c r="D3" s="24"/>
      <c r="E3" s="24"/>
      <c r="F3" s="24"/>
      <c r="G3" s="24"/>
      <c r="H3" s="24"/>
    </row>
    <row r="5" spans="1:8" x14ac:dyDescent="0.35">
      <c r="A5" s="206"/>
      <c r="B5" s="206"/>
      <c r="C5" s="206"/>
      <c r="D5" s="206"/>
      <c r="E5" s="206"/>
      <c r="F5" s="206"/>
      <c r="G5" s="206"/>
      <c r="H5" s="206"/>
    </row>
    <row r="6" spans="1:8" x14ac:dyDescent="0.35">
      <c r="A6" s="24"/>
      <c r="B6" s="24"/>
      <c r="C6" s="24"/>
      <c r="D6" s="24"/>
      <c r="E6" s="24"/>
      <c r="F6" s="24"/>
      <c r="G6" s="24"/>
      <c r="H6" s="24"/>
    </row>
    <row r="7" spans="1:8" x14ac:dyDescent="0.35">
      <c r="A7" s="24"/>
      <c r="B7" s="24"/>
      <c r="C7" s="24"/>
      <c r="D7" s="24"/>
      <c r="E7" s="24"/>
      <c r="F7" s="24"/>
      <c r="G7" s="24"/>
      <c r="H7" s="24"/>
    </row>
    <row r="8" spans="1:8" x14ac:dyDescent="0.35">
      <c r="A8" s="24"/>
      <c r="B8" s="24"/>
      <c r="C8" s="24"/>
      <c r="D8" s="24"/>
      <c r="E8" s="24"/>
      <c r="F8" s="24" t="s">
        <v>40</v>
      </c>
      <c r="G8" s="24"/>
      <c r="H8" s="24"/>
    </row>
    <row r="9" spans="1:8" x14ac:dyDescent="0.35">
      <c r="A9" s="206" t="s">
        <v>39</v>
      </c>
      <c r="B9" s="206"/>
      <c r="C9" s="206"/>
      <c r="D9" s="206"/>
      <c r="E9" s="206"/>
      <c r="F9" s="206"/>
      <c r="G9" s="206"/>
      <c r="H9" s="206"/>
    </row>
    <row r="10" spans="1:8" x14ac:dyDescent="0.35">
      <c r="A10" s="24"/>
      <c r="B10" s="24"/>
      <c r="C10" s="24"/>
      <c r="D10" s="24"/>
      <c r="E10" s="24"/>
      <c r="F10" s="24"/>
      <c r="G10" s="24"/>
      <c r="H10" s="24"/>
    </row>
    <row r="11" spans="1:8" x14ac:dyDescent="0.35">
      <c r="A11" s="207" t="s">
        <v>117</v>
      </c>
      <c r="B11" s="207"/>
      <c r="C11" s="207"/>
      <c r="D11" s="207"/>
      <c r="E11" s="207"/>
      <c r="F11" s="207"/>
      <c r="G11" s="207"/>
      <c r="H11" s="207"/>
    </row>
    <row r="12" spans="1:8" x14ac:dyDescent="0.35">
      <c r="A12" s="207"/>
      <c r="B12" s="207"/>
      <c r="C12" s="207"/>
      <c r="D12" s="207"/>
      <c r="E12" s="207"/>
      <c r="F12" s="207"/>
      <c r="G12" s="207"/>
      <c r="H12" s="207"/>
    </row>
    <row r="13" spans="1:8" x14ac:dyDescent="0.35">
      <c r="A13" s="26"/>
      <c r="B13" s="24"/>
      <c r="C13" s="24"/>
      <c r="D13" s="24"/>
      <c r="E13" s="24"/>
      <c r="F13" s="24"/>
      <c r="G13" s="24"/>
      <c r="H13" s="24"/>
    </row>
    <row r="14" spans="1:8" x14ac:dyDescent="0.35">
      <c r="A14" s="26"/>
      <c r="B14" s="24"/>
      <c r="C14" s="24"/>
      <c r="D14" s="24"/>
      <c r="E14" s="26"/>
      <c r="F14" s="26"/>
      <c r="G14" s="26"/>
      <c r="H14" s="24"/>
    </row>
    <row r="15" spans="1:8" x14ac:dyDescent="0.35">
      <c r="A15" s="26"/>
      <c r="B15" s="24"/>
      <c r="C15" s="24"/>
      <c r="D15" s="24"/>
      <c r="E15" s="26"/>
      <c r="F15" s="26"/>
      <c r="G15" s="26"/>
      <c r="H15" s="24"/>
    </row>
    <row r="16" spans="1:8" x14ac:dyDescent="0.35">
      <c r="A16" s="26"/>
      <c r="B16" s="24"/>
      <c r="C16" s="24"/>
      <c r="D16" s="24"/>
      <c r="E16" s="26"/>
      <c r="F16" s="26"/>
      <c r="G16" s="26"/>
      <c r="H16" s="24"/>
    </row>
    <row r="17" spans="1:8" x14ac:dyDescent="0.35">
      <c r="A17" s="26"/>
      <c r="B17" s="24"/>
      <c r="C17" s="24"/>
      <c r="D17" s="24"/>
      <c r="E17" s="26"/>
      <c r="F17" s="26" t="s">
        <v>41</v>
      </c>
      <c r="G17" s="26"/>
      <c r="H17" s="24"/>
    </row>
    <row r="18" spans="1:8" x14ac:dyDescent="0.35">
      <c r="A18" s="208" t="s">
        <v>118</v>
      </c>
      <c r="B18" s="208"/>
      <c r="C18" s="208"/>
      <c r="D18" s="208"/>
      <c r="E18" s="208"/>
      <c r="F18" s="208"/>
      <c r="G18" s="208"/>
      <c r="H18" s="208"/>
    </row>
    <row r="19" spans="1:8" x14ac:dyDescent="0.35">
      <c r="A19" s="208"/>
      <c r="B19" s="208"/>
      <c r="C19" s="208"/>
      <c r="D19" s="208"/>
      <c r="E19" s="208"/>
      <c r="F19" s="208"/>
      <c r="G19" s="208"/>
      <c r="H19" s="208"/>
    </row>
    <row r="20" spans="1:8" x14ac:dyDescent="0.35">
      <c r="A20" s="208"/>
      <c r="B20" s="208"/>
      <c r="C20" s="208"/>
      <c r="D20" s="208"/>
      <c r="E20" s="208"/>
      <c r="F20" s="208"/>
      <c r="G20" s="208"/>
      <c r="H20" s="208"/>
    </row>
    <row r="21" spans="1:8" x14ac:dyDescent="0.35">
      <c r="A21" s="24"/>
      <c r="B21" s="24"/>
      <c r="C21" s="24"/>
      <c r="D21" s="24"/>
      <c r="E21" s="24"/>
      <c r="F21" s="24"/>
      <c r="G21" s="24"/>
      <c r="H21" s="24"/>
    </row>
    <row r="22" spans="1:8" x14ac:dyDescent="0.35">
      <c r="A22" s="24"/>
      <c r="B22" s="24"/>
      <c r="C22" s="24"/>
      <c r="D22" s="24"/>
      <c r="E22" s="24"/>
      <c r="F22" s="24"/>
      <c r="G22" s="24"/>
      <c r="H22" s="24"/>
    </row>
    <row r="23" spans="1:8" x14ac:dyDescent="0.35">
      <c r="A23" s="209" t="s">
        <v>42</v>
      </c>
      <c r="B23" s="209"/>
      <c r="C23" s="209"/>
      <c r="D23" s="209"/>
      <c r="E23" s="209"/>
      <c r="F23" s="209"/>
      <c r="G23" s="209"/>
      <c r="H23" s="209"/>
    </row>
    <row r="24" spans="1:8" x14ac:dyDescent="0.35">
      <c r="A24" s="209"/>
      <c r="B24" s="209"/>
      <c r="C24" s="209"/>
      <c r="D24" s="209"/>
      <c r="E24" s="209"/>
      <c r="F24" s="209"/>
      <c r="G24" s="209"/>
      <c r="H24" s="209"/>
    </row>
    <row r="25" spans="1:8" x14ac:dyDescent="0.35">
      <c r="A25" s="209"/>
      <c r="B25" s="209"/>
      <c r="C25" s="209"/>
      <c r="D25" s="209"/>
      <c r="E25" s="209"/>
      <c r="F25" s="209"/>
      <c r="G25" s="209"/>
      <c r="H25" s="209"/>
    </row>
    <row r="26" spans="1:8" x14ac:dyDescent="0.35">
      <c r="A26" s="209"/>
      <c r="B26" s="209"/>
      <c r="C26" s="209"/>
      <c r="D26" s="209"/>
      <c r="E26" s="209"/>
      <c r="F26" s="209"/>
      <c r="G26" s="209"/>
      <c r="H26" s="209"/>
    </row>
    <row r="27" spans="1:8" x14ac:dyDescent="0.35">
      <c r="A27" s="24"/>
      <c r="B27" s="24"/>
      <c r="C27" s="24"/>
      <c r="D27" s="24"/>
      <c r="E27" s="24"/>
      <c r="F27" s="24"/>
      <c r="G27" s="24"/>
      <c r="H27" s="27"/>
    </row>
    <row r="28" spans="1:8" x14ac:dyDescent="0.35">
      <c r="A28" s="24"/>
      <c r="B28" s="24"/>
      <c r="C28" s="24"/>
      <c r="D28" s="24"/>
      <c r="E28" s="24"/>
      <c r="F28" s="24"/>
      <c r="G28" s="24"/>
      <c r="H28" s="27"/>
    </row>
    <row r="29" spans="1:8" ht="15.5" x14ac:dyDescent="0.35">
      <c r="A29" s="24"/>
      <c r="B29" s="28"/>
      <c r="C29" s="28"/>
      <c r="D29" s="28"/>
      <c r="E29" s="28"/>
      <c r="F29" s="28"/>
      <c r="G29" s="29"/>
      <c r="H29" s="24"/>
    </row>
    <row r="30" spans="1:8" ht="14.5" customHeight="1" x14ac:dyDescent="0.35">
      <c r="A30" s="204" t="s">
        <v>119</v>
      </c>
      <c r="B30" s="205"/>
      <c r="C30" s="24"/>
      <c r="D30" s="24"/>
      <c r="E30" s="24"/>
      <c r="F30" s="24"/>
      <c r="G30" s="24"/>
      <c r="H30" s="24"/>
    </row>
    <row r="31" spans="1:8" x14ac:dyDescent="0.35">
      <c r="A31" s="172" t="s">
        <v>43</v>
      </c>
      <c r="B31" s="173"/>
      <c r="C31" s="24"/>
      <c r="D31" s="24"/>
      <c r="E31" s="24"/>
      <c r="F31" s="24"/>
      <c r="G31" s="24"/>
      <c r="H31" s="24"/>
    </row>
    <row r="32" spans="1:8" x14ac:dyDescent="0.35">
      <c r="A32" s="172" t="s">
        <v>44</v>
      </c>
      <c r="B32" s="173"/>
      <c r="C32" s="30"/>
      <c r="D32" s="30"/>
      <c r="E32" s="30"/>
      <c r="F32" s="30"/>
      <c r="G32" s="30"/>
      <c r="H32" s="30"/>
    </row>
  </sheetData>
  <mergeCells count="7">
    <mergeCell ref="A30:B30"/>
    <mergeCell ref="A9:H9"/>
    <mergeCell ref="A5:H5"/>
    <mergeCell ref="A11:H11"/>
    <mergeCell ref="A12:H12"/>
    <mergeCell ref="A18:H20"/>
    <mergeCell ref="A23:H26"/>
  </mergeCells>
  <pageMargins left="0.7" right="0.7" top="0.75" bottom="0.75" header="0.3" footer="0.3"/>
  <pageSetup paperSize="9" scale="95" orientation="portrait" r:id="rId1"/>
  <headerFooter>
    <oddFooter>&amp;LRéférence : 25 DICOM 01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4"/>
  <sheetViews>
    <sheetView showGridLines="0" view="pageLayout" zoomScaleNormal="90" zoomScaleSheetLayoutView="90" workbookViewId="0">
      <selection activeCell="E3" sqref="E1:E1048576"/>
    </sheetView>
  </sheetViews>
  <sheetFormatPr baseColWidth="10" defaultColWidth="10.81640625" defaultRowHeight="13" x14ac:dyDescent="0.3"/>
  <cols>
    <col min="1" max="1" width="38.1796875" style="175" customWidth="1"/>
    <col min="2" max="2" width="69.453125" style="11" bestFit="1" customWidth="1"/>
    <col min="3" max="3" width="18" style="43" customWidth="1"/>
    <col min="4" max="4" width="11.7265625" style="106" customWidth="1"/>
    <col min="5" max="5" width="15.1796875" style="11" customWidth="1"/>
    <col min="6" max="6" width="12.26953125" style="11" customWidth="1"/>
    <col min="7" max="7" width="12.453125" style="11" bestFit="1" customWidth="1"/>
    <col min="8" max="16384" width="10.81640625" style="11"/>
  </cols>
  <sheetData>
    <row r="1" spans="1:7" ht="21.65" customHeight="1" thickBot="1" x14ac:dyDescent="0.35">
      <c r="A1" s="224" t="s">
        <v>124</v>
      </c>
      <c r="B1" s="224"/>
      <c r="C1" s="224"/>
      <c r="D1" s="224"/>
      <c r="E1" s="224"/>
      <c r="F1" s="224"/>
      <c r="G1" s="224"/>
    </row>
    <row r="2" spans="1:7" ht="21.75" customHeight="1" x14ac:dyDescent="0.3">
      <c r="A2" s="225" t="s">
        <v>123</v>
      </c>
      <c r="B2" s="226"/>
      <c r="C2" s="226"/>
      <c r="D2" s="226"/>
      <c r="E2" s="226"/>
      <c r="F2" s="226"/>
      <c r="G2" s="227"/>
    </row>
    <row r="3" spans="1:7" x14ac:dyDescent="0.3">
      <c r="A3" s="174" t="s">
        <v>129</v>
      </c>
      <c r="B3" s="139"/>
      <c r="C3" s="139"/>
      <c r="D3" s="139"/>
      <c r="E3" s="140"/>
      <c r="F3" s="140"/>
      <c r="G3" s="141"/>
    </row>
    <row r="4" spans="1:7" x14ac:dyDescent="0.3">
      <c r="A4" s="234" t="s">
        <v>73</v>
      </c>
      <c r="B4" s="235"/>
      <c r="C4" s="142"/>
      <c r="D4" s="142"/>
      <c r="E4" s="126"/>
      <c r="F4" s="126"/>
      <c r="G4" s="143"/>
    </row>
    <row r="5" spans="1:7" ht="11.5" customHeight="1" x14ac:dyDescent="0.3">
      <c r="A5" s="232" t="s">
        <v>102</v>
      </c>
      <c r="B5" s="233"/>
      <c r="C5" s="144"/>
      <c r="D5" s="144"/>
      <c r="E5" s="145"/>
      <c r="F5" s="145"/>
      <c r="G5" s="146"/>
    </row>
    <row r="6" spans="1:7" ht="4" customHeight="1" x14ac:dyDescent="0.3">
      <c r="B6" s="12"/>
      <c r="C6" s="12"/>
      <c r="D6" s="12"/>
    </row>
    <row r="7" spans="1:7" x14ac:dyDescent="0.3">
      <c r="A7" s="228" t="s">
        <v>5</v>
      </c>
      <c r="B7" s="229"/>
      <c r="C7" s="229"/>
      <c r="D7" s="229"/>
      <c r="E7" s="229"/>
      <c r="F7" s="229"/>
      <c r="G7" s="229"/>
    </row>
    <row r="8" spans="1:7" x14ac:dyDescent="0.3">
      <c r="A8" s="176" t="s">
        <v>0</v>
      </c>
      <c r="B8" s="2" t="s">
        <v>14</v>
      </c>
      <c r="C8" s="201" t="s">
        <v>139</v>
      </c>
      <c r="D8" s="83" t="s">
        <v>68</v>
      </c>
      <c r="E8" s="3" t="s">
        <v>8</v>
      </c>
      <c r="F8" s="3" t="s">
        <v>37</v>
      </c>
      <c r="G8" s="3" t="s">
        <v>38</v>
      </c>
    </row>
    <row r="9" spans="1:7" ht="33" customHeight="1" x14ac:dyDescent="0.3">
      <c r="A9" s="176" t="s">
        <v>1</v>
      </c>
      <c r="B9" s="4" t="s">
        <v>10</v>
      </c>
      <c r="C9" s="95" t="s">
        <v>140</v>
      </c>
      <c r="D9" s="95"/>
      <c r="E9" s="16">
        <v>0</v>
      </c>
      <c r="F9" s="18">
        <v>0</v>
      </c>
      <c r="G9" s="44">
        <f>(D9*E9)*(F9+1)</f>
        <v>0</v>
      </c>
    </row>
    <row r="10" spans="1:7" ht="26" x14ac:dyDescent="0.3">
      <c r="A10" s="176" t="s">
        <v>2</v>
      </c>
      <c r="B10" s="6" t="s">
        <v>11</v>
      </c>
      <c r="C10" s="95" t="s">
        <v>140</v>
      </c>
      <c r="D10" s="96"/>
      <c r="E10" s="16">
        <v>0</v>
      </c>
      <c r="F10" s="18">
        <v>0</v>
      </c>
      <c r="G10" s="109">
        <f>(D10*E10)*(F10+1)</f>
        <v>0</v>
      </c>
    </row>
    <row r="11" spans="1:7" ht="39" x14ac:dyDescent="0.3">
      <c r="A11" s="176" t="s">
        <v>3</v>
      </c>
      <c r="B11" s="6" t="s">
        <v>12</v>
      </c>
      <c r="C11" s="95" t="s">
        <v>140</v>
      </c>
      <c r="D11" s="96"/>
      <c r="E11" s="16">
        <v>0</v>
      </c>
      <c r="F11" s="18">
        <v>0</v>
      </c>
      <c r="G11" s="109">
        <f t="shared" ref="G11:G14" si="0">(D11*E11)*(F11+1)</f>
        <v>0</v>
      </c>
    </row>
    <row r="12" spans="1:7" ht="28.5" customHeight="1" x14ac:dyDescent="0.3">
      <c r="A12" s="176" t="s">
        <v>4</v>
      </c>
      <c r="B12" s="6" t="s">
        <v>15</v>
      </c>
      <c r="C12" s="95" t="s">
        <v>140</v>
      </c>
      <c r="D12" s="96"/>
      <c r="E12" s="16">
        <v>0</v>
      </c>
      <c r="F12" s="18">
        <v>0</v>
      </c>
      <c r="G12" s="109">
        <f t="shared" si="0"/>
        <v>0</v>
      </c>
    </row>
    <row r="13" spans="1:7" ht="30" customHeight="1" x14ac:dyDescent="0.3">
      <c r="A13" s="176" t="s">
        <v>120</v>
      </c>
      <c r="B13" s="6" t="s">
        <v>13</v>
      </c>
      <c r="C13" s="95" t="s">
        <v>140</v>
      </c>
      <c r="D13" s="96"/>
      <c r="E13" s="16">
        <v>0</v>
      </c>
      <c r="F13" s="18">
        <v>0</v>
      </c>
      <c r="G13" s="109">
        <f t="shared" si="0"/>
        <v>0</v>
      </c>
    </row>
    <row r="14" spans="1:7" s="43" customFormat="1" ht="26" x14ac:dyDescent="0.3">
      <c r="A14" s="176" t="s">
        <v>121</v>
      </c>
      <c r="B14" s="50" t="s">
        <v>125</v>
      </c>
      <c r="C14" s="95" t="s">
        <v>140</v>
      </c>
      <c r="D14" s="96"/>
      <c r="E14" s="44">
        <v>0</v>
      </c>
      <c r="F14" s="45">
        <v>0</v>
      </c>
      <c r="G14" s="109">
        <f t="shared" si="0"/>
        <v>0</v>
      </c>
    </row>
    <row r="15" spans="1:7" s="43" customFormat="1" x14ac:dyDescent="0.3">
      <c r="A15" s="222" t="s">
        <v>107</v>
      </c>
      <c r="B15" s="223"/>
      <c r="C15" s="165"/>
      <c r="D15" s="165"/>
      <c r="E15" s="168">
        <f>SUM(E9:E13)</f>
        <v>0</v>
      </c>
      <c r="F15" s="168"/>
      <c r="G15" s="168">
        <f>SUM(G9:G13)</f>
        <v>0</v>
      </c>
    </row>
    <row r="16" spans="1:7" s="43" customFormat="1" ht="18.75" customHeight="1" x14ac:dyDescent="0.3">
      <c r="A16" s="177"/>
      <c r="B16" s="84"/>
      <c r="C16" s="84"/>
      <c r="D16" s="84"/>
      <c r="E16" s="79"/>
      <c r="F16" s="80"/>
      <c r="G16" s="79"/>
    </row>
    <row r="17" spans="1:7" s="43" customFormat="1" x14ac:dyDescent="0.3">
      <c r="A17" s="178" t="s">
        <v>122</v>
      </c>
      <c r="B17" s="150"/>
      <c r="C17" s="151"/>
      <c r="D17" s="151"/>
      <c r="E17" s="151"/>
      <c r="F17" s="151"/>
      <c r="G17" s="151"/>
    </row>
    <row r="18" spans="1:7" s="43" customFormat="1" x14ac:dyDescent="0.3">
      <c r="A18" s="179" t="s">
        <v>0</v>
      </c>
      <c r="B18" s="9" t="s">
        <v>14</v>
      </c>
      <c r="C18" s="83" t="s">
        <v>138</v>
      </c>
      <c r="D18" s="83" t="s">
        <v>68</v>
      </c>
      <c r="E18" s="85" t="s">
        <v>8</v>
      </c>
      <c r="F18" s="85" t="s">
        <v>37</v>
      </c>
      <c r="G18" s="103" t="s">
        <v>38</v>
      </c>
    </row>
    <row r="19" spans="1:7" s="77" customFormat="1" x14ac:dyDescent="0.25">
      <c r="A19" s="176" t="s">
        <v>77</v>
      </c>
      <c r="B19" s="82" t="s">
        <v>35</v>
      </c>
      <c r="C19" s="95" t="s">
        <v>141</v>
      </c>
      <c r="D19" s="114"/>
      <c r="E19" s="44">
        <v>0</v>
      </c>
      <c r="F19" s="45">
        <v>0</v>
      </c>
      <c r="G19" s="109">
        <f>(D19*E19)*(F19+1)</f>
        <v>0</v>
      </c>
    </row>
    <row r="20" spans="1:7" s="77" customFormat="1" x14ac:dyDescent="0.25">
      <c r="A20" s="241" t="s">
        <v>96</v>
      </c>
      <c r="B20" s="102" t="s">
        <v>98</v>
      </c>
      <c r="C20" s="120"/>
      <c r="D20" s="120"/>
      <c r="E20" s="119">
        <v>180000</v>
      </c>
      <c r="F20" s="147">
        <v>0</v>
      </c>
      <c r="G20" s="148">
        <v>0</v>
      </c>
    </row>
    <row r="21" spans="1:7" s="77" customFormat="1" x14ac:dyDescent="0.25">
      <c r="A21" s="218"/>
      <c r="B21" s="107" t="s">
        <v>97</v>
      </c>
      <c r="C21" s="95" t="s">
        <v>103</v>
      </c>
      <c r="D21" s="95"/>
      <c r="E21" s="107"/>
      <c r="F21" s="109">
        <v>0</v>
      </c>
      <c r="G21" s="149">
        <v>0</v>
      </c>
    </row>
    <row r="22" spans="1:7" s="43" customFormat="1" x14ac:dyDescent="0.3">
      <c r="A22" s="222" t="s">
        <v>107</v>
      </c>
      <c r="B22" s="223"/>
      <c r="C22" s="165"/>
      <c r="D22" s="165"/>
      <c r="E22" s="44">
        <f>SUM(E19)</f>
        <v>0</v>
      </c>
      <c r="F22" s="44"/>
      <c r="G22" s="109">
        <f>SUM(G19)</f>
        <v>0</v>
      </c>
    </row>
    <row r="23" spans="1:7" s="43" customFormat="1" ht="23.65" customHeight="1" x14ac:dyDescent="0.3">
      <c r="A23" s="177"/>
      <c r="B23" s="78"/>
      <c r="C23" s="78"/>
      <c r="D23" s="78"/>
      <c r="E23" s="79"/>
      <c r="F23" s="80"/>
      <c r="G23" s="79"/>
    </row>
    <row r="24" spans="1:7" x14ac:dyDescent="0.3">
      <c r="A24" s="239" t="s">
        <v>126</v>
      </c>
      <c r="B24" s="240"/>
      <c r="C24" s="152"/>
      <c r="D24" s="152"/>
      <c r="E24" s="152"/>
      <c r="F24" s="152"/>
      <c r="G24" s="153"/>
    </row>
    <row r="25" spans="1:7" s="43" customFormat="1" x14ac:dyDescent="0.3">
      <c r="A25" s="179" t="s">
        <v>0</v>
      </c>
      <c r="B25" s="105" t="s">
        <v>14</v>
      </c>
      <c r="C25" s="201" t="s">
        <v>139</v>
      </c>
      <c r="D25" s="83" t="s">
        <v>68</v>
      </c>
      <c r="E25" s="85" t="s">
        <v>8</v>
      </c>
      <c r="F25" s="85" t="s">
        <v>37</v>
      </c>
      <c r="G25" s="85" t="s">
        <v>38</v>
      </c>
    </row>
    <row r="26" spans="1:7" s="77" customFormat="1" ht="26" x14ac:dyDescent="0.25">
      <c r="A26" s="236" t="s">
        <v>74</v>
      </c>
      <c r="B26" s="81" t="s">
        <v>142</v>
      </c>
      <c r="C26" s="95" t="s">
        <v>140</v>
      </c>
      <c r="D26" s="114"/>
      <c r="E26" s="44">
        <v>0</v>
      </c>
      <c r="F26" s="45">
        <v>0</v>
      </c>
      <c r="G26" s="44">
        <f>(D26*E26)*(F26+1)</f>
        <v>0</v>
      </c>
    </row>
    <row r="27" spans="1:7" s="43" customFormat="1" ht="26" x14ac:dyDescent="0.3">
      <c r="A27" s="237"/>
      <c r="B27" s="82" t="s">
        <v>143</v>
      </c>
      <c r="C27" s="95" t="s">
        <v>140</v>
      </c>
      <c r="D27" s="97"/>
      <c r="E27" s="44">
        <v>0</v>
      </c>
      <c r="F27" s="45">
        <v>0</v>
      </c>
      <c r="G27" s="109">
        <f t="shared" ref="G27:G28" si="1">(D27*E27)*(F27+1)</f>
        <v>0</v>
      </c>
    </row>
    <row r="28" spans="1:7" s="43" customFormat="1" ht="26" x14ac:dyDescent="0.3">
      <c r="A28" s="238"/>
      <c r="B28" s="92" t="s">
        <v>144</v>
      </c>
      <c r="C28" s="95" t="s">
        <v>140</v>
      </c>
      <c r="D28" s="97"/>
      <c r="E28" s="44">
        <v>0</v>
      </c>
      <c r="F28" s="45">
        <v>0</v>
      </c>
      <c r="G28" s="109">
        <f t="shared" si="1"/>
        <v>0</v>
      </c>
    </row>
    <row r="29" spans="1:7" s="43" customFormat="1" x14ac:dyDescent="0.3">
      <c r="A29" s="222" t="s">
        <v>107</v>
      </c>
      <c r="B29" s="223"/>
      <c r="C29" s="165"/>
      <c r="D29" s="165"/>
      <c r="E29" s="166">
        <f>SUM(E26:E28)</f>
        <v>0</v>
      </c>
      <c r="F29" s="166"/>
      <c r="G29" s="166">
        <f>SUM(G26:G28)</f>
        <v>0</v>
      </c>
    </row>
    <row r="30" spans="1:7" s="43" customFormat="1" ht="22.9" customHeight="1" x14ac:dyDescent="0.3">
      <c r="A30" s="175"/>
      <c r="D30" s="106"/>
    </row>
    <row r="31" spans="1:7" x14ac:dyDescent="0.3">
      <c r="A31" s="230" t="s">
        <v>7</v>
      </c>
      <c r="B31" s="231"/>
      <c r="C31" s="231"/>
      <c r="D31" s="231"/>
      <c r="E31" s="231"/>
      <c r="F31" s="231"/>
      <c r="G31" s="231"/>
    </row>
    <row r="32" spans="1:7" ht="16" customHeight="1" x14ac:dyDescent="0.3">
      <c r="A32" s="176" t="s">
        <v>0</v>
      </c>
      <c r="B32" s="65" t="s">
        <v>14</v>
      </c>
      <c r="C32" s="201" t="s">
        <v>138</v>
      </c>
      <c r="D32" s="83" t="s">
        <v>68</v>
      </c>
      <c r="E32" s="40" t="s">
        <v>8</v>
      </c>
      <c r="F32" s="40" t="s">
        <v>37</v>
      </c>
      <c r="G32" s="40" t="s">
        <v>38</v>
      </c>
    </row>
    <row r="33" spans="1:7" ht="17.25" customHeight="1" x14ac:dyDescent="0.3">
      <c r="A33" s="210" t="s">
        <v>23</v>
      </c>
      <c r="B33" s="10" t="s">
        <v>78</v>
      </c>
      <c r="C33" s="72" t="s">
        <v>145</v>
      </c>
      <c r="D33" s="197"/>
      <c r="E33" s="16">
        <v>0</v>
      </c>
      <c r="F33" s="18">
        <v>0</v>
      </c>
      <c r="G33" s="44">
        <f>(D33*E33)*(F33+1)</f>
        <v>0</v>
      </c>
    </row>
    <row r="34" spans="1:7" s="43" customFormat="1" ht="17.25" customHeight="1" x14ac:dyDescent="0.3">
      <c r="A34" s="211"/>
      <c r="B34" s="82" t="s">
        <v>79</v>
      </c>
      <c r="C34" s="202">
        <v>50</v>
      </c>
      <c r="D34" s="197"/>
      <c r="E34" s="44">
        <v>0</v>
      </c>
      <c r="F34" s="45">
        <v>0</v>
      </c>
      <c r="G34" s="109">
        <f t="shared" ref="G34:G52" si="2">(D34*E34)*(F34+1)</f>
        <v>0</v>
      </c>
    </row>
    <row r="35" spans="1:7" s="43" customFormat="1" ht="17.25" customHeight="1" x14ac:dyDescent="0.3">
      <c r="A35" s="211"/>
      <c r="B35" s="76" t="s">
        <v>80</v>
      </c>
      <c r="C35" s="72" t="s">
        <v>145</v>
      </c>
      <c r="D35" s="197"/>
      <c r="E35" s="44">
        <v>0</v>
      </c>
      <c r="F35" s="45">
        <v>0</v>
      </c>
      <c r="G35" s="109">
        <f t="shared" si="2"/>
        <v>0</v>
      </c>
    </row>
    <row r="36" spans="1:7" ht="15.75" customHeight="1" x14ac:dyDescent="0.3">
      <c r="A36" s="176" t="s">
        <v>24</v>
      </c>
      <c r="B36" s="10" t="s">
        <v>69</v>
      </c>
      <c r="C36" s="72" t="s">
        <v>145</v>
      </c>
      <c r="D36" s="197"/>
      <c r="E36" s="16">
        <v>0</v>
      </c>
      <c r="F36" s="18">
        <v>0</v>
      </c>
      <c r="G36" s="109">
        <f t="shared" si="2"/>
        <v>0</v>
      </c>
    </row>
    <row r="37" spans="1:7" ht="15" customHeight="1" x14ac:dyDescent="0.3">
      <c r="A37" s="212" t="s">
        <v>25</v>
      </c>
      <c r="B37" s="10" t="s">
        <v>70</v>
      </c>
      <c r="C37" s="72" t="s">
        <v>145</v>
      </c>
      <c r="D37" s="197"/>
      <c r="E37" s="16">
        <v>0</v>
      </c>
      <c r="F37" s="18">
        <v>0</v>
      </c>
      <c r="G37" s="109">
        <f t="shared" si="2"/>
        <v>0</v>
      </c>
    </row>
    <row r="38" spans="1:7" x14ac:dyDescent="0.3">
      <c r="A38" s="218"/>
      <c r="B38" s="10" t="s">
        <v>71</v>
      </c>
      <c r="C38" s="72" t="s">
        <v>145</v>
      </c>
      <c r="D38" s="197"/>
      <c r="E38" s="16">
        <v>0</v>
      </c>
      <c r="F38" s="18">
        <v>0</v>
      </c>
      <c r="G38" s="109">
        <f t="shared" si="2"/>
        <v>0</v>
      </c>
    </row>
    <row r="39" spans="1:7" x14ac:dyDescent="0.3">
      <c r="A39" s="179" t="s">
        <v>26</v>
      </c>
      <c r="B39" s="10" t="s">
        <v>148</v>
      </c>
      <c r="C39" s="68" t="s">
        <v>147</v>
      </c>
      <c r="D39" s="197"/>
      <c r="E39" s="16">
        <v>0</v>
      </c>
      <c r="F39" s="18">
        <v>0</v>
      </c>
      <c r="G39" s="109">
        <f t="shared" si="2"/>
        <v>0</v>
      </c>
    </row>
    <row r="40" spans="1:7" x14ac:dyDescent="0.3">
      <c r="A40" s="212" t="s">
        <v>89</v>
      </c>
      <c r="B40" s="75" t="s">
        <v>127</v>
      </c>
      <c r="C40" s="72" t="s">
        <v>145</v>
      </c>
      <c r="D40" s="116"/>
      <c r="E40" s="16">
        <v>0</v>
      </c>
      <c r="F40" s="18">
        <v>0</v>
      </c>
      <c r="G40" s="109">
        <f t="shared" si="2"/>
        <v>0</v>
      </c>
    </row>
    <row r="41" spans="1:7" x14ac:dyDescent="0.3">
      <c r="A41" s="214"/>
      <c r="B41" s="75" t="s">
        <v>128</v>
      </c>
      <c r="C41" s="72" t="s">
        <v>145</v>
      </c>
      <c r="D41" s="116"/>
      <c r="E41" s="16">
        <v>0</v>
      </c>
      <c r="F41" s="18">
        <v>0</v>
      </c>
      <c r="G41" s="109">
        <f t="shared" si="2"/>
        <v>0</v>
      </c>
    </row>
    <row r="42" spans="1:7" x14ac:dyDescent="0.3">
      <c r="A42" s="214"/>
      <c r="B42" s="75" t="s">
        <v>27</v>
      </c>
      <c r="C42" s="72" t="s">
        <v>145</v>
      </c>
      <c r="D42" s="116"/>
      <c r="E42" s="16">
        <v>0</v>
      </c>
      <c r="F42" s="18">
        <v>0</v>
      </c>
      <c r="G42" s="109">
        <f t="shared" si="2"/>
        <v>0</v>
      </c>
    </row>
    <row r="43" spans="1:7" x14ac:dyDescent="0.3">
      <c r="A43" s="213"/>
      <c r="B43" s="75" t="s">
        <v>146</v>
      </c>
      <c r="C43" s="72" t="s">
        <v>145</v>
      </c>
      <c r="D43" s="116"/>
      <c r="E43" s="16">
        <v>0</v>
      </c>
      <c r="F43" s="18">
        <v>0</v>
      </c>
      <c r="G43" s="109">
        <f t="shared" si="2"/>
        <v>0</v>
      </c>
    </row>
    <row r="44" spans="1:7" s="106" customFormat="1" x14ac:dyDescent="0.3">
      <c r="A44" s="283" t="s">
        <v>81</v>
      </c>
      <c r="B44" s="198" t="s">
        <v>152</v>
      </c>
      <c r="C44" s="72" t="s">
        <v>145</v>
      </c>
      <c r="D44" s="116"/>
      <c r="E44" s="109">
        <v>0</v>
      </c>
      <c r="F44" s="110">
        <v>0</v>
      </c>
      <c r="G44" s="109">
        <f t="shared" ref="G44:G47" si="3">(D44*E44)*(F44+1)</f>
        <v>0</v>
      </c>
    </row>
    <row r="45" spans="1:7" s="106" customFormat="1" x14ac:dyDescent="0.3">
      <c r="A45" s="285"/>
      <c r="B45" s="198" t="s">
        <v>153</v>
      </c>
      <c r="C45" s="72" t="s">
        <v>145</v>
      </c>
      <c r="D45" s="116"/>
      <c r="E45" s="109">
        <v>0</v>
      </c>
      <c r="F45" s="110">
        <v>0</v>
      </c>
      <c r="G45" s="109">
        <f t="shared" si="3"/>
        <v>0</v>
      </c>
    </row>
    <row r="46" spans="1:7" s="106" customFormat="1" x14ac:dyDescent="0.3">
      <c r="A46" s="285"/>
      <c r="B46" s="198" t="s">
        <v>154</v>
      </c>
      <c r="C46" s="72" t="s">
        <v>145</v>
      </c>
      <c r="D46" s="116"/>
      <c r="E46" s="109">
        <v>0</v>
      </c>
      <c r="F46" s="110">
        <v>0</v>
      </c>
      <c r="G46" s="109">
        <f t="shared" si="3"/>
        <v>0</v>
      </c>
    </row>
    <row r="47" spans="1:7" s="106" customFormat="1" x14ac:dyDescent="0.3">
      <c r="A47" s="285"/>
      <c r="B47" s="198" t="s">
        <v>155</v>
      </c>
      <c r="C47" s="72" t="s">
        <v>145</v>
      </c>
      <c r="D47" s="116"/>
      <c r="E47" s="109">
        <v>0</v>
      </c>
      <c r="F47" s="110">
        <v>0</v>
      </c>
      <c r="G47" s="109">
        <f t="shared" si="3"/>
        <v>0</v>
      </c>
    </row>
    <row r="48" spans="1:7" x14ac:dyDescent="0.3">
      <c r="A48" s="285"/>
      <c r="B48" s="198" t="s">
        <v>156</v>
      </c>
      <c r="C48" s="72" t="s">
        <v>145</v>
      </c>
      <c r="D48" s="116"/>
      <c r="E48" s="16">
        <v>0</v>
      </c>
      <c r="F48" s="18">
        <v>0</v>
      </c>
      <c r="G48" s="109">
        <f t="shared" si="2"/>
        <v>0</v>
      </c>
    </row>
    <row r="49" spans="1:7" s="43" customFormat="1" x14ac:dyDescent="0.3">
      <c r="A49" s="284"/>
      <c r="B49" s="198" t="s">
        <v>157</v>
      </c>
      <c r="C49" s="72" t="s">
        <v>145</v>
      </c>
      <c r="D49" s="116"/>
      <c r="E49" s="44">
        <v>0</v>
      </c>
      <c r="F49" s="45">
        <v>0</v>
      </c>
      <c r="G49" s="109">
        <f t="shared" si="2"/>
        <v>0</v>
      </c>
    </row>
    <row r="50" spans="1:7" s="106" customFormat="1" x14ac:dyDescent="0.3">
      <c r="A50" s="283" t="s">
        <v>72</v>
      </c>
      <c r="B50" s="198" t="s">
        <v>151</v>
      </c>
      <c r="C50" s="87" t="s">
        <v>149</v>
      </c>
      <c r="D50" s="116"/>
      <c r="E50" s="109">
        <v>0</v>
      </c>
      <c r="F50" s="110">
        <v>0</v>
      </c>
      <c r="G50" s="109">
        <f t="shared" ref="G50" si="4">(D50*E50)*(F50+1)</f>
        <v>0</v>
      </c>
    </row>
    <row r="51" spans="1:7" ht="14.5" x14ac:dyDescent="0.3">
      <c r="A51" s="284"/>
      <c r="B51" s="198"/>
      <c r="C51" s="282" t="s">
        <v>150</v>
      </c>
      <c r="D51" s="87"/>
      <c r="E51" s="16">
        <v>0</v>
      </c>
      <c r="F51" s="18">
        <v>0</v>
      </c>
      <c r="G51" s="109">
        <f t="shared" si="2"/>
        <v>0</v>
      </c>
    </row>
    <row r="52" spans="1:7" ht="12.65" customHeight="1" x14ac:dyDescent="0.3">
      <c r="A52" s="176" t="s">
        <v>29</v>
      </c>
      <c r="B52" s="198" t="s">
        <v>30</v>
      </c>
      <c r="C52" s="72" t="s">
        <v>145</v>
      </c>
      <c r="D52" s="116"/>
      <c r="E52" s="16">
        <v>0</v>
      </c>
      <c r="F52" s="18">
        <v>0</v>
      </c>
      <c r="G52" s="109">
        <f t="shared" si="2"/>
        <v>0</v>
      </c>
    </row>
    <row r="53" spans="1:7" s="43" customFormat="1" ht="14.5" customHeight="1" x14ac:dyDescent="0.3">
      <c r="A53" s="222" t="s">
        <v>107</v>
      </c>
      <c r="B53" s="223"/>
      <c r="C53" s="165"/>
      <c r="D53" s="165"/>
      <c r="E53" s="166">
        <f>SUM(E33:E52)</f>
        <v>0</v>
      </c>
      <c r="F53" s="167"/>
      <c r="G53" s="166">
        <f>SUM(G33:G52)</f>
        <v>0</v>
      </c>
    </row>
    <row r="54" spans="1:7" s="43" customFormat="1" ht="14.5" customHeight="1" x14ac:dyDescent="0.3">
      <c r="A54" s="180"/>
      <c r="B54" s="88"/>
      <c r="C54" s="89"/>
      <c r="D54" s="89"/>
      <c r="E54" s="79"/>
      <c r="F54" s="80"/>
      <c r="G54" s="79"/>
    </row>
    <row r="55" spans="1:7" x14ac:dyDescent="0.3">
      <c r="A55" s="247" t="s">
        <v>31</v>
      </c>
      <c r="B55" s="247"/>
      <c r="C55" s="247"/>
      <c r="D55" s="247"/>
      <c r="E55" s="247"/>
      <c r="F55" s="247"/>
      <c r="G55" s="247"/>
    </row>
    <row r="56" spans="1:7" x14ac:dyDescent="0.3">
      <c r="A56" s="176" t="s">
        <v>0</v>
      </c>
      <c r="B56" s="65" t="s">
        <v>14</v>
      </c>
      <c r="C56" s="83" t="s">
        <v>138</v>
      </c>
      <c r="D56" s="83" t="s">
        <v>68</v>
      </c>
      <c r="E56" s="40" t="s">
        <v>8</v>
      </c>
      <c r="F56" s="40" t="s">
        <v>37</v>
      </c>
      <c r="G56" s="40" t="s">
        <v>38</v>
      </c>
    </row>
    <row r="57" spans="1:7" x14ac:dyDescent="0.3">
      <c r="A57" s="212" t="s">
        <v>90</v>
      </c>
      <c r="B57" s="75" t="s">
        <v>85</v>
      </c>
      <c r="C57" s="72" t="s">
        <v>145</v>
      </c>
      <c r="D57" s="72"/>
      <c r="E57" s="16">
        <v>0</v>
      </c>
      <c r="F57" s="18">
        <v>0</v>
      </c>
      <c r="G57" s="44">
        <f>(D57*E57)*(F57+1)</f>
        <v>0</v>
      </c>
    </row>
    <row r="58" spans="1:7" x14ac:dyDescent="0.3">
      <c r="A58" s="214"/>
      <c r="B58" s="75" t="s">
        <v>86</v>
      </c>
      <c r="C58" s="72" t="s">
        <v>145</v>
      </c>
      <c r="D58" s="72"/>
      <c r="E58" s="16">
        <v>0</v>
      </c>
      <c r="F58" s="18">
        <v>0</v>
      </c>
      <c r="G58" s="109">
        <f t="shared" ref="G58:G65" si="5">(D58*E58)*(F58+1)</f>
        <v>0</v>
      </c>
    </row>
    <row r="59" spans="1:7" x14ac:dyDescent="0.3">
      <c r="A59" s="214"/>
      <c r="B59" s="75" t="s">
        <v>87</v>
      </c>
      <c r="C59" s="72" t="s">
        <v>145</v>
      </c>
      <c r="D59" s="72"/>
      <c r="E59" s="16">
        <v>0</v>
      </c>
      <c r="F59" s="18">
        <v>0</v>
      </c>
      <c r="G59" s="109">
        <f t="shared" si="5"/>
        <v>0</v>
      </c>
    </row>
    <row r="60" spans="1:7" x14ac:dyDescent="0.3">
      <c r="A60" s="214"/>
      <c r="B60" s="75" t="s">
        <v>88</v>
      </c>
      <c r="C60" s="72" t="s">
        <v>145</v>
      </c>
      <c r="D60" s="197"/>
      <c r="E60" s="16">
        <v>0</v>
      </c>
      <c r="F60" s="18">
        <v>0</v>
      </c>
      <c r="G60" s="109">
        <f t="shared" si="5"/>
        <v>0</v>
      </c>
    </row>
    <row r="61" spans="1:7" ht="14.5" customHeight="1" x14ac:dyDescent="0.3">
      <c r="A61" s="214"/>
      <c r="B61" s="75" t="s">
        <v>82</v>
      </c>
      <c r="C61" s="72" t="s">
        <v>145</v>
      </c>
      <c r="D61" s="197"/>
      <c r="E61" s="16">
        <v>0</v>
      </c>
      <c r="F61" s="18">
        <v>0</v>
      </c>
      <c r="G61" s="109">
        <f t="shared" si="5"/>
        <v>0</v>
      </c>
    </row>
    <row r="62" spans="1:7" s="106" customFormat="1" ht="14.5" customHeight="1" x14ac:dyDescent="0.3">
      <c r="A62" s="214"/>
      <c r="B62" s="199" t="s">
        <v>158</v>
      </c>
      <c r="C62" s="72" t="s">
        <v>145</v>
      </c>
      <c r="D62" s="200"/>
      <c r="E62" s="109">
        <v>0</v>
      </c>
      <c r="F62" s="110">
        <v>0</v>
      </c>
      <c r="G62" s="109">
        <f t="shared" ref="G62" si="6">(D62*E62)*(F62+1)</f>
        <v>0</v>
      </c>
    </row>
    <row r="63" spans="1:7" s="43" customFormat="1" ht="14.5" customHeight="1" x14ac:dyDescent="0.3">
      <c r="A63" s="213"/>
      <c r="B63" s="199" t="s">
        <v>159</v>
      </c>
      <c r="C63" s="72" t="s">
        <v>145</v>
      </c>
      <c r="D63" s="197"/>
      <c r="E63" s="44">
        <v>0</v>
      </c>
      <c r="F63" s="45">
        <v>0</v>
      </c>
      <c r="G63" s="109">
        <f t="shared" si="5"/>
        <v>0</v>
      </c>
    </row>
    <row r="64" spans="1:7" s="43" customFormat="1" ht="14.5" customHeight="1" x14ac:dyDescent="0.3">
      <c r="A64" s="181" t="s">
        <v>83</v>
      </c>
      <c r="B64" s="86"/>
      <c r="C64" s="95" t="s">
        <v>141</v>
      </c>
      <c r="D64" s="197"/>
      <c r="E64" s="44">
        <v>0</v>
      </c>
      <c r="F64" s="45">
        <v>0</v>
      </c>
      <c r="G64" s="109">
        <f t="shared" si="5"/>
        <v>0</v>
      </c>
    </row>
    <row r="65" spans="1:7" s="43" customFormat="1" ht="25.5" x14ac:dyDescent="0.3">
      <c r="A65" s="203" t="s">
        <v>84</v>
      </c>
      <c r="B65" s="86"/>
      <c r="C65" s="95" t="s">
        <v>141</v>
      </c>
      <c r="D65" s="197"/>
      <c r="E65" s="44">
        <v>0</v>
      </c>
      <c r="F65" s="45">
        <v>0</v>
      </c>
      <c r="G65" s="109">
        <f t="shared" si="5"/>
        <v>0</v>
      </c>
    </row>
    <row r="66" spans="1:7" s="43" customFormat="1" ht="14.5" customHeight="1" x14ac:dyDescent="0.3">
      <c r="A66" s="222" t="s">
        <v>107</v>
      </c>
      <c r="B66" s="223"/>
      <c r="C66" s="165"/>
      <c r="D66" s="165"/>
      <c r="E66" s="166">
        <f>SUM(E57:E65)</f>
        <v>0</v>
      </c>
      <c r="F66" s="167"/>
      <c r="G66" s="166">
        <f>SUM(G57:G65)</f>
        <v>0</v>
      </c>
    </row>
    <row r="67" spans="1:7" ht="13.5" customHeight="1" thickBot="1" x14ac:dyDescent="0.35">
      <c r="A67" s="182"/>
      <c r="B67" s="1"/>
      <c r="C67" s="1"/>
      <c r="D67" s="1"/>
      <c r="E67" s="1"/>
      <c r="F67" s="1"/>
      <c r="G67" s="1"/>
    </row>
    <row r="68" spans="1:7" ht="22" customHeight="1" thickBot="1" x14ac:dyDescent="0.35">
      <c r="A68" s="220" t="s">
        <v>109</v>
      </c>
      <c r="B68" s="221"/>
      <c r="C68" s="138"/>
      <c r="D68" s="194"/>
      <c r="E68" s="130">
        <f>E15+E22+E29+E53+E66</f>
        <v>0</v>
      </c>
      <c r="F68" s="131"/>
      <c r="G68" s="132">
        <f>G15+G22+G29+G53+G66</f>
        <v>0</v>
      </c>
    </row>
    <row r="69" spans="1:7" ht="13.5" thickBot="1" x14ac:dyDescent="0.35">
      <c r="A69" s="219"/>
      <c r="B69" s="219"/>
      <c r="C69" s="219"/>
      <c r="D69" s="219"/>
      <c r="E69" s="219"/>
      <c r="F69" s="17"/>
    </row>
    <row r="70" spans="1:7" ht="16.5" customHeight="1" thickBot="1" x14ac:dyDescent="0.35">
      <c r="A70" s="215" t="s">
        <v>104</v>
      </c>
      <c r="B70" s="216"/>
      <c r="C70" s="216"/>
      <c r="D70" s="216"/>
      <c r="E70" s="216"/>
      <c r="F70" s="216"/>
      <c r="G70" s="217"/>
    </row>
    <row r="71" spans="1:7" x14ac:dyDescent="0.3">
      <c r="A71" s="183" t="s">
        <v>55</v>
      </c>
      <c r="B71" s="13"/>
      <c r="C71" s="13"/>
      <c r="D71" s="13"/>
      <c r="E71" s="13"/>
      <c r="F71" s="13"/>
      <c r="G71" s="13"/>
    </row>
    <row r="72" spans="1:7" x14ac:dyDescent="0.3">
      <c r="A72" s="175" t="s">
        <v>20</v>
      </c>
      <c r="B72" s="13"/>
      <c r="C72" s="13"/>
      <c r="D72" s="13"/>
      <c r="E72" s="13"/>
      <c r="F72" s="13"/>
      <c r="G72" s="13"/>
    </row>
    <row r="73" spans="1:7" x14ac:dyDescent="0.3">
      <c r="A73" s="230" t="s">
        <v>5</v>
      </c>
      <c r="B73" s="231"/>
      <c r="C73" s="231"/>
      <c r="D73" s="231"/>
      <c r="E73" s="231"/>
      <c r="F73" s="231"/>
      <c r="G73" s="231"/>
    </row>
    <row r="74" spans="1:7" x14ac:dyDescent="0.3">
      <c r="A74" s="176" t="s">
        <v>0</v>
      </c>
      <c r="B74" s="2" t="s">
        <v>14</v>
      </c>
      <c r="C74" s="35" t="s">
        <v>48</v>
      </c>
      <c r="D74" s="35" t="s">
        <v>48</v>
      </c>
      <c r="E74" s="3" t="s">
        <v>8</v>
      </c>
      <c r="F74" s="3" t="s">
        <v>37</v>
      </c>
      <c r="G74" s="3" t="s">
        <v>38</v>
      </c>
    </row>
    <row r="75" spans="1:7" x14ac:dyDescent="0.3">
      <c r="A75" s="176" t="s">
        <v>21</v>
      </c>
      <c r="B75" s="5" t="s">
        <v>22</v>
      </c>
      <c r="C75" s="41"/>
      <c r="D75" s="41"/>
      <c r="E75" s="16">
        <v>0</v>
      </c>
      <c r="F75" s="18">
        <v>0</v>
      </c>
      <c r="G75" s="44">
        <f>(C75*E75)*(F75+1)</f>
        <v>0</v>
      </c>
    </row>
    <row r="76" spans="1:7" ht="39" x14ac:dyDescent="0.3">
      <c r="A76" s="176" t="s">
        <v>3</v>
      </c>
      <c r="B76" s="6" t="s">
        <v>132</v>
      </c>
      <c r="C76" s="6"/>
      <c r="D76" s="104"/>
      <c r="E76" s="16">
        <v>0</v>
      </c>
      <c r="F76" s="18">
        <v>0</v>
      </c>
      <c r="G76" s="44">
        <f>(C76*E76)*(F76+1)</f>
        <v>0</v>
      </c>
    </row>
    <row r="77" spans="1:7" ht="27" customHeight="1" x14ac:dyDescent="0.3">
      <c r="A77" s="176" t="s">
        <v>4</v>
      </c>
      <c r="B77" s="6" t="s">
        <v>133</v>
      </c>
      <c r="C77" s="6"/>
      <c r="D77" s="104"/>
      <c r="E77" s="16">
        <v>0</v>
      </c>
      <c r="F77" s="18">
        <v>0</v>
      </c>
      <c r="G77" s="44">
        <f>(C77*E77)*(F77+1)</f>
        <v>0</v>
      </c>
    </row>
    <row r="78" spans="1:7" x14ac:dyDescent="0.3">
      <c r="A78" s="176" t="s">
        <v>6</v>
      </c>
      <c r="B78" s="6" t="s">
        <v>13</v>
      </c>
      <c r="C78" s="6"/>
      <c r="D78" s="104"/>
      <c r="E78" s="16">
        <v>0</v>
      </c>
      <c r="F78" s="18">
        <v>0</v>
      </c>
      <c r="G78" s="44">
        <f>(C78*E78)*(F78+1)</f>
        <v>0</v>
      </c>
    </row>
    <row r="79" spans="1:7" s="106" customFormat="1" x14ac:dyDescent="0.3">
      <c r="A79" s="176" t="s">
        <v>93</v>
      </c>
      <c r="B79" s="50" t="s">
        <v>136</v>
      </c>
      <c r="C79" s="96"/>
      <c r="D79" s="96"/>
      <c r="E79" s="109">
        <v>0</v>
      </c>
      <c r="F79" s="110">
        <v>0</v>
      </c>
      <c r="G79" s="109">
        <f>(C79*E79)*(F79+1)</f>
        <v>0</v>
      </c>
    </row>
    <row r="80" spans="1:7" x14ac:dyDescent="0.3">
      <c r="A80" s="222" t="s">
        <v>107</v>
      </c>
      <c r="B80" s="223"/>
      <c r="C80" s="67"/>
      <c r="D80" s="74"/>
      <c r="E80" s="20">
        <f>SUM(E75:E78)</f>
        <v>0</v>
      </c>
      <c r="F80" s="32"/>
      <c r="G80" s="20">
        <f>SUM(G75:G78)</f>
        <v>0</v>
      </c>
    </row>
    <row r="81" spans="1:7" s="108" customFormat="1" x14ac:dyDescent="0.3">
      <c r="A81" s="184"/>
      <c r="B81" s="121"/>
      <c r="C81" s="100"/>
      <c r="D81" s="137"/>
      <c r="E81" s="93"/>
      <c r="F81" s="94"/>
      <c r="G81" s="93"/>
    </row>
    <row r="82" spans="1:7" s="106" customFormat="1" x14ac:dyDescent="0.3">
      <c r="A82" s="178" t="s">
        <v>76</v>
      </c>
      <c r="B82" s="150"/>
      <c r="C82" s="151"/>
      <c r="D82" s="151"/>
      <c r="E82" s="151"/>
      <c r="F82" s="151"/>
      <c r="G82" s="154"/>
    </row>
    <row r="83" spans="1:7" s="106" customFormat="1" x14ac:dyDescent="0.3">
      <c r="A83" s="179" t="s">
        <v>0</v>
      </c>
      <c r="B83" s="105" t="s">
        <v>14</v>
      </c>
      <c r="C83" s="83" t="s">
        <v>75</v>
      </c>
      <c r="D83" s="83" t="s">
        <v>75</v>
      </c>
      <c r="E83" s="85" t="s">
        <v>8</v>
      </c>
      <c r="F83" s="123" t="s">
        <v>37</v>
      </c>
      <c r="G83" s="103" t="s">
        <v>38</v>
      </c>
    </row>
    <row r="84" spans="1:7" s="77" customFormat="1" x14ac:dyDescent="0.25">
      <c r="A84" s="176" t="s">
        <v>77</v>
      </c>
      <c r="B84" s="82" t="s">
        <v>35</v>
      </c>
      <c r="C84" s="114"/>
      <c r="D84" s="114"/>
      <c r="E84" s="109">
        <v>0</v>
      </c>
      <c r="F84" s="125">
        <v>0</v>
      </c>
      <c r="G84" s="109">
        <f>(C84*E84)*(F84+1)</f>
        <v>0</v>
      </c>
    </row>
    <row r="85" spans="1:7" s="77" customFormat="1" x14ac:dyDescent="0.25">
      <c r="A85" s="241" t="s">
        <v>96</v>
      </c>
      <c r="B85" s="102" t="s">
        <v>98</v>
      </c>
      <c r="C85" s="120"/>
      <c r="D85" s="120"/>
      <c r="E85" s="119">
        <v>100000</v>
      </c>
      <c r="F85" s="127">
        <v>0</v>
      </c>
      <c r="G85" s="118">
        <v>0</v>
      </c>
    </row>
    <row r="86" spans="1:7" s="77" customFormat="1" x14ac:dyDescent="0.25">
      <c r="A86" s="218"/>
      <c r="B86" s="107" t="s">
        <v>97</v>
      </c>
      <c r="C86" s="107"/>
      <c r="D86" s="107"/>
      <c r="E86" s="107"/>
      <c r="F86" s="124">
        <v>0</v>
      </c>
      <c r="G86" s="110">
        <v>0</v>
      </c>
    </row>
    <row r="87" spans="1:7" s="106" customFormat="1" x14ac:dyDescent="0.3">
      <c r="A87" s="222" t="s">
        <v>107</v>
      </c>
      <c r="B87" s="223"/>
      <c r="C87" s="74"/>
      <c r="D87" s="74"/>
      <c r="E87" s="20">
        <f>SUM(E82:E85)</f>
        <v>100000</v>
      </c>
      <c r="F87" s="32"/>
      <c r="G87" s="20">
        <f>SUM(G82:G85)</f>
        <v>0</v>
      </c>
    </row>
    <row r="88" spans="1:7" s="108" customFormat="1" x14ac:dyDescent="0.3">
      <c r="A88" s="184"/>
      <c r="B88" s="121"/>
      <c r="C88" s="137"/>
      <c r="D88" s="137"/>
      <c r="E88" s="155"/>
      <c r="F88" s="156"/>
      <c r="G88" s="155"/>
    </row>
    <row r="89" spans="1:7" s="106" customFormat="1" x14ac:dyDescent="0.3">
      <c r="A89" s="230" t="s">
        <v>7</v>
      </c>
      <c r="B89" s="231"/>
      <c r="C89" s="231"/>
      <c r="D89" s="231"/>
      <c r="E89" s="231"/>
      <c r="F89" s="231"/>
      <c r="G89" s="231"/>
    </row>
    <row r="90" spans="1:7" x14ac:dyDescent="0.3">
      <c r="A90" s="185"/>
      <c r="B90" s="90"/>
      <c r="C90" s="91" t="s">
        <v>91</v>
      </c>
      <c r="D90" s="91" t="s">
        <v>91</v>
      </c>
      <c r="E90" s="109">
        <f>SUM(E84)</f>
        <v>0</v>
      </c>
      <c r="F90" s="109"/>
      <c r="G90" s="109">
        <f>SUM(G84)</f>
        <v>0</v>
      </c>
    </row>
    <row r="91" spans="1:7" x14ac:dyDescent="0.3">
      <c r="A91" s="186" t="s">
        <v>23</v>
      </c>
      <c r="B91" s="7" t="s">
        <v>56</v>
      </c>
      <c r="C91" s="73"/>
      <c r="D91" s="73"/>
      <c r="E91" s="16">
        <v>0</v>
      </c>
      <c r="F91" s="18">
        <v>0</v>
      </c>
      <c r="G91" s="44">
        <f>(C91*E91)*(F91+1)</f>
        <v>0</v>
      </c>
    </row>
    <row r="92" spans="1:7" ht="14.15" customHeight="1" x14ac:dyDescent="0.3">
      <c r="A92" s="186" t="s">
        <v>24</v>
      </c>
      <c r="B92" s="7" t="s">
        <v>32</v>
      </c>
      <c r="C92" s="73"/>
      <c r="D92" s="73"/>
      <c r="E92" s="16">
        <v>0</v>
      </c>
      <c r="F92" s="18">
        <v>0</v>
      </c>
      <c r="G92" s="44">
        <f>(C92*E92)*(F92+1)</f>
        <v>0</v>
      </c>
    </row>
    <row r="93" spans="1:7" x14ac:dyDescent="0.3">
      <c r="A93" s="179" t="s">
        <v>25</v>
      </c>
      <c r="B93" s="66" t="s">
        <v>33</v>
      </c>
      <c r="C93" s="73"/>
      <c r="D93" s="73"/>
      <c r="E93" s="16">
        <v>0</v>
      </c>
      <c r="F93" s="18">
        <v>0</v>
      </c>
      <c r="G93" s="44">
        <f>(C93*E93)*(F93+1)</f>
        <v>0</v>
      </c>
    </row>
    <row r="94" spans="1:7" ht="25.5" customHeight="1" x14ac:dyDescent="0.3">
      <c r="A94" s="176" t="s">
        <v>57</v>
      </c>
      <c r="B94" s="122"/>
      <c r="C94" s="73"/>
      <c r="D94" s="73"/>
      <c r="E94" s="16">
        <v>0</v>
      </c>
      <c r="F94" s="18">
        <v>0</v>
      </c>
      <c r="G94" s="44">
        <f>(C94*E94)*(F94+1)</f>
        <v>0</v>
      </c>
    </row>
    <row r="95" spans="1:7" s="15" customFormat="1" x14ac:dyDescent="0.3">
      <c r="A95" s="186" t="s">
        <v>28</v>
      </c>
      <c r="B95" s="122"/>
      <c r="C95" s="73"/>
      <c r="D95" s="73"/>
      <c r="E95" s="16">
        <v>0</v>
      </c>
      <c r="F95" s="18">
        <v>0</v>
      </c>
      <c r="G95" s="44">
        <f>(C95*E95)*(F95+1)</f>
        <v>0</v>
      </c>
    </row>
    <row r="96" spans="1:7" s="43" customFormat="1" x14ac:dyDescent="0.3">
      <c r="A96" s="222" t="s">
        <v>107</v>
      </c>
      <c r="B96" s="223"/>
      <c r="C96" s="74"/>
      <c r="D96" s="74"/>
      <c r="E96" s="20">
        <f>SUM(E91:E95)</f>
        <v>0</v>
      </c>
      <c r="F96" s="159"/>
      <c r="G96" s="20">
        <f>SUM(G91:G95)</f>
        <v>0</v>
      </c>
    </row>
    <row r="97" spans="1:7" s="108" customFormat="1" x14ac:dyDescent="0.3">
      <c r="A97" s="187"/>
      <c r="B97" s="137"/>
      <c r="C97" s="137"/>
      <c r="D97" s="137"/>
      <c r="E97" s="155"/>
      <c r="F97" s="156"/>
      <c r="G97" s="155"/>
    </row>
    <row r="98" spans="1:7" x14ac:dyDescent="0.3">
      <c r="A98" s="248" t="s">
        <v>31</v>
      </c>
      <c r="B98" s="249"/>
      <c r="C98" s="249"/>
      <c r="D98" s="249"/>
      <c r="E98" s="249"/>
      <c r="F98" s="249"/>
      <c r="G98" s="249"/>
    </row>
    <row r="99" spans="1:7" ht="16.5" customHeight="1" x14ac:dyDescent="0.3">
      <c r="A99" s="176" t="s">
        <v>0</v>
      </c>
      <c r="B99" s="65" t="s">
        <v>14</v>
      </c>
      <c r="C99" s="35" t="s">
        <v>68</v>
      </c>
      <c r="D99" s="35" t="s">
        <v>68</v>
      </c>
      <c r="E99" s="40" t="s">
        <v>8</v>
      </c>
      <c r="F99" s="40" t="s">
        <v>37</v>
      </c>
      <c r="G99" s="40" t="s">
        <v>38</v>
      </c>
    </row>
    <row r="100" spans="1:7" ht="14.15" customHeight="1" x14ac:dyDescent="0.3">
      <c r="A100" s="176" t="s">
        <v>85</v>
      </c>
      <c r="B100" s="8"/>
      <c r="C100" s="72"/>
      <c r="D100" s="72"/>
      <c r="E100" s="16">
        <v>0</v>
      </c>
      <c r="F100" s="18">
        <v>0</v>
      </c>
      <c r="G100" s="44">
        <f>(C100*E100)*(F100+1)</f>
        <v>0</v>
      </c>
    </row>
    <row r="101" spans="1:7" x14ac:dyDescent="0.3">
      <c r="A101" s="176" t="s">
        <v>86</v>
      </c>
      <c r="B101" s="8"/>
      <c r="C101" s="72"/>
      <c r="D101" s="72"/>
      <c r="E101" s="16">
        <v>0</v>
      </c>
      <c r="F101" s="18">
        <v>0</v>
      </c>
      <c r="G101" s="44">
        <f>(C101*E101)*(F101+1)</f>
        <v>0</v>
      </c>
    </row>
    <row r="102" spans="1:7" ht="12" customHeight="1" x14ac:dyDescent="0.3">
      <c r="A102" s="176" t="s">
        <v>87</v>
      </c>
      <c r="B102" s="8"/>
      <c r="C102" s="72"/>
      <c r="D102" s="72"/>
      <c r="E102" s="16">
        <v>0</v>
      </c>
      <c r="F102" s="18">
        <v>0</v>
      </c>
      <c r="G102" s="44">
        <f>(C102*E102)*(F102+1)</f>
        <v>0</v>
      </c>
    </row>
    <row r="103" spans="1:7" s="106" customFormat="1" ht="14.5" customHeight="1" x14ac:dyDescent="0.3">
      <c r="A103" s="181" t="s">
        <v>83</v>
      </c>
      <c r="B103" s="116"/>
      <c r="C103" s="113"/>
      <c r="D103" s="197"/>
      <c r="E103" s="109">
        <v>0</v>
      </c>
      <c r="F103" s="110">
        <v>0</v>
      </c>
      <c r="G103" s="109">
        <f>(C103*E103)*(F103+1)</f>
        <v>0</v>
      </c>
    </row>
    <row r="104" spans="1:7" s="106" customFormat="1" ht="14.5" customHeight="1" thickBot="1" x14ac:dyDescent="0.35">
      <c r="A104" s="181" t="s">
        <v>84</v>
      </c>
      <c r="B104" s="116"/>
      <c r="C104" s="113"/>
      <c r="D104" s="197"/>
      <c r="E104" s="109">
        <v>0</v>
      </c>
      <c r="F104" s="110">
        <v>0</v>
      </c>
      <c r="G104" s="109">
        <f>(C104*E104)*(F104+1)</f>
        <v>0</v>
      </c>
    </row>
    <row r="105" spans="1:7" ht="13.5" thickBot="1" x14ac:dyDescent="0.35">
      <c r="A105" s="222" t="s">
        <v>107</v>
      </c>
      <c r="B105" s="223"/>
      <c r="C105" s="138"/>
      <c r="D105" s="194"/>
      <c r="E105" s="130">
        <f>SUM(E80,E96,E104)</f>
        <v>0</v>
      </c>
      <c r="F105" s="131"/>
      <c r="G105" s="132">
        <f>SUM(G80,G96,G104)</f>
        <v>0</v>
      </c>
    </row>
    <row r="106" spans="1:7" s="108" customFormat="1" ht="13.5" thickBot="1" x14ac:dyDescent="0.35">
      <c r="A106" s="188"/>
      <c r="B106" s="164"/>
      <c r="C106" s="36"/>
      <c r="D106" s="36"/>
      <c r="E106" s="37"/>
      <c r="F106" s="38"/>
      <c r="G106" s="37"/>
    </row>
    <row r="107" spans="1:7" s="133" customFormat="1" ht="13.5" thickBot="1" x14ac:dyDescent="0.35">
      <c r="A107" s="220" t="s">
        <v>108</v>
      </c>
      <c r="B107" s="221"/>
      <c r="C107" s="138"/>
      <c r="D107" s="194"/>
      <c r="E107" s="130">
        <f>SUM(E96,E104)</f>
        <v>0</v>
      </c>
      <c r="F107" s="131"/>
      <c r="G107" s="132">
        <f>SUM(G96,G104)</f>
        <v>0</v>
      </c>
    </row>
    <row r="108" spans="1:7" ht="13.5" thickBot="1" x14ac:dyDescent="0.35">
      <c r="B108" s="12"/>
      <c r="C108" s="12"/>
      <c r="D108" s="12"/>
    </row>
    <row r="109" spans="1:7" s="128" customFormat="1" ht="15.5" x14ac:dyDescent="0.3">
      <c r="A109" s="225" t="s">
        <v>105</v>
      </c>
      <c r="B109" s="226"/>
      <c r="C109" s="226"/>
      <c r="D109" s="226"/>
      <c r="E109" s="226"/>
      <c r="F109" s="226"/>
      <c r="G109" s="227"/>
    </row>
    <row r="110" spans="1:7" x14ac:dyDescent="0.3">
      <c r="A110" s="174" t="s">
        <v>20</v>
      </c>
      <c r="B110" s="139"/>
      <c r="C110" s="139"/>
      <c r="D110" s="139"/>
      <c r="E110" s="140"/>
      <c r="F110" s="140"/>
      <c r="G110" s="141"/>
    </row>
    <row r="111" spans="1:7" x14ac:dyDescent="0.3">
      <c r="A111" s="189" t="s">
        <v>92</v>
      </c>
      <c r="B111" s="157"/>
      <c r="C111" s="157"/>
      <c r="D111" s="157"/>
      <c r="E111" s="145"/>
      <c r="F111" s="145"/>
      <c r="G111" s="146"/>
    </row>
    <row r="112" spans="1:7" x14ac:dyDescent="0.3">
      <c r="A112" s="244" t="s">
        <v>5</v>
      </c>
      <c r="B112" s="245"/>
      <c r="C112" s="245"/>
      <c r="D112" s="245"/>
      <c r="E112" s="245"/>
      <c r="F112" s="245"/>
      <c r="G112" s="245"/>
    </row>
    <row r="113" spans="1:7" x14ac:dyDescent="0.3">
      <c r="A113" s="176" t="s">
        <v>0</v>
      </c>
      <c r="B113" s="2" t="s">
        <v>14</v>
      </c>
      <c r="C113" s="35" t="s">
        <v>48</v>
      </c>
      <c r="D113" s="35" t="s">
        <v>48</v>
      </c>
      <c r="E113" s="3" t="s">
        <v>8</v>
      </c>
      <c r="F113" s="3" t="s">
        <v>37</v>
      </c>
      <c r="G113" s="3" t="s">
        <v>38</v>
      </c>
    </row>
    <row r="114" spans="1:7" ht="23.25" customHeight="1" x14ac:dyDescent="0.3">
      <c r="A114" s="176" t="s">
        <v>1</v>
      </c>
      <c r="B114" s="4" t="s">
        <v>10</v>
      </c>
      <c r="C114" s="4"/>
      <c r="D114" s="4"/>
      <c r="E114" s="16">
        <v>0</v>
      </c>
      <c r="F114" s="18">
        <v>0</v>
      </c>
      <c r="G114" s="44">
        <f>(C114*E114)*(F114+1)</f>
        <v>0</v>
      </c>
    </row>
    <row r="115" spans="1:7" ht="26" x14ac:dyDescent="0.3">
      <c r="A115" s="176" t="s">
        <v>4</v>
      </c>
      <c r="B115" s="6" t="s">
        <v>133</v>
      </c>
      <c r="C115" s="6"/>
      <c r="D115" s="104"/>
      <c r="E115" s="16">
        <v>0</v>
      </c>
      <c r="F115" s="18">
        <v>0</v>
      </c>
      <c r="G115" s="44">
        <f>(C115*E115)*(F115+1)</f>
        <v>0</v>
      </c>
    </row>
    <row r="116" spans="1:7" s="106" customFormat="1" x14ac:dyDescent="0.3">
      <c r="A116" s="222" t="s">
        <v>107</v>
      </c>
      <c r="B116" s="223"/>
      <c r="C116" s="115"/>
      <c r="D116" s="195"/>
      <c r="E116" s="111">
        <f>SUM(E109:E115)</f>
        <v>0</v>
      </c>
      <c r="F116" s="112"/>
      <c r="G116" s="111">
        <f>SUM(G109:G115)</f>
        <v>0</v>
      </c>
    </row>
    <row r="117" spans="1:7" s="106" customFormat="1" x14ac:dyDescent="0.3">
      <c r="A117" s="176"/>
      <c r="B117" s="104"/>
      <c r="C117" s="104"/>
      <c r="D117" s="104"/>
      <c r="E117" s="109"/>
      <c r="F117" s="110"/>
      <c r="G117" s="109"/>
    </row>
    <row r="118" spans="1:7" s="43" customFormat="1" x14ac:dyDescent="0.3">
      <c r="A118" s="210" t="s">
        <v>34</v>
      </c>
      <c r="B118" s="14" t="s">
        <v>35</v>
      </c>
      <c r="C118" s="14"/>
      <c r="D118" s="107"/>
      <c r="E118" s="16">
        <v>0</v>
      </c>
      <c r="F118" s="18">
        <v>0</v>
      </c>
      <c r="G118" s="44">
        <f>(C118*E118)*(F118+1)</f>
        <v>0</v>
      </c>
    </row>
    <row r="119" spans="1:7" x14ac:dyDescent="0.3">
      <c r="A119" s="246"/>
      <c r="B119" s="102" t="s">
        <v>98</v>
      </c>
      <c r="C119" s="14"/>
      <c r="D119" s="107"/>
      <c r="E119" s="117">
        <v>35000</v>
      </c>
      <c r="F119" s="18">
        <v>0</v>
      </c>
      <c r="G119" s="44">
        <f>(C119*E119)*(F119+1)</f>
        <v>0</v>
      </c>
    </row>
    <row r="120" spans="1:7" x14ac:dyDescent="0.3">
      <c r="A120" s="246"/>
      <c r="B120" s="14" t="s">
        <v>36</v>
      </c>
      <c r="C120" s="14"/>
      <c r="D120" s="107"/>
      <c r="E120" s="16">
        <v>0</v>
      </c>
      <c r="F120" s="18">
        <v>0</v>
      </c>
      <c r="G120" s="44">
        <f>(C120*E120)*(F120+1)</f>
        <v>0</v>
      </c>
    </row>
    <row r="121" spans="1:7" x14ac:dyDescent="0.3">
      <c r="A121" s="222" t="s">
        <v>107</v>
      </c>
      <c r="B121" s="223"/>
      <c r="C121" s="64"/>
      <c r="D121" s="195"/>
      <c r="E121" s="19">
        <f>SUM(E114:E120)</f>
        <v>35000</v>
      </c>
      <c r="F121" s="31"/>
      <c r="G121" s="19">
        <f>SUM(G114:G120)</f>
        <v>0</v>
      </c>
    </row>
    <row r="122" spans="1:7" s="108" customFormat="1" x14ac:dyDescent="0.3">
      <c r="A122" s="187"/>
      <c r="B122" s="137"/>
      <c r="C122" s="137"/>
      <c r="D122" s="137"/>
      <c r="E122" s="155"/>
      <c r="F122" s="156"/>
      <c r="G122" s="155"/>
    </row>
    <row r="123" spans="1:7" x14ac:dyDescent="0.3">
      <c r="A123" s="244" t="s">
        <v>7</v>
      </c>
      <c r="B123" s="245"/>
      <c r="C123" s="245"/>
      <c r="D123" s="245"/>
      <c r="E123" s="245"/>
      <c r="F123" s="245"/>
      <c r="G123" s="245"/>
    </row>
    <row r="124" spans="1:7" ht="15" customHeight="1" x14ac:dyDescent="0.3">
      <c r="A124" s="176" t="s">
        <v>0</v>
      </c>
      <c r="B124" s="65" t="s">
        <v>14</v>
      </c>
      <c r="C124" s="35" t="s">
        <v>68</v>
      </c>
      <c r="D124" s="35" t="s">
        <v>68</v>
      </c>
      <c r="E124" s="40" t="s">
        <v>8</v>
      </c>
      <c r="F124" s="40" t="s">
        <v>37</v>
      </c>
      <c r="G124" s="40" t="s">
        <v>38</v>
      </c>
    </row>
    <row r="125" spans="1:7" ht="15" customHeight="1" x14ac:dyDescent="0.3">
      <c r="A125" s="176" t="s">
        <v>99</v>
      </c>
      <c r="B125" s="66" t="s">
        <v>69</v>
      </c>
      <c r="C125" s="68"/>
      <c r="D125" s="197"/>
      <c r="E125" s="16">
        <v>0</v>
      </c>
      <c r="F125" s="18">
        <v>0</v>
      </c>
      <c r="G125" s="44">
        <f>(C125*E125)*(F125+1)</f>
        <v>0</v>
      </c>
    </row>
    <row r="126" spans="1:7" x14ac:dyDescent="0.3">
      <c r="A126" s="176" t="s">
        <v>100</v>
      </c>
      <c r="B126" s="8"/>
      <c r="C126" s="68"/>
      <c r="D126" s="197"/>
      <c r="E126" s="16">
        <v>0</v>
      </c>
      <c r="F126" s="18">
        <v>0</v>
      </c>
      <c r="G126" s="44">
        <f>(C126*E126)*(F126+1)</f>
        <v>0</v>
      </c>
    </row>
    <row r="127" spans="1:7" ht="16" customHeight="1" x14ac:dyDescent="0.3">
      <c r="A127" s="176" t="s">
        <v>101</v>
      </c>
      <c r="B127" s="8"/>
      <c r="C127" s="68"/>
      <c r="D127" s="197"/>
      <c r="E127" s="16">
        <v>0</v>
      </c>
      <c r="F127" s="18">
        <v>0</v>
      </c>
      <c r="G127" s="44">
        <f>(C127*E127)*(F127+1)</f>
        <v>0</v>
      </c>
    </row>
    <row r="128" spans="1:7" s="106" customFormat="1" ht="14.5" customHeight="1" x14ac:dyDescent="0.3">
      <c r="A128" s="181" t="s">
        <v>83</v>
      </c>
      <c r="B128" s="116"/>
      <c r="C128" s="113"/>
      <c r="D128" s="197"/>
      <c r="E128" s="109">
        <v>0</v>
      </c>
      <c r="F128" s="110">
        <v>0</v>
      </c>
      <c r="G128" s="109">
        <f>(C128*E128)*(F128+1)</f>
        <v>0</v>
      </c>
    </row>
    <row r="129" spans="1:7" s="106" customFormat="1" ht="14.5" customHeight="1" x14ac:dyDescent="0.3">
      <c r="A129" s="181" t="s">
        <v>84</v>
      </c>
      <c r="B129" s="116"/>
      <c r="C129" s="113"/>
      <c r="D129" s="197"/>
      <c r="E129" s="109">
        <v>0</v>
      </c>
      <c r="F129" s="110">
        <v>0</v>
      </c>
      <c r="G129" s="109">
        <f>(C129*E129)*(F129+1)</f>
        <v>0</v>
      </c>
    </row>
    <row r="130" spans="1:7" s="106" customFormat="1" x14ac:dyDescent="0.3">
      <c r="A130" s="222" t="s">
        <v>107</v>
      </c>
      <c r="B130" s="223"/>
      <c r="C130" s="136"/>
      <c r="D130" s="195"/>
      <c r="E130" s="111">
        <f>SUM(E123:E129)</f>
        <v>0</v>
      </c>
      <c r="F130" s="112"/>
      <c r="G130" s="111">
        <f>SUM(G123:G129)</f>
        <v>0</v>
      </c>
    </row>
    <row r="131" spans="1:7" ht="13.5" thickBot="1" x14ac:dyDescent="0.35"/>
    <row r="132" spans="1:7" s="133" customFormat="1" ht="13.5" thickBot="1" x14ac:dyDescent="0.35">
      <c r="A132" s="220" t="s">
        <v>110</v>
      </c>
      <c r="B132" s="221"/>
      <c r="C132" s="129"/>
      <c r="D132" s="194"/>
      <c r="E132" s="130">
        <f>SUM(E121,E129)</f>
        <v>35000</v>
      </c>
      <c r="F132" s="131"/>
      <c r="G132" s="132">
        <f>SUM(G121,G129)</f>
        <v>0</v>
      </c>
    </row>
    <row r="133" spans="1:7" ht="13.5" thickBot="1" x14ac:dyDescent="0.35"/>
    <row r="134" spans="1:7" s="128" customFormat="1" ht="13.5" thickBot="1" x14ac:dyDescent="0.35">
      <c r="A134" s="242" t="s">
        <v>106</v>
      </c>
      <c r="B134" s="243"/>
      <c r="C134" s="101"/>
      <c r="D134" s="196"/>
      <c r="E134" s="98"/>
      <c r="F134" s="98"/>
      <c r="G134" s="99">
        <f>SUM(G68,G105,G132)</f>
        <v>0</v>
      </c>
    </row>
  </sheetData>
  <mergeCells count="42">
    <mergeCell ref="A80:B80"/>
    <mergeCell ref="A112:G112"/>
    <mergeCell ref="A118:A120"/>
    <mergeCell ref="A55:G55"/>
    <mergeCell ref="A96:B96"/>
    <mergeCell ref="A98:G98"/>
    <mergeCell ref="A105:B105"/>
    <mergeCell ref="A73:G73"/>
    <mergeCell ref="A85:A86"/>
    <mergeCell ref="A89:G89"/>
    <mergeCell ref="A87:B87"/>
    <mergeCell ref="A107:B107"/>
    <mergeCell ref="A66:B66"/>
    <mergeCell ref="A134:B134"/>
    <mergeCell ref="A109:G109"/>
    <mergeCell ref="A123:G123"/>
    <mergeCell ref="A132:B132"/>
    <mergeCell ref="A121:B121"/>
    <mergeCell ref="A116:B116"/>
    <mergeCell ref="A130:B130"/>
    <mergeCell ref="A1:G1"/>
    <mergeCell ref="A2:G2"/>
    <mergeCell ref="A7:G7"/>
    <mergeCell ref="A31:G31"/>
    <mergeCell ref="A5:B5"/>
    <mergeCell ref="A4:B4"/>
    <mergeCell ref="A26:A28"/>
    <mergeCell ref="A24:B24"/>
    <mergeCell ref="A20:A21"/>
    <mergeCell ref="A15:B15"/>
    <mergeCell ref="A22:B22"/>
    <mergeCell ref="A29:B29"/>
    <mergeCell ref="A33:A35"/>
    <mergeCell ref="A40:A43"/>
    <mergeCell ref="A57:A63"/>
    <mergeCell ref="A70:G70"/>
    <mergeCell ref="A37:A38"/>
    <mergeCell ref="A69:E69"/>
    <mergeCell ref="A68:B68"/>
    <mergeCell ref="A53:B53"/>
    <mergeCell ref="A50:A51"/>
    <mergeCell ref="A44:A49"/>
  </mergeCells>
  <pageMargins left="0.25" right="0.25" top="0.75" bottom="0.75" header="0.3" footer="0.3"/>
  <pageSetup paperSize="9" scale="56" orientation="portrait" r:id="rId1"/>
  <headerFooter>
    <oddHeader>&amp;C&amp;"Arial,Gras"DÉTAIL QUANTITATIF ESTIMATIF - Présentiel</oddHeader>
    <oddFooter>&amp;LRéférence : 25 DICOM 01</oddFooter>
  </headerFooter>
  <rowBreaks count="1" manualBreakCount="1">
    <brk id="6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showGridLines="0" tabSelected="1" view="pageLayout" zoomScaleNormal="85" zoomScaleSheetLayoutView="85" workbookViewId="0">
      <selection activeCell="A5" sqref="A5"/>
    </sheetView>
  </sheetViews>
  <sheetFormatPr baseColWidth="10" defaultColWidth="11.453125" defaultRowHeight="13" x14ac:dyDescent="0.3"/>
  <cols>
    <col min="1" max="1" width="45.1796875" style="175" customWidth="1"/>
    <col min="2" max="2" width="43.26953125" style="12" customWidth="1"/>
    <col min="3" max="3" width="17.453125" style="12" customWidth="1"/>
    <col min="4" max="4" width="13.453125" style="11" customWidth="1"/>
    <col min="5" max="5" width="12.81640625" style="11" customWidth="1"/>
    <col min="6" max="6" width="13.453125" style="11" customWidth="1"/>
    <col min="7" max="16384" width="11.453125" style="11"/>
  </cols>
  <sheetData>
    <row r="1" spans="1:6" ht="33.75" customHeight="1" thickBot="1" x14ac:dyDescent="0.35">
      <c r="A1" s="224" t="s">
        <v>124</v>
      </c>
      <c r="B1" s="224"/>
      <c r="C1" s="224"/>
      <c r="D1" s="224"/>
      <c r="E1" s="224"/>
      <c r="F1" s="224"/>
    </row>
    <row r="2" spans="1:6" s="15" customFormat="1" ht="26.5" customHeight="1" thickBot="1" x14ac:dyDescent="0.35">
      <c r="A2" s="215" t="s">
        <v>111</v>
      </c>
      <c r="B2" s="216"/>
      <c r="C2" s="216"/>
      <c r="D2" s="216"/>
      <c r="E2" s="216"/>
      <c r="F2" s="217"/>
    </row>
    <row r="3" spans="1:6" ht="13" customHeight="1" x14ac:dyDescent="0.3">
      <c r="A3" s="260" t="s">
        <v>95</v>
      </c>
      <c r="B3" s="260"/>
      <c r="C3" s="260"/>
      <c r="D3" s="260"/>
      <c r="E3" s="260"/>
      <c r="F3" s="260"/>
    </row>
    <row r="4" spans="1:6" x14ac:dyDescent="0.3">
      <c r="A4" s="251"/>
      <c r="B4" s="251"/>
      <c r="C4" s="251"/>
      <c r="D4" s="251"/>
      <c r="E4" s="251"/>
      <c r="F4" s="251"/>
    </row>
    <row r="5" spans="1:6" x14ac:dyDescent="0.3">
      <c r="A5" s="175" t="s">
        <v>9</v>
      </c>
    </row>
    <row r="6" spans="1:6" x14ac:dyDescent="0.3">
      <c r="A6" s="230" t="s">
        <v>5</v>
      </c>
      <c r="B6" s="231"/>
      <c r="C6" s="231"/>
      <c r="D6" s="231"/>
      <c r="E6" s="231"/>
      <c r="F6" s="231"/>
    </row>
    <row r="7" spans="1:6" x14ac:dyDescent="0.3">
      <c r="A7" s="176" t="s">
        <v>0</v>
      </c>
      <c r="B7" s="2" t="s">
        <v>14</v>
      </c>
      <c r="C7" s="35" t="s">
        <v>48</v>
      </c>
      <c r="D7" s="3" t="s">
        <v>8</v>
      </c>
      <c r="E7" s="3" t="s">
        <v>37</v>
      </c>
      <c r="F7" s="3" t="s">
        <v>38</v>
      </c>
    </row>
    <row r="8" spans="1:6" ht="39" x14ac:dyDescent="0.3">
      <c r="A8" s="176" t="s">
        <v>1</v>
      </c>
      <c r="B8" s="4" t="s">
        <v>50</v>
      </c>
      <c r="C8" s="4"/>
      <c r="D8" s="16">
        <v>0</v>
      </c>
      <c r="E8" s="18">
        <v>0</v>
      </c>
      <c r="F8" s="44">
        <f>(C8*D8)*(E8+1)</f>
        <v>0</v>
      </c>
    </row>
    <row r="9" spans="1:6" ht="20.25" customHeight="1" x14ac:dyDescent="0.3">
      <c r="A9" s="176" t="s">
        <v>2</v>
      </c>
      <c r="B9" s="6" t="s">
        <v>11</v>
      </c>
      <c r="C9" s="6"/>
      <c r="D9" s="16">
        <v>0</v>
      </c>
      <c r="E9" s="18">
        <v>0</v>
      </c>
      <c r="F9" s="44">
        <f t="shared" ref="F9:F12" si="0">(C9*D9)*(E9+1)</f>
        <v>0</v>
      </c>
    </row>
    <row r="10" spans="1:6" ht="39" x14ac:dyDescent="0.3">
      <c r="A10" s="176" t="s">
        <v>3</v>
      </c>
      <c r="B10" s="6" t="s">
        <v>132</v>
      </c>
      <c r="C10" s="6"/>
      <c r="D10" s="16">
        <v>0</v>
      </c>
      <c r="E10" s="18">
        <v>0</v>
      </c>
      <c r="F10" s="44">
        <f t="shared" si="0"/>
        <v>0</v>
      </c>
    </row>
    <row r="11" spans="1:6" ht="26" x14ac:dyDescent="0.3">
      <c r="A11" s="176" t="s">
        <v>4</v>
      </c>
      <c r="B11" s="6" t="s">
        <v>133</v>
      </c>
      <c r="C11" s="6"/>
      <c r="D11" s="16">
        <v>0</v>
      </c>
      <c r="E11" s="18">
        <v>0</v>
      </c>
      <c r="F11" s="44">
        <f t="shared" si="0"/>
        <v>0</v>
      </c>
    </row>
    <row r="12" spans="1:6" ht="26" x14ac:dyDescent="0.3">
      <c r="A12" s="176" t="s">
        <v>6</v>
      </c>
      <c r="B12" s="6" t="s">
        <v>13</v>
      </c>
      <c r="C12" s="6"/>
      <c r="D12" s="16">
        <v>0</v>
      </c>
      <c r="E12" s="18">
        <v>0</v>
      </c>
      <c r="F12" s="44">
        <f t="shared" si="0"/>
        <v>0</v>
      </c>
    </row>
    <row r="13" spans="1:6" x14ac:dyDescent="0.3">
      <c r="A13" s="222" t="s">
        <v>107</v>
      </c>
      <c r="B13" s="223"/>
      <c r="C13" s="136"/>
      <c r="D13" s="111">
        <f>SUM(D7:D12)</f>
        <v>0</v>
      </c>
      <c r="E13" s="158"/>
      <c r="F13" s="111">
        <f>SUM(F7:F12)</f>
        <v>0</v>
      </c>
    </row>
    <row r="14" spans="1:6" s="108" customFormat="1" ht="16.149999999999999" customHeight="1" x14ac:dyDescent="0.3">
      <c r="A14" s="184"/>
      <c r="B14" s="121"/>
      <c r="C14" s="121"/>
      <c r="D14" s="134"/>
      <c r="E14" s="135"/>
      <c r="F14" s="134"/>
    </row>
    <row r="15" spans="1:6" x14ac:dyDescent="0.3">
      <c r="A15" s="247" t="s">
        <v>16</v>
      </c>
      <c r="B15" s="247"/>
      <c r="C15" s="247"/>
      <c r="D15" s="247"/>
      <c r="E15" s="247"/>
      <c r="F15" s="247"/>
    </row>
    <row r="16" spans="1:6" x14ac:dyDescent="0.3">
      <c r="A16" s="212" t="s">
        <v>17</v>
      </c>
      <c r="B16" s="268" t="s">
        <v>62</v>
      </c>
      <c r="C16" s="271" t="s">
        <v>60</v>
      </c>
      <c r="D16" s="262">
        <v>0</v>
      </c>
      <c r="E16" s="265">
        <v>0</v>
      </c>
      <c r="F16" s="262">
        <f>D16*(E16+1)</f>
        <v>0</v>
      </c>
    </row>
    <row r="17" spans="1:6" x14ac:dyDescent="0.3">
      <c r="A17" s="261"/>
      <c r="B17" s="269"/>
      <c r="C17" s="272"/>
      <c r="D17" s="263"/>
      <c r="E17" s="266"/>
      <c r="F17" s="263"/>
    </row>
    <row r="18" spans="1:6" x14ac:dyDescent="0.3">
      <c r="A18" s="261"/>
      <c r="B18" s="269"/>
      <c r="C18" s="272"/>
      <c r="D18" s="263"/>
      <c r="E18" s="266"/>
      <c r="F18" s="263"/>
    </row>
    <row r="19" spans="1:6" ht="72.650000000000006" customHeight="1" x14ac:dyDescent="0.3">
      <c r="A19" s="261"/>
      <c r="B19" s="270"/>
      <c r="C19" s="273"/>
      <c r="D19" s="264"/>
      <c r="E19" s="267"/>
      <c r="F19" s="264"/>
    </row>
    <row r="20" spans="1:6" x14ac:dyDescent="0.3">
      <c r="A20" s="218"/>
      <c r="B20" s="57" t="s">
        <v>63</v>
      </c>
      <c r="C20" s="55" t="s">
        <v>61</v>
      </c>
      <c r="D20" s="16">
        <v>0</v>
      </c>
      <c r="E20" s="18">
        <v>0</v>
      </c>
      <c r="F20" s="44">
        <f>D20*(E20+1)</f>
        <v>0</v>
      </c>
    </row>
    <row r="21" spans="1:6" ht="26" x14ac:dyDescent="0.3">
      <c r="A21" s="190" t="s">
        <v>18</v>
      </c>
      <c r="B21" s="6" t="s">
        <v>19</v>
      </c>
      <c r="C21" s="58"/>
      <c r="D21" s="16">
        <v>0</v>
      </c>
      <c r="E21" s="18">
        <v>0</v>
      </c>
      <c r="F21" s="44">
        <f>D21*(E21+1)</f>
        <v>0</v>
      </c>
    </row>
    <row r="22" spans="1:6" x14ac:dyDescent="0.3">
      <c r="A22" s="222" t="s">
        <v>107</v>
      </c>
      <c r="B22" s="223"/>
      <c r="C22" s="136"/>
      <c r="D22" s="111">
        <f>SUM(D16:D21)</f>
        <v>0</v>
      </c>
      <c r="E22" s="158"/>
      <c r="F22" s="111">
        <f>SUM(F16:F21)</f>
        <v>0</v>
      </c>
    </row>
    <row r="23" spans="1:6" s="108" customFormat="1" ht="26.25" customHeight="1" x14ac:dyDescent="0.3">
      <c r="A23" s="184"/>
      <c r="B23" s="121"/>
      <c r="C23" s="121"/>
      <c r="D23" s="134"/>
      <c r="E23" s="135"/>
      <c r="F23" s="134"/>
    </row>
    <row r="24" spans="1:6" x14ac:dyDescent="0.3">
      <c r="A24" s="247" t="s">
        <v>7</v>
      </c>
      <c r="B24" s="247"/>
      <c r="C24" s="247"/>
      <c r="D24" s="247"/>
      <c r="E24" s="247"/>
      <c r="F24" s="247"/>
    </row>
    <row r="25" spans="1:6" ht="78" x14ac:dyDescent="0.3">
      <c r="A25" s="276" t="s">
        <v>47</v>
      </c>
      <c r="B25" s="21" t="s">
        <v>130</v>
      </c>
      <c r="C25" s="54">
        <v>1</v>
      </c>
      <c r="D25" s="22">
        <v>0</v>
      </c>
      <c r="E25" s="23">
        <v>0</v>
      </c>
      <c r="F25" s="44">
        <f t="shared" ref="F25:F30" si="1">(C25*D25)*(E25+1)</f>
        <v>0</v>
      </c>
    </row>
    <row r="26" spans="1:6" x14ac:dyDescent="0.3">
      <c r="A26" s="277"/>
      <c r="B26" s="33" t="s">
        <v>45</v>
      </c>
      <c r="C26" s="54">
        <v>1</v>
      </c>
      <c r="D26" s="16">
        <v>0</v>
      </c>
      <c r="E26" s="18">
        <v>0</v>
      </c>
      <c r="F26" s="44">
        <f t="shared" si="1"/>
        <v>0</v>
      </c>
    </row>
    <row r="27" spans="1:6" ht="26" x14ac:dyDescent="0.3">
      <c r="A27" s="277"/>
      <c r="B27" s="33" t="s">
        <v>52</v>
      </c>
      <c r="C27" s="54">
        <v>6</v>
      </c>
      <c r="D27" s="16">
        <v>0</v>
      </c>
      <c r="E27" s="18">
        <v>0</v>
      </c>
      <c r="F27" s="44">
        <f t="shared" si="1"/>
        <v>0</v>
      </c>
    </row>
    <row r="28" spans="1:6" s="43" customFormat="1" x14ac:dyDescent="0.3">
      <c r="A28" s="278"/>
      <c r="B28" s="71" t="s">
        <v>46</v>
      </c>
      <c r="C28" s="56">
        <v>1</v>
      </c>
      <c r="D28" s="16">
        <v>0</v>
      </c>
      <c r="E28" s="18">
        <v>0</v>
      </c>
      <c r="F28" s="44">
        <f t="shared" si="1"/>
        <v>0</v>
      </c>
    </row>
    <row r="29" spans="1:6" s="43" customFormat="1" x14ac:dyDescent="0.3">
      <c r="A29" s="279" t="s">
        <v>58</v>
      </c>
      <c r="B29" s="71" t="s">
        <v>66</v>
      </c>
      <c r="C29" s="56">
        <v>3</v>
      </c>
      <c r="D29" s="44">
        <v>0</v>
      </c>
      <c r="E29" s="45">
        <v>0</v>
      </c>
      <c r="F29" s="44">
        <f t="shared" si="1"/>
        <v>0</v>
      </c>
    </row>
    <row r="30" spans="1:6" s="43" customFormat="1" x14ac:dyDescent="0.3">
      <c r="A30" s="280"/>
      <c r="B30" s="71" t="s">
        <v>67</v>
      </c>
      <c r="C30" s="56">
        <v>1</v>
      </c>
      <c r="D30" s="44">
        <v>0</v>
      </c>
      <c r="E30" s="45">
        <v>0</v>
      </c>
      <c r="F30" s="44">
        <f t="shared" si="1"/>
        <v>0</v>
      </c>
    </row>
    <row r="31" spans="1:6" ht="13.5" thickBot="1" x14ac:dyDescent="0.35">
      <c r="A31" s="222" t="s">
        <v>107</v>
      </c>
      <c r="B31" s="223"/>
      <c r="C31" s="74"/>
      <c r="D31" s="20">
        <f>SUM(D25:D29)</f>
        <v>0</v>
      </c>
      <c r="E31" s="159"/>
      <c r="F31" s="20">
        <f>SUM(F25:F29)</f>
        <v>0</v>
      </c>
    </row>
    <row r="32" spans="1:6" ht="13.5" thickBot="1" x14ac:dyDescent="0.35">
      <c r="A32" s="220" t="s">
        <v>109</v>
      </c>
      <c r="B32" s="221"/>
      <c r="C32" s="138"/>
      <c r="D32" s="130">
        <f>SUM(D13,D22,D31)</f>
        <v>0</v>
      </c>
      <c r="E32" s="131"/>
      <c r="F32" s="132">
        <f>SUM(F13,F22,F31)</f>
        <v>0</v>
      </c>
    </row>
    <row r="33" spans="1:6" s="15" customFormat="1" ht="13.5" customHeight="1" thickBot="1" x14ac:dyDescent="0.35">
      <c r="A33" s="191"/>
      <c r="B33" s="36"/>
      <c r="C33" s="36"/>
      <c r="D33" s="37"/>
      <c r="E33" s="38"/>
      <c r="F33" s="37"/>
    </row>
    <row r="34" spans="1:6" s="15" customFormat="1" ht="26.5" customHeight="1" thickBot="1" x14ac:dyDescent="0.35">
      <c r="A34" s="215" t="s">
        <v>114</v>
      </c>
      <c r="B34" s="216"/>
      <c r="C34" s="216"/>
      <c r="D34" s="216"/>
      <c r="E34" s="216"/>
      <c r="F34" s="217"/>
    </row>
    <row r="35" spans="1:6" ht="13" customHeight="1" x14ac:dyDescent="0.3">
      <c r="A35" s="260" t="s">
        <v>131</v>
      </c>
      <c r="B35" s="260"/>
      <c r="C35" s="260"/>
      <c r="D35" s="260"/>
      <c r="E35" s="260"/>
      <c r="F35" s="260"/>
    </row>
    <row r="36" spans="1:6" x14ac:dyDescent="0.3">
      <c r="A36" s="251"/>
      <c r="B36" s="251"/>
      <c r="C36" s="251"/>
      <c r="D36" s="251"/>
      <c r="E36" s="251"/>
      <c r="F36" s="251"/>
    </row>
    <row r="37" spans="1:6" x14ac:dyDescent="0.3">
      <c r="A37" s="175" t="s">
        <v>9</v>
      </c>
    </row>
    <row r="38" spans="1:6" x14ac:dyDescent="0.3">
      <c r="A38" s="230" t="s">
        <v>5</v>
      </c>
      <c r="B38" s="231"/>
      <c r="C38" s="231"/>
      <c r="D38" s="231"/>
      <c r="E38" s="231"/>
      <c r="F38" s="252"/>
    </row>
    <row r="39" spans="1:6" x14ac:dyDescent="0.3">
      <c r="A39" s="176" t="s">
        <v>0</v>
      </c>
      <c r="B39" s="34" t="s">
        <v>14</v>
      </c>
      <c r="C39" s="35" t="s">
        <v>48</v>
      </c>
      <c r="D39" s="3" t="s">
        <v>8</v>
      </c>
      <c r="E39" s="3" t="s">
        <v>37</v>
      </c>
      <c r="F39" s="3" t="s">
        <v>38</v>
      </c>
    </row>
    <row r="40" spans="1:6" ht="39" x14ac:dyDescent="0.3">
      <c r="A40" s="176" t="s">
        <v>1</v>
      </c>
      <c r="B40" s="4" t="s">
        <v>49</v>
      </c>
      <c r="C40" s="4"/>
      <c r="D40" s="16">
        <v>0</v>
      </c>
      <c r="E40" s="18">
        <v>0</v>
      </c>
      <c r="F40" s="44">
        <f t="shared" ref="F40:F44" si="2">(C40*D40)*(E40+1)</f>
        <v>0</v>
      </c>
    </row>
    <row r="41" spans="1:6" ht="20.25" customHeight="1" x14ac:dyDescent="0.3">
      <c r="A41" s="176" t="s">
        <v>2</v>
      </c>
      <c r="B41" s="6" t="s">
        <v>11</v>
      </c>
      <c r="C41" s="6"/>
      <c r="D41" s="16">
        <v>0</v>
      </c>
      <c r="E41" s="18">
        <v>0</v>
      </c>
      <c r="F41" s="44">
        <f t="shared" si="2"/>
        <v>0</v>
      </c>
    </row>
    <row r="42" spans="1:6" ht="39" x14ac:dyDescent="0.3">
      <c r="A42" s="176" t="s">
        <v>3</v>
      </c>
      <c r="B42" s="6" t="s">
        <v>132</v>
      </c>
      <c r="C42" s="6"/>
      <c r="D42" s="16">
        <v>0</v>
      </c>
      <c r="E42" s="18">
        <v>0</v>
      </c>
      <c r="F42" s="44">
        <f t="shared" si="2"/>
        <v>0</v>
      </c>
    </row>
    <row r="43" spans="1:6" ht="26" x14ac:dyDescent="0.3">
      <c r="A43" s="176" t="s">
        <v>4</v>
      </c>
      <c r="B43" s="6" t="s">
        <v>133</v>
      </c>
      <c r="C43" s="6"/>
      <c r="D43" s="16">
        <v>0</v>
      </c>
      <c r="E43" s="18">
        <v>0</v>
      </c>
      <c r="F43" s="44">
        <f t="shared" si="2"/>
        <v>0</v>
      </c>
    </row>
    <row r="44" spans="1:6" ht="26" x14ac:dyDescent="0.3">
      <c r="A44" s="176" t="s">
        <v>137</v>
      </c>
      <c r="B44" s="6" t="s">
        <v>13</v>
      </c>
      <c r="C44" s="6"/>
      <c r="D44" s="16">
        <v>0</v>
      </c>
      <c r="E44" s="18">
        <v>0</v>
      </c>
      <c r="F44" s="44">
        <f t="shared" si="2"/>
        <v>0</v>
      </c>
    </row>
    <row r="45" spans="1:6" s="43" customFormat="1" x14ac:dyDescent="0.3">
      <c r="A45" s="222" t="s">
        <v>107</v>
      </c>
      <c r="B45" s="223"/>
      <c r="C45" s="136"/>
      <c r="D45" s="111">
        <f>SUM(D40:D44)</f>
        <v>0</v>
      </c>
      <c r="E45" s="158"/>
      <c r="F45" s="111">
        <f>SUM(F40:F44)</f>
        <v>0</v>
      </c>
    </row>
    <row r="46" spans="1:6" s="43" customFormat="1" x14ac:dyDescent="0.3">
      <c r="A46" s="192"/>
      <c r="B46" s="50"/>
      <c r="C46" s="50"/>
      <c r="D46" s="51"/>
      <c r="E46" s="52"/>
      <c r="F46" s="51"/>
    </row>
    <row r="47" spans="1:6" x14ac:dyDescent="0.3">
      <c r="A47" s="230" t="s">
        <v>7</v>
      </c>
      <c r="B47" s="231"/>
      <c r="C47" s="231"/>
      <c r="D47" s="231"/>
      <c r="E47" s="231"/>
      <c r="F47" s="252"/>
    </row>
    <row r="48" spans="1:6" x14ac:dyDescent="0.3">
      <c r="A48" s="210" t="s">
        <v>134</v>
      </c>
      <c r="B48" s="281" t="s">
        <v>51</v>
      </c>
      <c r="C48" s="253">
        <v>1</v>
      </c>
      <c r="D48" s="262">
        <v>0</v>
      </c>
      <c r="E48" s="265">
        <v>0</v>
      </c>
      <c r="F48" s="44">
        <f t="shared" ref="F48:F51" si="3">(C48*D48)*(E48+1)</f>
        <v>0</v>
      </c>
    </row>
    <row r="49" spans="1:6" x14ac:dyDescent="0.3">
      <c r="A49" s="255"/>
      <c r="B49" s="281"/>
      <c r="C49" s="254"/>
      <c r="D49" s="263"/>
      <c r="E49" s="266"/>
      <c r="F49" s="44">
        <f t="shared" si="3"/>
        <v>0</v>
      </c>
    </row>
    <row r="50" spans="1:6" s="43" customFormat="1" x14ac:dyDescent="0.3">
      <c r="A50" s="176" t="s">
        <v>64</v>
      </c>
      <c r="B50" s="69" t="s">
        <v>45</v>
      </c>
      <c r="C50" s="62">
        <v>1</v>
      </c>
      <c r="D50" s="44">
        <v>0</v>
      </c>
      <c r="E50" s="45">
        <v>0</v>
      </c>
      <c r="F50" s="44">
        <f t="shared" si="3"/>
        <v>0</v>
      </c>
    </row>
    <row r="51" spans="1:6" ht="39" x14ac:dyDescent="0.3">
      <c r="A51" s="176" t="s">
        <v>59</v>
      </c>
      <c r="B51" s="70" t="s">
        <v>65</v>
      </c>
      <c r="C51" s="63">
        <v>2</v>
      </c>
      <c r="D51" s="16">
        <v>0</v>
      </c>
      <c r="E51" s="18">
        <v>0</v>
      </c>
      <c r="F51" s="44">
        <f t="shared" si="3"/>
        <v>0</v>
      </c>
    </row>
    <row r="52" spans="1:6" ht="13.5" thickBot="1" x14ac:dyDescent="0.35">
      <c r="A52" s="222" t="s">
        <v>107</v>
      </c>
      <c r="B52" s="223"/>
      <c r="C52" s="74"/>
      <c r="D52" s="20">
        <f>SUM(D48:D51)</f>
        <v>0</v>
      </c>
      <c r="E52" s="159"/>
      <c r="F52" s="20">
        <f>SUM(F48:F51)</f>
        <v>0</v>
      </c>
    </row>
    <row r="53" spans="1:6" s="43" customFormat="1" ht="13.5" thickBot="1" x14ac:dyDescent="0.35">
      <c r="A53" s="220" t="s">
        <v>115</v>
      </c>
      <c r="B53" s="221"/>
      <c r="C53" s="138"/>
      <c r="D53" s="130">
        <f>SUM(D45,D52)</f>
        <v>0</v>
      </c>
      <c r="E53" s="131"/>
      <c r="F53" s="132">
        <f>SUM(F45,F52)</f>
        <v>0</v>
      </c>
    </row>
    <row r="54" spans="1:6" s="15" customFormat="1" ht="12.65" customHeight="1" x14ac:dyDescent="0.3">
      <c r="A54" s="193"/>
      <c r="B54" s="59"/>
      <c r="C54" s="59"/>
      <c r="D54" s="60"/>
      <c r="E54" s="61"/>
      <c r="F54" s="60"/>
    </row>
    <row r="55" spans="1:6" ht="26.25" customHeight="1" x14ac:dyDescent="0.35">
      <c r="A55" s="256" t="s">
        <v>113</v>
      </c>
      <c r="B55" s="256"/>
      <c r="C55" s="256"/>
      <c r="D55" s="256"/>
      <c r="E55" s="256"/>
      <c r="F55" s="257"/>
    </row>
    <row r="56" spans="1:6" x14ac:dyDescent="0.3">
      <c r="A56" s="251" t="s">
        <v>94</v>
      </c>
      <c r="B56" s="251"/>
      <c r="C56" s="251"/>
      <c r="D56" s="251"/>
      <c r="E56" s="251"/>
    </row>
    <row r="57" spans="1:6" ht="19.5" customHeight="1" x14ac:dyDescent="0.3">
      <c r="A57" s="251"/>
      <c r="B57" s="251"/>
      <c r="C57" s="251"/>
      <c r="D57" s="251"/>
      <c r="E57" s="251"/>
    </row>
    <row r="58" spans="1:6" x14ac:dyDescent="0.3">
      <c r="A58" s="258" t="s">
        <v>5</v>
      </c>
      <c r="B58" s="258"/>
      <c r="C58" s="258"/>
      <c r="D58" s="258"/>
      <c r="E58" s="258"/>
      <c r="F58" s="259"/>
    </row>
    <row r="59" spans="1:6" ht="27" customHeight="1" x14ac:dyDescent="0.3">
      <c r="A59" s="176" t="s">
        <v>0</v>
      </c>
      <c r="B59" s="39" t="s">
        <v>14</v>
      </c>
      <c r="C59" s="40" t="s">
        <v>48</v>
      </c>
      <c r="D59" s="40" t="s">
        <v>8</v>
      </c>
      <c r="E59" s="40" t="s">
        <v>37</v>
      </c>
      <c r="F59" s="40" t="s">
        <v>38</v>
      </c>
    </row>
    <row r="60" spans="1:6" ht="23.25" customHeight="1" x14ac:dyDescent="0.3">
      <c r="A60" s="176" t="s">
        <v>1</v>
      </c>
      <c r="B60" s="41" t="s">
        <v>53</v>
      </c>
      <c r="C60" s="42"/>
      <c r="D60" s="44">
        <v>0</v>
      </c>
      <c r="E60" s="45">
        <v>0</v>
      </c>
      <c r="F60" s="44">
        <f t="shared" ref="F60:F61" si="4">(C60*D60)*(E60+1)</f>
        <v>0</v>
      </c>
    </row>
    <row r="61" spans="1:6" ht="22.5" customHeight="1" x14ac:dyDescent="0.3">
      <c r="A61" s="176" t="s">
        <v>4</v>
      </c>
      <c r="B61" s="49" t="s">
        <v>54</v>
      </c>
      <c r="C61" s="42"/>
      <c r="D61" s="44">
        <v>0</v>
      </c>
      <c r="E61" s="45">
        <v>0</v>
      </c>
      <c r="F61" s="44">
        <f t="shared" si="4"/>
        <v>0</v>
      </c>
    </row>
    <row r="62" spans="1:6" ht="24" customHeight="1" x14ac:dyDescent="0.3">
      <c r="A62" s="222" t="s">
        <v>107</v>
      </c>
      <c r="B62" s="223"/>
      <c r="C62" s="136"/>
      <c r="D62" s="111">
        <f>SUM(D60:D61)</f>
        <v>0</v>
      </c>
      <c r="E62" s="158"/>
      <c r="F62" s="111">
        <f>SUM(F60:F61)</f>
        <v>0</v>
      </c>
    </row>
    <row r="63" spans="1:6" s="108" customFormat="1" ht="24" customHeight="1" x14ac:dyDescent="0.3">
      <c r="A63" s="184"/>
      <c r="B63" s="121"/>
      <c r="C63" s="121"/>
      <c r="D63" s="169"/>
      <c r="E63" s="170"/>
      <c r="F63" s="171"/>
    </row>
    <row r="64" spans="1:6" ht="23.25" customHeight="1" x14ac:dyDescent="0.3">
      <c r="A64" s="230" t="s">
        <v>7</v>
      </c>
      <c r="B64" s="231"/>
      <c r="C64" s="231"/>
      <c r="D64" s="231"/>
      <c r="E64" s="231"/>
      <c r="F64" s="252"/>
    </row>
    <row r="65" spans="1:6" ht="44.5" customHeight="1" x14ac:dyDescent="0.3">
      <c r="A65" s="212" t="s">
        <v>134</v>
      </c>
      <c r="B65" s="48" t="s">
        <v>135</v>
      </c>
      <c r="C65" s="56">
        <v>1</v>
      </c>
      <c r="D65" s="46">
        <v>0</v>
      </c>
      <c r="E65" s="47">
        <v>0</v>
      </c>
      <c r="F65" s="44">
        <f t="shared" ref="F65:F66" si="5">(C65*D65)*(E65+1)</f>
        <v>0</v>
      </c>
    </row>
    <row r="66" spans="1:6" ht="33" customHeight="1" x14ac:dyDescent="0.3">
      <c r="A66" s="213"/>
      <c r="B66" s="53" t="s">
        <v>45</v>
      </c>
      <c r="C66" s="56">
        <v>1</v>
      </c>
      <c r="D66" s="44">
        <v>0</v>
      </c>
      <c r="E66" s="45">
        <v>0</v>
      </c>
      <c r="F66" s="44">
        <f t="shared" si="5"/>
        <v>0</v>
      </c>
    </row>
    <row r="67" spans="1:6" ht="13.5" thickBot="1" x14ac:dyDescent="0.35">
      <c r="A67" s="222" t="s">
        <v>107</v>
      </c>
      <c r="B67" s="223"/>
      <c r="C67" s="74"/>
      <c r="D67" s="111">
        <f>SUM(D65:D66)</f>
        <v>0</v>
      </c>
      <c r="E67" s="158"/>
      <c r="F67" s="111">
        <f>SUM(F65:F66)</f>
        <v>0</v>
      </c>
    </row>
    <row r="68" spans="1:6" ht="13.5" thickBot="1" x14ac:dyDescent="0.35">
      <c r="A68" s="220" t="s">
        <v>116</v>
      </c>
      <c r="B68" s="250"/>
      <c r="C68" s="160"/>
      <c r="D68" s="130">
        <f>SUM(D62,D67)</f>
        <v>0</v>
      </c>
      <c r="E68" s="131"/>
      <c r="F68" s="132">
        <f>SUM(F62,F67)</f>
        <v>0</v>
      </c>
    </row>
    <row r="69" spans="1:6" ht="13.5" thickBot="1" x14ac:dyDescent="0.35"/>
    <row r="70" spans="1:6" ht="27.65" customHeight="1" thickBot="1" x14ac:dyDescent="0.35">
      <c r="A70" s="274" t="s">
        <v>112</v>
      </c>
      <c r="B70" s="275"/>
      <c r="C70" s="161"/>
      <c r="D70" s="162">
        <f>SUM(D32,D53,D68)</f>
        <v>0</v>
      </c>
      <c r="E70" s="163"/>
      <c r="F70" s="162">
        <f>SUM(F32,F53,F68)</f>
        <v>0</v>
      </c>
    </row>
  </sheetData>
  <mergeCells count="39">
    <mergeCell ref="A70:B70"/>
    <mergeCell ref="A22:B22"/>
    <mergeCell ref="A24:F24"/>
    <mergeCell ref="A31:B31"/>
    <mergeCell ref="A32:B32"/>
    <mergeCell ref="A25:A28"/>
    <mergeCell ref="A29:A30"/>
    <mergeCell ref="A52:B52"/>
    <mergeCell ref="A34:F34"/>
    <mergeCell ref="A35:F36"/>
    <mergeCell ref="A38:F38"/>
    <mergeCell ref="B48:B49"/>
    <mergeCell ref="D48:D49"/>
    <mergeCell ref="E48:E49"/>
    <mergeCell ref="A45:B45"/>
    <mergeCell ref="A47:F47"/>
    <mergeCell ref="A16:A20"/>
    <mergeCell ref="D16:D19"/>
    <mergeCell ref="E16:E19"/>
    <mergeCell ref="F16:F19"/>
    <mergeCell ref="B16:B19"/>
    <mergeCell ref="C16:C19"/>
    <mergeCell ref="A1:F1"/>
    <mergeCell ref="A2:F2"/>
    <mergeCell ref="A6:F6"/>
    <mergeCell ref="A13:B13"/>
    <mergeCell ref="A15:F15"/>
    <mergeCell ref="A3:F4"/>
    <mergeCell ref="C48:C49"/>
    <mergeCell ref="A48:A49"/>
    <mergeCell ref="A53:B53"/>
    <mergeCell ref="A55:F55"/>
    <mergeCell ref="A58:F58"/>
    <mergeCell ref="A67:B67"/>
    <mergeCell ref="A68:B68"/>
    <mergeCell ref="A65:A66"/>
    <mergeCell ref="A56:E57"/>
    <mergeCell ref="A62:B62"/>
    <mergeCell ref="A64:F64"/>
  </mergeCells>
  <phoneticPr fontId="0" type="noConversion"/>
  <pageMargins left="0.23622047244094491" right="0.23622047244094491" top="0.62992125984251968" bottom="0.74803149606299213" header="0.31496062992125984" footer="0.31496062992125984"/>
  <pageSetup paperSize="9" scale="63" orientation="portrait" r:id="rId1"/>
  <headerFooter alignWithMargins="0">
    <oddHeader>&amp;C&amp;"Arial,Gras"
DÉTAIL QUANTITATIF ESTIMATIF - Distanciel</oddHeader>
    <oddFooter>&amp;LRéférence : 25 DICOM 01</oddFooter>
  </headerFooter>
  <rowBreaks count="1" manualBreakCount="1">
    <brk id="53" max="6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Page de garde</vt:lpstr>
      <vt:lpstr>DQE Présentiel</vt:lpstr>
      <vt:lpstr>DQE Distanciel</vt:lpstr>
      <vt:lpstr>'DQE Distanciel'!Zone_d_impression</vt:lpstr>
    </vt:vector>
  </TitlesOfParts>
  <Company>Anah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irousselot</dc:creator>
  <cp:lastModifiedBy>Thomas OSSOLA</cp:lastModifiedBy>
  <cp:lastPrinted>2025-02-18T15:00:48Z</cp:lastPrinted>
  <dcterms:created xsi:type="dcterms:W3CDTF">2013-01-11T16:28:26Z</dcterms:created>
  <dcterms:modified xsi:type="dcterms:W3CDTF">2025-04-09T14:16:28Z</dcterms:modified>
</cp:coreProperties>
</file>