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mvanderplaetse\Desktop\Géomètre\"/>
    </mc:Choice>
  </mc:AlternateContent>
  <xr:revisionPtr revIDLastSave="0" documentId="13_ncr:1_{4F05382B-E633-4CA4-85E9-A83D4B82950D}" xr6:coauthVersionLast="47" xr6:coauthVersionMax="47" xr10:uidLastSave="{00000000-0000-0000-0000-000000000000}"/>
  <bookViews>
    <workbookView xWindow="-24120" yWindow="-120" windowWidth="24240" windowHeight="13020" activeTab="1" xr2:uid="{00000000-000D-0000-FFFF-FFFF00000000}"/>
  </bookViews>
  <sheets>
    <sheet name="Informations" sheetId="3" r:id="rId1"/>
    <sheet name="BPU" sheetId="1" r:id="rId2"/>
    <sheet name="DQE-0" sheetId="6" r:id="rId3"/>
    <sheet name="DQE-A" sheetId="2" r:id="rId4"/>
    <sheet name="DQE-B" sheetId="4" r:id="rId5"/>
    <sheet name="DQE-C" sheetId="5" r:id="rId6"/>
  </sheets>
  <definedNames>
    <definedName name="_Hlk165973095" localSheetId="1">BPU!#REF!</definedName>
    <definedName name="_Hlk165973095" localSheetId="2">'DQE-0'!#REF!</definedName>
    <definedName name="_Hlk165973095" localSheetId="3">'DQE-A'!#REF!</definedName>
    <definedName name="_Hlk165973095" localSheetId="4">'DQE-B'!#REF!</definedName>
    <definedName name="_Hlk165973095" localSheetId="5">'DQE-C'!#REF!</definedName>
    <definedName name="_Hlk165976317" localSheetId="1">BPU!$B$43</definedName>
    <definedName name="_Hlk165976317" localSheetId="2">'DQE-0'!$B$43</definedName>
    <definedName name="_Hlk165976317" localSheetId="3">'DQE-A'!$B$43</definedName>
    <definedName name="_Hlk165976317" localSheetId="4">'DQE-B'!$B$43</definedName>
    <definedName name="_Hlk165976317" localSheetId="5">'DQE-C'!$B$43</definedName>
    <definedName name="_Hlk165993319" localSheetId="1">BPU!#REF!</definedName>
    <definedName name="_Hlk165993319" localSheetId="2">'DQE-0'!#REF!</definedName>
    <definedName name="_Hlk165993319" localSheetId="3">'DQE-A'!#REF!</definedName>
    <definedName name="_Hlk165993319" localSheetId="4">'DQE-B'!#REF!</definedName>
    <definedName name="_Hlk165993319" localSheetId="5">'DQE-C'!#REF!</definedName>
    <definedName name="_Hlk165993385" localSheetId="1">BPU!#REF!</definedName>
    <definedName name="_Hlk165993385" localSheetId="2">'DQE-0'!#REF!</definedName>
    <definedName name="_Hlk165993385" localSheetId="3">'DQE-A'!#REF!</definedName>
    <definedName name="_Hlk165993385" localSheetId="4">'DQE-B'!#REF!</definedName>
    <definedName name="_Hlk165993385" localSheetId="5">'DQE-C'!#REF!</definedName>
    <definedName name="_PictureBullets" localSheetId="1">BPU!#REF!</definedName>
    <definedName name="_PictureBullets" localSheetId="2">'DQE-0'!#REF!</definedName>
    <definedName name="_PictureBullets" localSheetId="3">'DQE-A'!#REF!</definedName>
    <definedName name="_PictureBullets" localSheetId="4">'DQE-B'!#REF!</definedName>
    <definedName name="_PictureBullets" localSheetId="5">'DQE-C'!#REF!</definedName>
    <definedName name="_xlnm.Print_Titles" localSheetId="1">BPU!$1:$6</definedName>
    <definedName name="_xlnm.Print_Titles" localSheetId="2">'DQE-0'!$1:$6</definedName>
    <definedName name="_xlnm.Print_Titles" localSheetId="3">'DQE-A'!$1:$6</definedName>
    <definedName name="_xlnm.Print_Titles" localSheetId="4">'DQE-B'!$1:$6</definedName>
    <definedName name="_xlnm.Print_Titles" localSheetId="5">'DQE-C'!$1:$6</definedName>
    <definedName name="_xlnm.Print_Area" localSheetId="1">BPU!$A$1:$F$178</definedName>
    <definedName name="_xlnm.Print_Area" localSheetId="2">'DQE-0'!$A$1:$I$181</definedName>
    <definedName name="_xlnm.Print_Area" localSheetId="3">'DQE-A'!$A$1:$I$181</definedName>
    <definedName name="_xlnm.Print_Area" localSheetId="4">'DQE-B'!$A$1:$I$181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9" i="2" l="1"/>
  <c r="I160" i="2"/>
  <c r="I161" i="2"/>
  <c r="I159" i="4"/>
  <c r="I160" i="4"/>
  <c r="I161" i="4"/>
  <c r="I159" i="5"/>
  <c r="I160" i="5"/>
  <c r="I159" i="6"/>
  <c r="I160" i="6"/>
  <c r="I161" i="6"/>
  <c r="I158" i="2"/>
  <c r="I158" i="4"/>
  <c r="I158" i="5"/>
  <c r="I158" i="6"/>
  <c r="H161" i="2"/>
  <c r="H161" i="4"/>
  <c r="H161" i="5"/>
  <c r="H161" i="6"/>
  <c r="H159" i="2"/>
  <c r="H160" i="2"/>
  <c r="H159" i="4"/>
  <c r="H160" i="4"/>
  <c r="H159" i="5"/>
  <c r="H160" i="5"/>
  <c r="H159" i="6"/>
  <c r="H160" i="6"/>
  <c r="H158" i="2"/>
  <c r="H158" i="4"/>
  <c r="H158" i="5"/>
  <c r="H158" i="6"/>
  <c r="G157" i="2"/>
  <c r="G158" i="2"/>
  <c r="G159" i="2"/>
  <c r="G160" i="2"/>
  <c r="G161" i="2"/>
  <c r="G162" i="2"/>
  <c r="G163" i="2"/>
  <c r="G164" i="2"/>
  <c r="G165" i="2"/>
  <c r="G157" i="4"/>
  <c r="G158" i="4"/>
  <c r="G159" i="4"/>
  <c r="G160" i="4"/>
  <c r="G161" i="4"/>
  <c r="G162" i="4"/>
  <c r="G163" i="4"/>
  <c r="G164" i="4"/>
  <c r="G165" i="4"/>
  <c r="G157" i="5"/>
  <c r="G158" i="5"/>
  <c r="G159" i="5"/>
  <c r="G160" i="5"/>
  <c r="G161" i="5"/>
  <c r="I161" i="5" s="1"/>
  <c r="G162" i="5"/>
  <c r="G163" i="5"/>
  <c r="G164" i="5"/>
  <c r="G165" i="5"/>
  <c r="G157" i="6"/>
  <c r="G158" i="6"/>
  <c r="G159" i="6"/>
  <c r="G160" i="6"/>
  <c r="G161" i="6"/>
  <c r="G162" i="6"/>
  <c r="G163" i="6"/>
  <c r="G164" i="6"/>
  <c r="G165" i="6"/>
  <c r="G156" i="2"/>
  <c r="G156" i="4"/>
  <c r="G156" i="5"/>
  <c r="G156" i="6"/>
  <c r="E157" i="2"/>
  <c r="E158" i="2"/>
  <c r="E159" i="2"/>
  <c r="E160" i="2"/>
  <c r="E161" i="2"/>
  <c r="E162" i="2"/>
  <c r="E163" i="2"/>
  <c r="E164" i="2"/>
  <c r="E165" i="2"/>
  <c r="E157" i="4"/>
  <c r="E158" i="4"/>
  <c r="E159" i="4"/>
  <c r="E160" i="4"/>
  <c r="E161" i="4"/>
  <c r="E162" i="4"/>
  <c r="E163" i="4"/>
  <c r="E164" i="4"/>
  <c r="E165" i="4"/>
  <c r="E157" i="5"/>
  <c r="E158" i="5"/>
  <c r="E159" i="5"/>
  <c r="E160" i="5"/>
  <c r="E161" i="5"/>
  <c r="E162" i="5"/>
  <c r="E163" i="5"/>
  <c r="E164" i="5"/>
  <c r="E165" i="5"/>
  <c r="E157" i="6"/>
  <c r="E158" i="6"/>
  <c r="E159" i="6"/>
  <c r="E160" i="6"/>
  <c r="E161" i="6"/>
  <c r="E162" i="6"/>
  <c r="E163" i="6"/>
  <c r="E164" i="6"/>
  <c r="E165" i="6"/>
  <c r="E156" i="2"/>
  <c r="E156" i="4"/>
  <c r="E156" i="5"/>
  <c r="E156" i="6"/>
  <c r="E12" i="4"/>
  <c r="H137" i="6"/>
  <c r="H136" i="6"/>
  <c r="H135" i="6"/>
  <c r="H134" i="6"/>
  <c r="H122" i="6"/>
  <c r="H121" i="6"/>
  <c r="H120" i="6"/>
  <c r="H119" i="6"/>
  <c r="H115" i="6"/>
  <c r="H114" i="6"/>
  <c r="H113" i="6"/>
  <c r="H99" i="6"/>
  <c r="H98" i="6"/>
  <c r="H97" i="6"/>
  <c r="H90" i="6"/>
  <c r="H89" i="6"/>
  <c r="H88" i="6"/>
  <c r="H70" i="6"/>
  <c r="H69" i="6"/>
  <c r="H68" i="6"/>
  <c r="H65" i="6"/>
  <c r="H64" i="6"/>
  <c r="H63" i="6"/>
  <c r="H34" i="6"/>
  <c r="H33" i="6"/>
  <c r="H32" i="6"/>
  <c r="H31" i="6"/>
  <c r="E47" i="6"/>
  <c r="G47" i="6" s="1"/>
  <c r="E46" i="6"/>
  <c r="G46" i="6" s="1"/>
  <c r="E45" i="6"/>
  <c r="G45" i="6" s="1"/>
  <c r="H24" i="6"/>
  <c r="H18" i="6"/>
  <c r="E151" i="6"/>
  <c r="G151" i="6" s="1"/>
  <c r="H109" i="6"/>
  <c r="H110" i="6"/>
  <c r="H111" i="6"/>
  <c r="H108" i="6"/>
  <c r="H52" i="6"/>
  <c r="H53" i="6"/>
  <c r="H54" i="6"/>
  <c r="H55" i="6"/>
  <c r="H51" i="6"/>
  <c r="H152" i="6"/>
  <c r="H153" i="6"/>
  <c r="H154" i="6"/>
  <c r="H151" i="6"/>
  <c r="H145" i="6"/>
  <c r="H146" i="6"/>
  <c r="H147" i="6"/>
  <c r="H148" i="6"/>
  <c r="H141" i="6"/>
  <c r="H126" i="6"/>
  <c r="H127" i="6"/>
  <c r="H128" i="6"/>
  <c r="H125" i="6"/>
  <c r="H103" i="6"/>
  <c r="H104" i="6"/>
  <c r="H105" i="6"/>
  <c r="H102" i="6"/>
  <c r="H85" i="6"/>
  <c r="H83" i="6"/>
  <c r="H84" i="6"/>
  <c r="H82" i="6"/>
  <c r="H78" i="6"/>
  <c r="H73" i="6"/>
  <c r="H25" i="6"/>
  <c r="H26" i="6"/>
  <c r="H23" i="6"/>
  <c r="H19" i="6"/>
  <c r="H20" i="6"/>
  <c r="H21" i="6"/>
  <c r="H13" i="6"/>
  <c r="H15" i="6"/>
  <c r="H16" i="6"/>
  <c r="H14" i="6"/>
  <c r="H9" i="6"/>
  <c r="E175" i="6"/>
  <c r="G175" i="6" s="1"/>
  <c r="E174" i="6"/>
  <c r="G174" i="6" s="1"/>
  <c r="E172" i="6"/>
  <c r="G172" i="6" s="1"/>
  <c r="E171" i="6"/>
  <c r="G171" i="6" s="1"/>
  <c r="E169" i="6"/>
  <c r="G169" i="6" s="1"/>
  <c r="E168" i="6"/>
  <c r="G168" i="6" s="1"/>
  <c r="E154" i="6"/>
  <c r="G154" i="6" s="1"/>
  <c r="E153" i="6"/>
  <c r="G153" i="6" s="1"/>
  <c r="E152" i="6"/>
  <c r="G152" i="6" s="1"/>
  <c r="E150" i="6"/>
  <c r="G150" i="6" s="1"/>
  <c r="E148" i="6"/>
  <c r="G148" i="6" s="1"/>
  <c r="E147" i="6"/>
  <c r="G147" i="6" s="1"/>
  <c r="E146" i="6"/>
  <c r="G146" i="6" s="1"/>
  <c r="E145" i="6"/>
  <c r="G145" i="6" s="1"/>
  <c r="E144" i="6"/>
  <c r="G144" i="6" s="1"/>
  <c r="E141" i="6"/>
  <c r="G141" i="6" s="1"/>
  <c r="E140" i="6"/>
  <c r="G140" i="6" s="1"/>
  <c r="E139" i="6"/>
  <c r="G139" i="6" s="1"/>
  <c r="E137" i="6"/>
  <c r="G137" i="6" s="1"/>
  <c r="E136" i="6"/>
  <c r="G136" i="6" s="1"/>
  <c r="E135" i="6"/>
  <c r="G135" i="6" s="1"/>
  <c r="E134" i="6"/>
  <c r="G134" i="6" s="1"/>
  <c r="E133" i="6"/>
  <c r="G133" i="6" s="1"/>
  <c r="E131" i="6"/>
  <c r="G131" i="6" s="1"/>
  <c r="E130" i="6"/>
  <c r="G130" i="6" s="1"/>
  <c r="E128" i="6"/>
  <c r="G128" i="6" s="1"/>
  <c r="E127" i="6"/>
  <c r="G127" i="6" s="1"/>
  <c r="E126" i="6"/>
  <c r="G126" i="6" s="1"/>
  <c r="E125" i="6"/>
  <c r="G125" i="6" s="1"/>
  <c r="E124" i="6"/>
  <c r="G124" i="6" s="1"/>
  <c r="E122" i="6"/>
  <c r="G122" i="6" s="1"/>
  <c r="E121" i="6"/>
  <c r="G121" i="6" s="1"/>
  <c r="E120" i="6"/>
  <c r="G120" i="6" s="1"/>
  <c r="E119" i="6"/>
  <c r="G119" i="6" s="1"/>
  <c r="E118" i="6"/>
  <c r="G118" i="6" s="1"/>
  <c r="E115" i="6"/>
  <c r="G115" i="6" s="1"/>
  <c r="E114" i="6"/>
  <c r="G114" i="6" s="1"/>
  <c r="E113" i="6"/>
  <c r="G113" i="6" s="1"/>
  <c r="E112" i="6"/>
  <c r="G112" i="6" s="1"/>
  <c r="E111" i="6"/>
  <c r="G111" i="6" s="1"/>
  <c r="E110" i="6"/>
  <c r="G110" i="6" s="1"/>
  <c r="E109" i="6"/>
  <c r="G109" i="6" s="1"/>
  <c r="E108" i="6"/>
  <c r="G108" i="6" s="1"/>
  <c r="E107" i="6"/>
  <c r="G107" i="6" s="1"/>
  <c r="E105" i="6"/>
  <c r="G105" i="6" s="1"/>
  <c r="E104" i="6"/>
  <c r="G104" i="6" s="1"/>
  <c r="E103" i="6"/>
  <c r="G103" i="6" s="1"/>
  <c r="E102" i="6"/>
  <c r="G102" i="6" s="1"/>
  <c r="E101" i="6"/>
  <c r="G101" i="6" s="1"/>
  <c r="E99" i="6"/>
  <c r="G99" i="6" s="1"/>
  <c r="E98" i="6"/>
  <c r="G98" i="6" s="1"/>
  <c r="E97" i="6"/>
  <c r="G97" i="6" s="1"/>
  <c r="E96" i="6"/>
  <c r="G96" i="6" s="1"/>
  <c r="E93" i="6"/>
  <c r="G93" i="6" s="1"/>
  <c r="E92" i="6"/>
  <c r="G92" i="6" s="1"/>
  <c r="E90" i="6"/>
  <c r="G90" i="6" s="1"/>
  <c r="E89" i="6"/>
  <c r="G89" i="6" s="1"/>
  <c r="E88" i="6"/>
  <c r="G88" i="6" s="1"/>
  <c r="E87" i="6"/>
  <c r="G87" i="6" s="1"/>
  <c r="E85" i="6"/>
  <c r="G85" i="6" s="1"/>
  <c r="E84" i="6"/>
  <c r="G84" i="6" s="1"/>
  <c r="E83" i="6"/>
  <c r="G83" i="6" s="1"/>
  <c r="E82" i="6"/>
  <c r="G82" i="6" s="1"/>
  <c r="E81" i="6"/>
  <c r="G81" i="6" s="1"/>
  <c r="E79" i="6"/>
  <c r="G79" i="6" s="1"/>
  <c r="E78" i="6"/>
  <c r="G78" i="6" s="1"/>
  <c r="E77" i="6"/>
  <c r="G77" i="6" s="1"/>
  <c r="E76" i="6"/>
  <c r="G76" i="6" s="1"/>
  <c r="E75" i="6"/>
  <c r="G75" i="6" s="1"/>
  <c r="E73" i="6"/>
  <c r="G73" i="6" s="1"/>
  <c r="E72" i="6"/>
  <c r="G72" i="6" s="1"/>
  <c r="I72" i="6" s="1"/>
  <c r="E70" i="6"/>
  <c r="G70" i="6" s="1"/>
  <c r="E69" i="6"/>
  <c r="G69" i="6" s="1"/>
  <c r="E68" i="6"/>
  <c r="G68" i="6" s="1"/>
  <c r="E67" i="6"/>
  <c r="G67" i="6" s="1"/>
  <c r="E65" i="6"/>
  <c r="G65" i="6" s="1"/>
  <c r="E64" i="6"/>
  <c r="G64" i="6" s="1"/>
  <c r="E63" i="6"/>
  <c r="G63" i="6" s="1"/>
  <c r="E62" i="6"/>
  <c r="G62" i="6" s="1"/>
  <c r="E60" i="6"/>
  <c r="G60" i="6" s="1"/>
  <c r="E59" i="6"/>
  <c r="G59" i="6" s="1"/>
  <c r="E58" i="6"/>
  <c r="G58" i="6" s="1"/>
  <c r="E57" i="6"/>
  <c r="G57" i="6" s="1"/>
  <c r="E55" i="6"/>
  <c r="G55" i="6" s="1"/>
  <c r="E54" i="6"/>
  <c r="G54" i="6" s="1"/>
  <c r="E53" i="6"/>
  <c r="G53" i="6" s="1"/>
  <c r="E52" i="6"/>
  <c r="G52" i="6" s="1"/>
  <c r="E51" i="6"/>
  <c r="G51" i="6" s="1"/>
  <c r="E50" i="6"/>
  <c r="G50" i="6" s="1"/>
  <c r="E44" i="6"/>
  <c r="G44" i="6" s="1"/>
  <c r="E42" i="6"/>
  <c r="G42" i="6" s="1"/>
  <c r="E41" i="6"/>
  <c r="G41" i="6" s="1"/>
  <c r="E40" i="6"/>
  <c r="G40" i="6" s="1"/>
  <c r="E38" i="6"/>
  <c r="G38" i="6" s="1"/>
  <c r="E37" i="6"/>
  <c r="G37" i="6" s="1"/>
  <c r="E35" i="6"/>
  <c r="G35" i="6" s="1"/>
  <c r="E34" i="6"/>
  <c r="G34" i="6" s="1"/>
  <c r="E33" i="6"/>
  <c r="G33" i="6" s="1"/>
  <c r="E32" i="6"/>
  <c r="G32" i="6" s="1"/>
  <c r="E31" i="6"/>
  <c r="G31" i="6" s="1"/>
  <c r="E30" i="6"/>
  <c r="G30" i="6" s="1"/>
  <c r="E28" i="6"/>
  <c r="G28" i="6" s="1"/>
  <c r="E27" i="6"/>
  <c r="G27" i="6" s="1"/>
  <c r="E26" i="6"/>
  <c r="G26" i="6" s="1"/>
  <c r="E25" i="6"/>
  <c r="G25" i="6" s="1"/>
  <c r="E24" i="6"/>
  <c r="G24" i="6" s="1"/>
  <c r="E23" i="6"/>
  <c r="G23" i="6" s="1"/>
  <c r="E22" i="6"/>
  <c r="G22" i="6" s="1"/>
  <c r="E21" i="6"/>
  <c r="G21" i="6" s="1"/>
  <c r="E20" i="6"/>
  <c r="G20" i="6" s="1"/>
  <c r="E19" i="6"/>
  <c r="G19" i="6" s="1"/>
  <c r="E18" i="6"/>
  <c r="G18" i="6" s="1"/>
  <c r="E17" i="6"/>
  <c r="G17" i="6" s="1"/>
  <c r="E16" i="6"/>
  <c r="G16" i="6" s="1"/>
  <c r="E15" i="6"/>
  <c r="G15" i="6" s="1"/>
  <c r="E14" i="6"/>
  <c r="G14" i="6" s="1"/>
  <c r="E13" i="6"/>
  <c r="G13" i="6" s="1"/>
  <c r="E12" i="6"/>
  <c r="G12" i="6" s="1"/>
  <c r="E9" i="6"/>
  <c r="G9" i="6" s="1"/>
  <c r="E8" i="6"/>
  <c r="G8" i="6" s="1"/>
  <c r="E28" i="4"/>
  <c r="G28" i="4" s="1"/>
  <c r="E27" i="4"/>
  <c r="G27" i="4" s="1"/>
  <c r="E26" i="4"/>
  <c r="G26" i="4" s="1"/>
  <c r="E25" i="4"/>
  <c r="G25" i="4" s="1"/>
  <c r="E24" i="4"/>
  <c r="G24" i="4" s="1"/>
  <c r="E23" i="4"/>
  <c r="G23" i="4" s="1"/>
  <c r="E22" i="4"/>
  <c r="G22" i="4" s="1"/>
  <c r="E21" i="4"/>
  <c r="G21" i="4" s="1"/>
  <c r="E20" i="4"/>
  <c r="G20" i="4" s="1"/>
  <c r="E19" i="4"/>
  <c r="G19" i="4" s="1"/>
  <c r="E18" i="4"/>
  <c r="G18" i="4" s="1"/>
  <c r="E17" i="4"/>
  <c r="G17" i="4" s="1"/>
  <c r="E16" i="4"/>
  <c r="G16" i="4" s="1"/>
  <c r="E15" i="4"/>
  <c r="G15" i="4" s="1"/>
  <c r="E14" i="4"/>
  <c r="G14" i="4" s="1"/>
  <c r="E28" i="5"/>
  <c r="G28" i="5" s="1"/>
  <c r="E27" i="5"/>
  <c r="G27" i="5" s="1"/>
  <c r="E26" i="5"/>
  <c r="G26" i="5" s="1"/>
  <c r="E25" i="5"/>
  <c r="G25" i="5" s="1"/>
  <c r="E24" i="5"/>
  <c r="G24" i="5" s="1"/>
  <c r="E23" i="5"/>
  <c r="G23" i="5" s="1"/>
  <c r="E22" i="5"/>
  <c r="G22" i="5" s="1"/>
  <c r="E21" i="5"/>
  <c r="G21" i="5" s="1"/>
  <c r="E20" i="5"/>
  <c r="G20" i="5" s="1"/>
  <c r="E19" i="5"/>
  <c r="G19" i="5" s="1"/>
  <c r="E18" i="5"/>
  <c r="G18" i="5" s="1"/>
  <c r="E17" i="5"/>
  <c r="E16" i="5"/>
  <c r="G16" i="5" s="1"/>
  <c r="E15" i="5"/>
  <c r="G15" i="5" s="1"/>
  <c r="E14" i="5"/>
  <c r="G14" i="5" s="1"/>
  <c r="E28" i="2"/>
  <c r="G28" i="2" s="1"/>
  <c r="E27" i="2"/>
  <c r="G27" i="2" s="1"/>
  <c r="E26" i="2"/>
  <c r="G26" i="2" s="1"/>
  <c r="E25" i="2"/>
  <c r="G25" i="2" s="1"/>
  <c r="E24" i="2"/>
  <c r="G24" i="2" s="1"/>
  <c r="E23" i="2"/>
  <c r="G23" i="2" s="1"/>
  <c r="E22" i="2"/>
  <c r="G22" i="2" s="1"/>
  <c r="E21" i="2"/>
  <c r="G21" i="2" s="1"/>
  <c r="E20" i="2"/>
  <c r="G20" i="2" s="1"/>
  <c r="E19" i="2"/>
  <c r="G19" i="2" s="1"/>
  <c r="E18" i="2"/>
  <c r="G18" i="2" s="1"/>
  <c r="E17" i="2"/>
  <c r="G17" i="2" s="1"/>
  <c r="E16" i="2"/>
  <c r="G16" i="2" s="1"/>
  <c r="E15" i="2"/>
  <c r="G15" i="2" s="1"/>
  <c r="E14" i="2"/>
  <c r="G14" i="2" s="1"/>
  <c r="E175" i="5"/>
  <c r="G175" i="5" s="1"/>
  <c r="E174" i="5"/>
  <c r="G174" i="5" s="1"/>
  <c r="E172" i="5"/>
  <c r="G172" i="5" s="1"/>
  <c r="E171" i="5"/>
  <c r="G171" i="5" s="1"/>
  <c r="E169" i="5"/>
  <c r="G169" i="5" s="1"/>
  <c r="E168" i="5"/>
  <c r="G168" i="5" s="1"/>
  <c r="E154" i="5"/>
  <c r="G154" i="5" s="1"/>
  <c r="E153" i="5"/>
  <c r="G153" i="5" s="1"/>
  <c r="E152" i="5"/>
  <c r="G152" i="5" s="1"/>
  <c r="E151" i="5"/>
  <c r="G151" i="5" s="1"/>
  <c r="E150" i="5"/>
  <c r="G150" i="5" s="1"/>
  <c r="E148" i="5"/>
  <c r="G148" i="5" s="1"/>
  <c r="E147" i="5"/>
  <c r="G147" i="5" s="1"/>
  <c r="E146" i="5"/>
  <c r="G146" i="5" s="1"/>
  <c r="E145" i="5"/>
  <c r="G145" i="5" s="1"/>
  <c r="E144" i="5"/>
  <c r="G144" i="5" s="1"/>
  <c r="E141" i="5"/>
  <c r="G141" i="5" s="1"/>
  <c r="E140" i="5"/>
  <c r="G140" i="5" s="1"/>
  <c r="E139" i="5"/>
  <c r="G139" i="5" s="1"/>
  <c r="E137" i="5"/>
  <c r="G137" i="5" s="1"/>
  <c r="E136" i="5"/>
  <c r="G136" i="5" s="1"/>
  <c r="E135" i="5"/>
  <c r="G135" i="5" s="1"/>
  <c r="E134" i="5"/>
  <c r="G134" i="5" s="1"/>
  <c r="E133" i="5"/>
  <c r="G133" i="5" s="1"/>
  <c r="E131" i="5"/>
  <c r="G131" i="5" s="1"/>
  <c r="E130" i="5"/>
  <c r="G130" i="5" s="1"/>
  <c r="E128" i="5"/>
  <c r="G128" i="5" s="1"/>
  <c r="E127" i="5"/>
  <c r="G127" i="5" s="1"/>
  <c r="E126" i="5"/>
  <c r="G126" i="5" s="1"/>
  <c r="E125" i="5"/>
  <c r="G125" i="5" s="1"/>
  <c r="E124" i="5"/>
  <c r="G124" i="5" s="1"/>
  <c r="E122" i="5"/>
  <c r="G122" i="5" s="1"/>
  <c r="E121" i="5"/>
  <c r="G121" i="5" s="1"/>
  <c r="E120" i="5"/>
  <c r="G120" i="5" s="1"/>
  <c r="E119" i="5"/>
  <c r="G119" i="5" s="1"/>
  <c r="E118" i="5"/>
  <c r="G118" i="5" s="1"/>
  <c r="E115" i="5"/>
  <c r="G115" i="5" s="1"/>
  <c r="E114" i="5"/>
  <c r="G114" i="5" s="1"/>
  <c r="E113" i="5"/>
  <c r="G113" i="5" s="1"/>
  <c r="E112" i="5"/>
  <c r="G112" i="5" s="1"/>
  <c r="E111" i="5"/>
  <c r="G111" i="5" s="1"/>
  <c r="E110" i="5"/>
  <c r="G110" i="5" s="1"/>
  <c r="E109" i="5"/>
  <c r="G109" i="5" s="1"/>
  <c r="E108" i="5"/>
  <c r="G108" i="5" s="1"/>
  <c r="E107" i="5"/>
  <c r="G107" i="5" s="1"/>
  <c r="E105" i="5"/>
  <c r="G105" i="5" s="1"/>
  <c r="E104" i="5"/>
  <c r="G104" i="5" s="1"/>
  <c r="E103" i="5"/>
  <c r="G103" i="5" s="1"/>
  <c r="E102" i="5"/>
  <c r="G102" i="5" s="1"/>
  <c r="E101" i="5"/>
  <c r="G101" i="5" s="1"/>
  <c r="E99" i="5"/>
  <c r="G99" i="5" s="1"/>
  <c r="E98" i="5"/>
  <c r="G98" i="5" s="1"/>
  <c r="E97" i="5"/>
  <c r="G97" i="5" s="1"/>
  <c r="E96" i="5"/>
  <c r="G96" i="5" s="1"/>
  <c r="E93" i="5"/>
  <c r="G93" i="5" s="1"/>
  <c r="E92" i="5"/>
  <c r="G92" i="5" s="1"/>
  <c r="E90" i="5"/>
  <c r="G90" i="5" s="1"/>
  <c r="E89" i="5"/>
  <c r="G89" i="5" s="1"/>
  <c r="E88" i="5"/>
  <c r="G88" i="5" s="1"/>
  <c r="E87" i="5"/>
  <c r="G87" i="5" s="1"/>
  <c r="E85" i="5"/>
  <c r="G85" i="5" s="1"/>
  <c r="E84" i="5"/>
  <c r="G84" i="5" s="1"/>
  <c r="E83" i="5"/>
  <c r="G83" i="5" s="1"/>
  <c r="E82" i="5"/>
  <c r="G82" i="5" s="1"/>
  <c r="E81" i="5"/>
  <c r="G81" i="5" s="1"/>
  <c r="E79" i="5"/>
  <c r="G79" i="5" s="1"/>
  <c r="E78" i="5"/>
  <c r="G78" i="5" s="1"/>
  <c r="E77" i="5"/>
  <c r="G77" i="5" s="1"/>
  <c r="E76" i="5"/>
  <c r="G76" i="5" s="1"/>
  <c r="E75" i="5"/>
  <c r="G75" i="5" s="1"/>
  <c r="E73" i="5"/>
  <c r="G73" i="5" s="1"/>
  <c r="E72" i="5"/>
  <c r="G72" i="5" s="1"/>
  <c r="E70" i="5"/>
  <c r="G70" i="5" s="1"/>
  <c r="E69" i="5"/>
  <c r="G69" i="5" s="1"/>
  <c r="E68" i="5"/>
  <c r="G68" i="5" s="1"/>
  <c r="E67" i="5"/>
  <c r="G67" i="5" s="1"/>
  <c r="E65" i="5"/>
  <c r="G65" i="5" s="1"/>
  <c r="E64" i="5"/>
  <c r="G64" i="5" s="1"/>
  <c r="E63" i="5"/>
  <c r="G63" i="5" s="1"/>
  <c r="E62" i="5"/>
  <c r="G62" i="5" s="1"/>
  <c r="E60" i="5"/>
  <c r="G60" i="5" s="1"/>
  <c r="E59" i="5"/>
  <c r="G59" i="5" s="1"/>
  <c r="E58" i="5"/>
  <c r="G58" i="5" s="1"/>
  <c r="E57" i="5"/>
  <c r="G57" i="5" s="1"/>
  <c r="E55" i="5"/>
  <c r="G55" i="5" s="1"/>
  <c r="E54" i="5"/>
  <c r="G54" i="5" s="1"/>
  <c r="E53" i="5"/>
  <c r="G53" i="5" s="1"/>
  <c r="E52" i="5"/>
  <c r="G52" i="5" s="1"/>
  <c r="E51" i="5"/>
  <c r="G51" i="5" s="1"/>
  <c r="E50" i="5"/>
  <c r="G50" i="5" s="1"/>
  <c r="E47" i="5"/>
  <c r="G47" i="5" s="1"/>
  <c r="E46" i="5"/>
  <c r="G46" i="5" s="1"/>
  <c r="E45" i="5"/>
  <c r="G45" i="5" s="1"/>
  <c r="E44" i="5"/>
  <c r="G44" i="5" s="1"/>
  <c r="E42" i="5"/>
  <c r="G42" i="5" s="1"/>
  <c r="E41" i="5"/>
  <c r="G41" i="5" s="1"/>
  <c r="E40" i="5"/>
  <c r="G40" i="5" s="1"/>
  <c r="E38" i="5"/>
  <c r="G38" i="5" s="1"/>
  <c r="E37" i="5"/>
  <c r="G37" i="5" s="1"/>
  <c r="E35" i="5"/>
  <c r="G35" i="5" s="1"/>
  <c r="E34" i="5"/>
  <c r="G34" i="5" s="1"/>
  <c r="E33" i="5"/>
  <c r="G33" i="5" s="1"/>
  <c r="E32" i="5"/>
  <c r="G32" i="5" s="1"/>
  <c r="E31" i="5"/>
  <c r="G31" i="5" s="1"/>
  <c r="E30" i="5"/>
  <c r="G30" i="5" s="1"/>
  <c r="E13" i="5"/>
  <c r="G13" i="5" s="1"/>
  <c r="E12" i="5"/>
  <c r="G12" i="5" s="1"/>
  <c r="E9" i="5"/>
  <c r="G9" i="5" s="1"/>
  <c r="E8" i="5"/>
  <c r="G8" i="5" s="1"/>
  <c r="E175" i="4"/>
  <c r="G175" i="4" s="1"/>
  <c r="E174" i="4"/>
  <c r="G174" i="4" s="1"/>
  <c r="E172" i="4"/>
  <c r="G172" i="4" s="1"/>
  <c r="E171" i="4"/>
  <c r="G171" i="4" s="1"/>
  <c r="E169" i="4"/>
  <c r="G169" i="4" s="1"/>
  <c r="E168" i="4"/>
  <c r="G168" i="4" s="1"/>
  <c r="E154" i="4"/>
  <c r="G154" i="4" s="1"/>
  <c r="E153" i="4"/>
  <c r="G153" i="4" s="1"/>
  <c r="E152" i="4"/>
  <c r="G152" i="4" s="1"/>
  <c r="E151" i="4"/>
  <c r="G151" i="4" s="1"/>
  <c r="E150" i="4"/>
  <c r="G150" i="4" s="1"/>
  <c r="E148" i="4"/>
  <c r="G148" i="4" s="1"/>
  <c r="E147" i="4"/>
  <c r="G147" i="4" s="1"/>
  <c r="E146" i="4"/>
  <c r="G146" i="4" s="1"/>
  <c r="E145" i="4"/>
  <c r="G145" i="4" s="1"/>
  <c r="E144" i="4"/>
  <c r="G144" i="4" s="1"/>
  <c r="E141" i="4"/>
  <c r="G141" i="4" s="1"/>
  <c r="E140" i="4"/>
  <c r="G140" i="4" s="1"/>
  <c r="E139" i="4"/>
  <c r="G139" i="4" s="1"/>
  <c r="E137" i="4"/>
  <c r="G137" i="4" s="1"/>
  <c r="E136" i="4"/>
  <c r="G136" i="4" s="1"/>
  <c r="E135" i="4"/>
  <c r="G135" i="4" s="1"/>
  <c r="E134" i="4"/>
  <c r="G134" i="4" s="1"/>
  <c r="E133" i="4"/>
  <c r="G133" i="4" s="1"/>
  <c r="E131" i="4"/>
  <c r="G131" i="4" s="1"/>
  <c r="E130" i="4"/>
  <c r="G130" i="4" s="1"/>
  <c r="E128" i="4"/>
  <c r="G128" i="4" s="1"/>
  <c r="E127" i="4"/>
  <c r="G127" i="4" s="1"/>
  <c r="E126" i="4"/>
  <c r="G126" i="4" s="1"/>
  <c r="E125" i="4"/>
  <c r="G125" i="4" s="1"/>
  <c r="E124" i="4"/>
  <c r="G124" i="4" s="1"/>
  <c r="E122" i="4"/>
  <c r="G122" i="4" s="1"/>
  <c r="E121" i="4"/>
  <c r="G121" i="4" s="1"/>
  <c r="E120" i="4"/>
  <c r="G120" i="4" s="1"/>
  <c r="E119" i="4"/>
  <c r="G119" i="4" s="1"/>
  <c r="E118" i="4"/>
  <c r="G118" i="4" s="1"/>
  <c r="E115" i="4"/>
  <c r="G115" i="4" s="1"/>
  <c r="E114" i="4"/>
  <c r="G114" i="4" s="1"/>
  <c r="E113" i="4"/>
  <c r="G113" i="4" s="1"/>
  <c r="E112" i="4"/>
  <c r="G112" i="4" s="1"/>
  <c r="E111" i="4"/>
  <c r="G111" i="4" s="1"/>
  <c r="E110" i="4"/>
  <c r="G110" i="4" s="1"/>
  <c r="E109" i="4"/>
  <c r="G109" i="4" s="1"/>
  <c r="E108" i="4"/>
  <c r="G108" i="4" s="1"/>
  <c r="E107" i="4"/>
  <c r="G107" i="4" s="1"/>
  <c r="E105" i="4"/>
  <c r="G105" i="4" s="1"/>
  <c r="E104" i="4"/>
  <c r="G104" i="4" s="1"/>
  <c r="E103" i="4"/>
  <c r="G103" i="4" s="1"/>
  <c r="E102" i="4"/>
  <c r="G102" i="4" s="1"/>
  <c r="E101" i="4"/>
  <c r="G101" i="4" s="1"/>
  <c r="E99" i="4"/>
  <c r="G99" i="4" s="1"/>
  <c r="E98" i="4"/>
  <c r="G98" i="4" s="1"/>
  <c r="E97" i="4"/>
  <c r="G97" i="4" s="1"/>
  <c r="E96" i="4"/>
  <c r="G96" i="4" s="1"/>
  <c r="E93" i="4"/>
  <c r="G93" i="4" s="1"/>
  <c r="E92" i="4"/>
  <c r="G92" i="4" s="1"/>
  <c r="E90" i="4"/>
  <c r="G90" i="4" s="1"/>
  <c r="E89" i="4"/>
  <c r="G89" i="4" s="1"/>
  <c r="E88" i="4"/>
  <c r="G88" i="4" s="1"/>
  <c r="E87" i="4"/>
  <c r="G87" i="4" s="1"/>
  <c r="E85" i="4"/>
  <c r="G85" i="4" s="1"/>
  <c r="E84" i="4"/>
  <c r="G84" i="4" s="1"/>
  <c r="E83" i="4"/>
  <c r="G83" i="4" s="1"/>
  <c r="E82" i="4"/>
  <c r="G82" i="4" s="1"/>
  <c r="E81" i="4"/>
  <c r="G81" i="4" s="1"/>
  <c r="E79" i="4"/>
  <c r="G79" i="4" s="1"/>
  <c r="E78" i="4"/>
  <c r="G78" i="4" s="1"/>
  <c r="E77" i="4"/>
  <c r="G77" i="4" s="1"/>
  <c r="I77" i="4" s="1"/>
  <c r="E76" i="4"/>
  <c r="G76" i="4" s="1"/>
  <c r="E75" i="4"/>
  <c r="G75" i="4" s="1"/>
  <c r="E73" i="4"/>
  <c r="G73" i="4" s="1"/>
  <c r="E72" i="4"/>
  <c r="G72" i="4" s="1"/>
  <c r="E70" i="4"/>
  <c r="G70" i="4" s="1"/>
  <c r="E69" i="4"/>
  <c r="G69" i="4" s="1"/>
  <c r="E68" i="4"/>
  <c r="G68" i="4" s="1"/>
  <c r="E67" i="4"/>
  <c r="G67" i="4" s="1"/>
  <c r="E65" i="4"/>
  <c r="G65" i="4" s="1"/>
  <c r="E64" i="4"/>
  <c r="G64" i="4" s="1"/>
  <c r="E63" i="4"/>
  <c r="G63" i="4" s="1"/>
  <c r="E62" i="4"/>
  <c r="G62" i="4" s="1"/>
  <c r="E60" i="4"/>
  <c r="G60" i="4" s="1"/>
  <c r="E59" i="4"/>
  <c r="G59" i="4" s="1"/>
  <c r="E58" i="4"/>
  <c r="G58" i="4" s="1"/>
  <c r="E57" i="4"/>
  <c r="G57" i="4" s="1"/>
  <c r="E55" i="4"/>
  <c r="G55" i="4" s="1"/>
  <c r="E54" i="4"/>
  <c r="G54" i="4" s="1"/>
  <c r="E53" i="4"/>
  <c r="G53" i="4" s="1"/>
  <c r="E52" i="4"/>
  <c r="G52" i="4" s="1"/>
  <c r="E51" i="4"/>
  <c r="G51" i="4" s="1"/>
  <c r="E50" i="4"/>
  <c r="G50" i="4" s="1"/>
  <c r="E47" i="4"/>
  <c r="G47" i="4" s="1"/>
  <c r="E46" i="4"/>
  <c r="G46" i="4" s="1"/>
  <c r="E45" i="4"/>
  <c r="G45" i="4" s="1"/>
  <c r="E44" i="4"/>
  <c r="G44" i="4" s="1"/>
  <c r="E42" i="4"/>
  <c r="G42" i="4" s="1"/>
  <c r="E41" i="4"/>
  <c r="G41" i="4" s="1"/>
  <c r="E40" i="4"/>
  <c r="G40" i="4" s="1"/>
  <c r="E38" i="4"/>
  <c r="G38" i="4" s="1"/>
  <c r="E37" i="4"/>
  <c r="G37" i="4" s="1"/>
  <c r="E35" i="4"/>
  <c r="G35" i="4" s="1"/>
  <c r="E34" i="4"/>
  <c r="G34" i="4" s="1"/>
  <c r="E33" i="4"/>
  <c r="G33" i="4" s="1"/>
  <c r="E32" i="4"/>
  <c r="G32" i="4" s="1"/>
  <c r="E31" i="4"/>
  <c r="G31" i="4" s="1"/>
  <c r="E30" i="4"/>
  <c r="G30" i="4" s="1"/>
  <c r="E13" i="4"/>
  <c r="G13" i="4" s="1"/>
  <c r="G12" i="4"/>
  <c r="E9" i="4"/>
  <c r="G9" i="4" s="1"/>
  <c r="E8" i="4"/>
  <c r="G8" i="4" s="1"/>
  <c r="E85" i="2"/>
  <c r="G85" i="2" s="1"/>
  <c r="E84" i="2"/>
  <c r="G84" i="2" s="1"/>
  <c r="E83" i="2"/>
  <c r="G83" i="2" s="1"/>
  <c r="E82" i="2"/>
  <c r="G82" i="2" s="1"/>
  <c r="E81" i="2"/>
  <c r="G81" i="2" s="1"/>
  <c r="E112" i="2"/>
  <c r="G112" i="2" s="1"/>
  <c r="E113" i="2"/>
  <c r="G113" i="2" s="1"/>
  <c r="E114" i="2"/>
  <c r="G114" i="2" s="1"/>
  <c r="E115" i="2"/>
  <c r="G115" i="2" s="1"/>
  <c r="E151" i="2"/>
  <c r="G151" i="2" s="1"/>
  <c r="E152" i="2"/>
  <c r="G152" i="2" s="1"/>
  <c r="E153" i="2"/>
  <c r="G153" i="2" s="1"/>
  <c r="E154" i="2"/>
  <c r="G154" i="2" s="1"/>
  <c r="E150" i="2"/>
  <c r="G150" i="2" s="1"/>
  <c r="E145" i="2"/>
  <c r="G145" i="2" s="1"/>
  <c r="E146" i="2"/>
  <c r="G146" i="2" s="1"/>
  <c r="E147" i="2"/>
  <c r="G147" i="2" s="1"/>
  <c r="E148" i="2"/>
  <c r="G148" i="2" s="1"/>
  <c r="E144" i="2"/>
  <c r="G144" i="2" s="1"/>
  <c r="E9" i="2"/>
  <c r="G9" i="2" s="1"/>
  <c r="E12" i="2"/>
  <c r="E13" i="2"/>
  <c r="G13" i="2" s="1"/>
  <c r="E30" i="2"/>
  <c r="G30" i="2" s="1"/>
  <c r="E31" i="2"/>
  <c r="G31" i="2" s="1"/>
  <c r="E32" i="2"/>
  <c r="G32" i="2" s="1"/>
  <c r="E33" i="2"/>
  <c r="G33" i="2" s="1"/>
  <c r="E34" i="2"/>
  <c r="G34" i="2" s="1"/>
  <c r="E35" i="2"/>
  <c r="G35" i="2" s="1"/>
  <c r="E37" i="2"/>
  <c r="G37" i="2" s="1"/>
  <c r="E38" i="2"/>
  <c r="G38" i="2" s="1"/>
  <c r="E40" i="2"/>
  <c r="G40" i="2" s="1"/>
  <c r="E41" i="2"/>
  <c r="G41" i="2" s="1"/>
  <c r="E42" i="2"/>
  <c r="G42" i="2" s="1"/>
  <c r="E44" i="2"/>
  <c r="G44" i="2" s="1"/>
  <c r="E45" i="2"/>
  <c r="G45" i="2" s="1"/>
  <c r="E46" i="2"/>
  <c r="G46" i="2" s="1"/>
  <c r="E47" i="2"/>
  <c r="G47" i="2" s="1"/>
  <c r="E50" i="2"/>
  <c r="G50" i="2" s="1"/>
  <c r="E51" i="2"/>
  <c r="G51" i="2" s="1"/>
  <c r="E52" i="2"/>
  <c r="G52" i="2" s="1"/>
  <c r="E53" i="2"/>
  <c r="G53" i="2" s="1"/>
  <c r="E54" i="2"/>
  <c r="G54" i="2" s="1"/>
  <c r="E55" i="2"/>
  <c r="G55" i="2" s="1"/>
  <c r="E57" i="2"/>
  <c r="G57" i="2" s="1"/>
  <c r="E58" i="2"/>
  <c r="G58" i="2" s="1"/>
  <c r="E59" i="2"/>
  <c r="G59" i="2" s="1"/>
  <c r="E60" i="2"/>
  <c r="G60" i="2" s="1"/>
  <c r="E62" i="2"/>
  <c r="G62" i="2" s="1"/>
  <c r="E63" i="2"/>
  <c r="G63" i="2" s="1"/>
  <c r="E64" i="2"/>
  <c r="G64" i="2" s="1"/>
  <c r="E65" i="2"/>
  <c r="G65" i="2" s="1"/>
  <c r="E67" i="2"/>
  <c r="G67" i="2" s="1"/>
  <c r="E68" i="2"/>
  <c r="G68" i="2" s="1"/>
  <c r="E69" i="2"/>
  <c r="G69" i="2" s="1"/>
  <c r="E70" i="2"/>
  <c r="G70" i="2" s="1"/>
  <c r="E72" i="2"/>
  <c r="G72" i="2" s="1"/>
  <c r="I72" i="2" s="1"/>
  <c r="E73" i="2"/>
  <c r="G73" i="2" s="1"/>
  <c r="E75" i="2"/>
  <c r="G75" i="2" s="1"/>
  <c r="E76" i="2"/>
  <c r="G76" i="2" s="1"/>
  <c r="E77" i="2"/>
  <c r="G77" i="2" s="1"/>
  <c r="E78" i="2"/>
  <c r="G78" i="2" s="1"/>
  <c r="E79" i="2"/>
  <c r="G79" i="2" s="1"/>
  <c r="E87" i="2"/>
  <c r="G87" i="2" s="1"/>
  <c r="E88" i="2"/>
  <c r="G88" i="2" s="1"/>
  <c r="E89" i="2"/>
  <c r="G89" i="2" s="1"/>
  <c r="E90" i="2"/>
  <c r="G90" i="2" s="1"/>
  <c r="E92" i="2"/>
  <c r="G92" i="2" s="1"/>
  <c r="E93" i="2"/>
  <c r="G93" i="2" s="1"/>
  <c r="E96" i="2"/>
  <c r="G96" i="2" s="1"/>
  <c r="E97" i="2"/>
  <c r="G97" i="2" s="1"/>
  <c r="E98" i="2"/>
  <c r="G98" i="2" s="1"/>
  <c r="E99" i="2"/>
  <c r="G99" i="2" s="1"/>
  <c r="E101" i="2"/>
  <c r="G101" i="2" s="1"/>
  <c r="E102" i="2"/>
  <c r="G102" i="2" s="1"/>
  <c r="E103" i="2"/>
  <c r="G103" i="2" s="1"/>
  <c r="E104" i="2"/>
  <c r="G104" i="2" s="1"/>
  <c r="E105" i="2"/>
  <c r="G105" i="2" s="1"/>
  <c r="E107" i="2"/>
  <c r="G107" i="2" s="1"/>
  <c r="E108" i="2"/>
  <c r="G108" i="2" s="1"/>
  <c r="E109" i="2"/>
  <c r="G109" i="2" s="1"/>
  <c r="E110" i="2"/>
  <c r="G110" i="2" s="1"/>
  <c r="E111" i="2"/>
  <c r="G111" i="2" s="1"/>
  <c r="E118" i="2"/>
  <c r="G118" i="2" s="1"/>
  <c r="E119" i="2"/>
  <c r="G119" i="2" s="1"/>
  <c r="E120" i="2"/>
  <c r="G120" i="2" s="1"/>
  <c r="E121" i="2"/>
  <c r="G121" i="2" s="1"/>
  <c r="E122" i="2"/>
  <c r="G122" i="2" s="1"/>
  <c r="E124" i="2"/>
  <c r="G124" i="2" s="1"/>
  <c r="E125" i="2"/>
  <c r="G125" i="2" s="1"/>
  <c r="E126" i="2"/>
  <c r="G126" i="2" s="1"/>
  <c r="E127" i="2"/>
  <c r="G127" i="2" s="1"/>
  <c r="E128" i="2"/>
  <c r="G128" i="2" s="1"/>
  <c r="E130" i="2"/>
  <c r="G130" i="2" s="1"/>
  <c r="E131" i="2"/>
  <c r="G131" i="2" s="1"/>
  <c r="E133" i="2"/>
  <c r="G133" i="2" s="1"/>
  <c r="E134" i="2"/>
  <c r="G134" i="2" s="1"/>
  <c r="E135" i="2"/>
  <c r="G135" i="2" s="1"/>
  <c r="E136" i="2"/>
  <c r="G136" i="2" s="1"/>
  <c r="E137" i="2"/>
  <c r="G137" i="2" s="1"/>
  <c r="E139" i="2"/>
  <c r="G139" i="2" s="1"/>
  <c r="E140" i="2"/>
  <c r="G140" i="2" s="1"/>
  <c r="E141" i="2"/>
  <c r="G141" i="2" s="1"/>
  <c r="E168" i="2"/>
  <c r="G168" i="2" s="1"/>
  <c r="E169" i="2"/>
  <c r="G169" i="2" s="1"/>
  <c r="E171" i="2"/>
  <c r="G171" i="2" s="1"/>
  <c r="E172" i="2"/>
  <c r="G172" i="2" s="1"/>
  <c r="E174" i="2"/>
  <c r="G174" i="2" s="1"/>
  <c r="E175" i="2"/>
  <c r="G175" i="2" s="1"/>
  <c r="E8" i="2"/>
  <c r="G8" i="2" s="1"/>
  <c r="I125" i="6" l="1"/>
  <c r="I58" i="6"/>
  <c r="I109" i="6"/>
  <c r="I45" i="5"/>
  <c r="I60" i="4"/>
  <c r="I64" i="5"/>
  <c r="I45" i="4"/>
  <c r="I21" i="6"/>
  <c r="I65" i="6"/>
  <c r="I64" i="6"/>
  <c r="I90" i="6"/>
  <c r="I55" i="6"/>
  <c r="I52" i="6"/>
  <c r="I54" i="6"/>
  <c r="I53" i="6"/>
  <c r="I63" i="6"/>
  <c r="I20" i="6"/>
  <c r="I59" i="6"/>
  <c r="I141" i="6"/>
  <c r="I60" i="6"/>
  <c r="I58" i="4"/>
  <c r="I59" i="4"/>
  <c r="I24" i="6"/>
  <c r="I135" i="6"/>
  <c r="I114" i="6"/>
  <c r="I103" i="6"/>
  <c r="I51" i="6"/>
  <c r="I14" i="6"/>
  <c r="I33" i="6"/>
  <c r="I31" i="6"/>
  <c r="I115" i="6"/>
  <c r="I152" i="6"/>
  <c r="I153" i="6"/>
  <c r="I151" i="6"/>
  <c r="I19" i="6"/>
  <c r="I15" i="6"/>
  <c r="I23" i="6"/>
  <c r="I34" i="6"/>
  <c r="I25" i="6"/>
  <c r="I111" i="6"/>
  <c r="I128" i="6"/>
  <c r="I13" i="6"/>
  <c r="I104" i="6"/>
  <c r="I16" i="6"/>
  <c r="I26" i="6"/>
  <c r="I110" i="6"/>
  <c r="I127" i="6"/>
  <c r="I154" i="6"/>
  <c r="I18" i="6"/>
  <c r="I126" i="6"/>
  <c r="I73" i="6"/>
  <c r="I78" i="6"/>
  <c r="I85" i="6"/>
  <c r="I78" i="4"/>
  <c r="I146" i="6"/>
  <c r="I148" i="6"/>
  <c r="I147" i="6"/>
  <c r="I136" i="6"/>
  <c r="I137" i="6"/>
  <c r="I120" i="6"/>
  <c r="I122" i="6"/>
  <c r="I121" i="6"/>
  <c r="I105" i="6"/>
  <c r="I98" i="6"/>
  <c r="I99" i="6"/>
  <c r="I47" i="6"/>
  <c r="I45" i="6"/>
  <c r="I46" i="6"/>
  <c r="I15" i="2"/>
  <c r="I84" i="6"/>
  <c r="I83" i="6"/>
  <c r="I82" i="6"/>
  <c r="I88" i="6"/>
  <c r="I89" i="6"/>
  <c r="I119" i="6"/>
  <c r="G177" i="6"/>
  <c r="I9" i="6"/>
  <c r="I69" i="6"/>
  <c r="I68" i="6"/>
  <c r="I70" i="6"/>
  <c r="I145" i="6"/>
  <c r="I108" i="6"/>
  <c r="I113" i="6"/>
  <c r="I102" i="6"/>
  <c r="I134" i="6"/>
  <c r="I97" i="6"/>
  <c r="I32" i="6"/>
  <c r="I14" i="2"/>
  <c r="I23" i="2"/>
  <c r="I26" i="2"/>
  <c r="I25" i="2"/>
  <c r="I24" i="2"/>
  <c r="I152" i="5"/>
  <c r="I153" i="5"/>
  <c r="I54" i="2"/>
  <c r="I13" i="2"/>
  <c r="I126" i="5"/>
  <c r="I125" i="5"/>
  <c r="I127" i="5"/>
  <c r="I145" i="5"/>
  <c r="I147" i="5"/>
  <c r="I146" i="5"/>
  <c r="I68" i="5"/>
  <c r="I70" i="5"/>
  <c r="I69" i="5"/>
  <c r="G177" i="5"/>
  <c r="I89" i="5"/>
  <c r="I88" i="5"/>
  <c r="I63" i="5"/>
  <c r="I151" i="5"/>
  <c r="I154" i="5"/>
  <c r="I83" i="4"/>
  <c r="I109" i="4"/>
  <c r="G177" i="4"/>
  <c r="I122" i="4"/>
  <c r="I119" i="4"/>
  <c r="I121" i="4"/>
  <c r="I120" i="4"/>
  <c r="I84" i="4"/>
  <c r="I110" i="4"/>
  <c r="I82" i="4"/>
  <c r="I108" i="4"/>
  <c r="I114" i="2"/>
  <c r="I115" i="2"/>
  <c r="I113" i="2"/>
  <c r="I104" i="2"/>
  <c r="I32" i="2"/>
  <c r="I103" i="2"/>
  <c r="I73" i="2"/>
  <c r="I135" i="2"/>
  <c r="I109" i="2"/>
  <c r="I52" i="2"/>
  <c r="I98" i="2"/>
  <c r="I110" i="2"/>
  <c r="I141" i="2"/>
  <c r="I97" i="2"/>
  <c r="I136" i="2"/>
  <c r="I134" i="2"/>
  <c r="I9" i="2"/>
  <c r="I31" i="2"/>
  <c r="I33" i="2"/>
  <c r="I102" i="2"/>
  <c r="I140" i="2"/>
  <c r="I51" i="2"/>
  <c r="I108" i="2"/>
  <c r="I53" i="2"/>
  <c r="G177" i="2" l="1"/>
</calcChain>
</file>

<file path=xl/sharedStrings.xml><?xml version="1.0" encoding="utf-8"?>
<sst xmlns="http://schemas.openxmlformats.org/spreadsheetml/2006/main" count="3138" uniqueCount="506">
  <si>
    <t>N° Prix</t>
  </si>
  <si>
    <t>DESIGNATION</t>
  </si>
  <si>
    <t>Unité</t>
  </si>
  <si>
    <t>Prix Unitaire</t>
  </si>
  <si>
    <t>2-1</t>
  </si>
  <si>
    <t>2-2</t>
  </si>
  <si>
    <t>3-1</t>
  </si>
  <si>
    <t>3-2</t>
  </si>
  <si>
    <t>3-3</t>
  </si>
  <si>
    <t>3-5</t>
  </si>
  <si>
    <t>3-6</t>
  </si>
  <si>
    <t>4-1</t>
  </si>
  <si>
    <t>4-2</t>
  </si>
  <si>
    <t>3-4</t>
  </si>
  <si>
    <t>3-7</t>
  </si>
  <si>
    <t>3-8</t>
  </si>
  <si>
    <t>4-3</t>
  </si>
  <si>
    <t>Etablissement d’un plan parcellaire détaillé</t>
  </si>
  <si>
    <t>2-3</t>
  </si>
  <si>
    <t>2-4</t>
  </si>
  <si>
    <t>2-5</t>
  </si>
  <si>
    <t>2-6</t>
  </si>
  <si>
    <t xml:space="preserve">Création de servitudes </t>
  </si>
  <si>
    <t>2-7</t>
  </si>
  <si>
    <t>Etablissement d’un règlement de copropriété</t>
  </si>
  <si>
    <t>Suppression d’un règlement de copropriété</t>
  </si>
  <si>
    <t>2-8</t>
  </si>
  <si>
    <t>Plan Périmétrique</t>
  </si>
  <si>
    <t>Plan des arbres remarquables</t>
  </si>
  <si>
    <t xml:space="preserve">La demi-journée </t>
  </si>
  <si>
    <t xml:space="preserve">Division en volumes </t>
  </si>
  <si>
    <t xml:space="preserve">Plan de déclassement </t>
  </si>
  <si>
    <t>Plan de vente par lot</t>
  </si>
  <si>
    <t xml:space="preserve">Délimitation et bornage du périmètre des parcelles existantes </t>
  </si>
  <si>
    <t>Forfait</t>
  </si>
  <si>
    <t xml:space="preserve">Forfait </t>
  </si>
  <si>
    <t>Par secteur d'aménagement</t>
  </si>
  <si>
    <t xml:space="preserve">Par emprise d'équipement public </t>
  </si>
  <si>
    <t>Plan support enquête publique (DUP-Parcellaire)</t>
  </si>
  <si>
    <t xml:space="preserve">Vérification de l'implantation des ouvrages après leur réalisation </t>
  </si>
  <si>
    <t xml:space="preserve">Rédaction du projet de convention y compris réunion </t>
  </si>
  <si>
    <t xml:space="preserve">Plans topographiques et plans de corps de rue </t>
  </si>
  <si>
    <t>2-1-1</t>
  </si>
  <si>
    <t>2-1-2</t>
  </si>
  <si>
    <t>2-1-3</t>
  </si>
  <si>
    <t>2-4-1</t>
  </si>
  <si>
    <t>2-4-2</t>
  </si>
  <si>
    <t>2-4-3</t>
  </si>
  <si>
    <t>2-6-1</t>
  </si>
  <si>
    <t>2-6-2</t>
  </si>
  <si>
    <t>2-7-1</t>
  </si>
  <si>
    <t>2-7-2</t>
  </si>
  <si>
    <t>2-7-3</t>
  </si>
  <si>
    <t>2-8-1</t>
  </si>
  <si>
    <t>2-8-2</t>
  </si>
  <si>
    <t>3 -Interventions liées aux études générales</t>
  </si>
  <si>
    <t>3-1-1</t>
  </si>
  <si>
    <t>3-1-2</t>
  </si>
  <si>
    <t>3-1-3</t>
  </si>
  <si>
    <t>3-5-1</t>
  </si>
  <si>
    <t>3-5-2</t>
  </si>
  <si>
    <t>4 - Interventions liées aux travaux</t>
  </si>
  <si>
    <t>5-1</t>
  </si>
  <si>
    <t>5-2</t>
  </si>
  <si>
    <t>Prestations de géomètre-expert sur les opérations de l'EPAMSA</t>
  </si>
  <si>
    <t>La journée</t>
  </si>
  <si>
    <t>Prestation de Géometre-Expert</t>
  </si>
  <si>
    <t>La demi-journée /la réunion</t>
  </si>
  <si>
    <t>2-1-4</t>
  </si>
  <si>
    <t>Plus-value pour report des servitudes sur un plan parcellaire</t>
  </si>
  <si>
    <t>2-1-5</t>
  </si>
  <si>
    <t>2-1-6</t>
  </si>
  <si>
    <t>2-1-7</t>
  </si>
  <si>
    <t>2-1-8</t>
  </si>
  <si>
    <t>2-1-9</t>
  </si>
  <si>
    <t>2-1-10</t>
  </si>
  <si>
    <t>2-1-11</t>
  </si>
  <si>
    <t>2-1-12</t>
  </si>
  <si>
    <t>2-1-13</t>
  </si>
  <si>
    <t>Forfait pour réalisation d'un bornage de parcelles incluant les prestations décrites au poste 4.2.4 du CCTP</t>
  </si>
  <si>
    <t>Article CCTP</t>
  </si>
  <si>
    <t>4.2.1</t>
  </si>
  <si>
    <t>4.2.2</t>
  </si>
  <si>
    <t>4.2.3</t>
  </si>
  <si>
    <t>4.2.4</t>
  </si>
  <si>
    <t>4.2.5</t>
  </si>
  <si>
    <t>4.2.6</t>
  </si>
  <si>
    <t>4.2.7.1</t>
  </si>
  <si>
    <t>4.2.7.2</t>
  </si>
  <si>
    <t>4.2.7.3</t>
  </si>
  <si>
    <t>U</t>
  </si>
  <si>
    <t>Plan et descriptif de servitudes entre volumes (par servitude créée)</t>
  </si>
  <si>
    <t>Elaboration du cahier des charges de l'ASL</t>
  </si>
  <si>
    <t>Forfait de base pour l'établissement d'un plan topographiques et plans de corps de rue selon le descriptif article 4.3.1 auquel s'ajoute une part variable selon la superficie du terrain relevé définie aux articles suivants de la DPGF</t>
  </si>
  <si>
    <t>3-1-4</t>
  </si>
  <si>
    <t>3-1-5</t>
  </si>
  <si>
    <t>3-1-6</t>
  </si>
  <si>
    <t>Plans parcellaires</t>
  </si>
  <si>
    <t>3-2-1</t>
  </si>
  <si>
    <t>3-2-2</t>
  </si>
  <si>
    <t>3-2-3</t>
  </si>
  <si>
    <t>3-3-1</t>
  </si>
  <si>
    <t>3-3-2</t>
  </si>
  <si>
    <t>Forfait de base pour relevé et détection des réseaux existants et établissement d'un plan par réseaux au 1/200 ème auquel s'ajoute la part variable selon la longueur et le type de réseau détecté et relevé.</t>
  </si>
  <si>
    <t>Détection et relevé des réseaux d'assainissement</t>
  </si>
  <si>
    <t>Détection et relevé des réseaux en matériaux conducteurs</t>
  </si>
  <si>
    <t>Détection et relevé des réseaux en matériaux non conducteurs</t>
  </si>
  <si>
    <t>ml</t>
  </si>
  <si>
    <t>3-3-3</t>
  </si>
  <si>
    <t>3-3-4</t>
  </si>
  <si>
    <t>Plans de réseaux</t>
  </si>
  <si>
    <t>Plan des héberges</t>
  </si>
  <si>
    <t>3-4-1</t>
  </si>
  <si>
    <t>3-4-2</t>
  </si>
  <si>
    <t>3-4-3</t>
  </si>
  <si>
    <t>3-4-4</t>
  </si>
  <si>
    <t>Relevé des héberges de 0 à 50 ml</t>
  </si>
  <si>
    <t>Relevé de 51 à 200 ml</t>
  </si>
  <si>
    <t>Relevé au-delà de 200 ml</t>
  </si>
  <si>
    <t>Périmètre et plan parcellaire DUP  pour une base de 10 parcelles</t>
  </si>
  <si>
    <t xml:space="preserve">Forfait pour réalisation d'un modèle numérique 3D par scanner </t>
  </si>
  <si>
    <t>3-6-1</t>
  </si>
  <si>
    <t>3-6-2</t>
  </si>
  <si>
    <t>3-6-3</t>
  </si>
  <si>
    <t>3-6-4</t>
  </si>
  <si>
    <t>Prestations spécifiques</t>
  </si>
  <si>
    <t>Plus-value pour relevé d'arbres remarquables de 1 à 5 arbres (par unité)</t>
  </si>
  <si>
    <t>Plus-value pour relevé d'arbres remarquables de 6 à 15 arbres (par unité)</t>
  </si>
  <si>
    <t>Plus-value pour relevé d'arbres remarquables au-delà de 15 arbres (par unité)</t>
  </si>
  <si>
    <t>3-7-1</t>
  </si>
  <si>
    <t>3-7-2</t>
  </si>
  <si>
    <t>1-1</t>
  </si>
  <si>
    <t>1-2</t>
  </si>
  <si>
    <t>Forfait pour établissement d'une polygonale</t>
  </si>
  <si>
    <t>Plus-value au poste précédent par station en coordonnées X YZ</t>
  </si>
  <si>
    <t>2-4-4</t>
  </si>
  <si>
    <t>2-4-5</t>
  </si>
  <si>
    <t>Etablissement d’emprise en vue d’une scission de copropriété et modification du règlement (par parcelles crées)</t>
  </si>
  <si>
    <t>Copropriété</t>
  </si>
  <si>
    <t>Elaboration d’un état descriptif de division en volume, tableau de charges et les plans (ce poste rémunère l'ensemble des prestations générales décrites au CCTP  et est complété par les postes ci-dessous  selon l'ampleur des locaux concernés) Le forfait est établi pour un maximum de 5 volumes créés.</t>
  </si>
  <si>
    <t>Forfait de base pour implantation et piquetage général des ouvrages</t>
  </si>
  <si>
    <t>Plus-value au poste précédent par implantation de piquet/borne (de 1 à 10 piquets)</t>
  </si>
  <si>
    <t>Plus-value au poste précédent par implantation de piquet/borne (de 11 à 50 piquets)</t>
  </si>
  <si>
    <t>Plus-value au poste précédent par implantation de piquet/borne (au-delà de 50 piquets)</t>
  </si>
  <si>
    <t>Implantation et piquetage</t>
  </si>
  <si>
    <t>Forfait pour report sur plan général du plan des réalisations à partir des plans de recollement fournis par les entreprises</t>
  </si>
  <si>
    <t>4-1-1</t>
  </si>
  <si>
    <t>4-1-2</t>
  </si>
  <si>
    <t>4-1-3</t>
  </si>
  <si>
    <t>4-1-4</t>
  </si>
  <si>
    <t>4-2-1</t>
  </si>
  <si>
    <t>Forfait pour vérification sur site des ouvrages réalisés</t>
  </si>
  <si>
    <t>Plan de rétrocession/remise en gestion des espaces publics</t>
  </si>
  <si>
    <t>Etablissement des Document d'arpentage (DA) et/ou des Documents Modificatifs du Parcellaire Cadastral (DMPC) - Par parcelle</t>
  </si>
  <si>
    <t xml:space="preserve">Forfait pour dossier de publicité foncière y compris toutes les démarches  par parcelle créées </t>
  </si>
  <si>
    <t>Plans de vente</t>
  </si>
  <si>
    <t>Plan Général des ventes - forfait incluant 5 lots</t>
  </si>
  <si>
    <t>forfait</t>
  </si>
  <si>
    <t>Intervention d'un Technicien seul</t>
  </si>
  <si>
    <t>Interventions  pour recherches spécifiques, conseils et démarches techniques sur site par une équipe complète.</t>
  </si>
  <si>
    <t>Etat Parcellaire en 2 partie : informations sur les parcelles, informations sur les propriétaires par parcelle</t>
  </si>
  <si>
    <t>2-9</t>
  </si>
  <si>
    <t>2-10</t>
  </si>
  <si>
    <t>3-2-4</t>
  </si>
  <si>
    <t>Forfait pour repérage et établissement d'un plan des arbres remarquables</t>
  </si>
  <si>
    <t>3-6-5</t>
  </si>
  <si>
    <t>3-7-3</t>
  </si>
  <si>
    <t>3-7-4</t>
  </si>
  <si>
    <t>3-8-1</t>
  </si>
  <si>
    <t>3-8-2</t>
  </si>
  <si>
    <t>4-2-2</t>
  </si>
  <si>
    <t>4-2-3</t>
  </si>
  <si>
    <t>4-2-4</t>
  </si>
  <si>
    <t>4-2-5</t>
  </si>
  <si>
    <t>4-3-1</t>
  </si>
  <si>
    <t>4-3-2</t>
  </si>
  <si>
    <t>4-3-3</t>
  </si>
  <si>
    <t>4-3-4</t>
  </si>
  <si>
    <t>4-3-5</t>
  </si>
  <si>
    <t>5-1-1</t>
  </si>
  <si>
    <t>5-1-2</t>
  </si>
  <si>
    <t>5-1-3</t>
  </si>
  <si>
    <t>5-1-4</t>
  </si>
  <si>
    <t>5-1-5</t>
  </si>
  <si>
    <t>5-2-1</t>
  </si>
  <si>
    <t>5-2-2</t>
  </si>
  <si>
    <t>5-2-3</t>
  </si>
  <si>
    <t>5-2-4</t>
  </si>
  <si>
    <t>5-2-5</t>
  </si>
  <si>
    <t>6-1</t>
  </si>
  <si>
    <t>6-2</t>
  </si>
  <si>
    <t>6-3-1</t>
  </si>
  <si>
    <t>6-3-2</t>
  </si>
  <si>
    <t>6-3-3</t>
  </si>
  <si>
    <t>6-3-4</t>
  </si>
  <si>
    <t>6-3-5</t>
  </si>
  <si>
    <t>Plan de division parcellaire (par parcelle)</t>
  </si>
  <si>
    <t>6-4</t>
  </si>
  <si>
    <t>6-4-1</t>
  </si>
  <si>
    <t>6-4-2</t>
  </si>
  <si>
    <t>6-4-3</t>
  </si>
  <si>
    <t>7-1</t>
  </si>
  <si>
    <t>7-1-1</t>
  </si>
  <si>
    <t>7-1-2</t>
  </si>
  <si>
    <t>7-2</t>
  </si>
  <si>
    <t>7-2-1</t>
  </si>
  <si>
    <t>7-2-2</t>
  </si>
  <si>
    <t>6-3</t>
  </si>
  <si>
    <t>Création de parcelles, publicité foncière et bornage</t>
  </si>
  <si>
    <t>Mise à jour des plans (par plan mis-à-jour)</t>
  </si>
  <si>
    <t>Visa et récolement des documents élaborés par les constructeurs (par lot)</t>
  </si>
  <si>
    <t>Forfait de base pour l'établissement de plan de nouvelles parcelles projet sur la base d'un plan topographique existant pour création de 5 parcelles</t>
  </si>
  <si>
    <t>4.4.1</t>
  </si>
  <si>
    <t>4.4.2</t>
  </si>
  <si>
    <t>4.4.3</t>
  </si>
  <si>
    <t>4.5.1</t>
  </si>
  <si>
    <t>4.5.2</t>
  </si>
  <si>
    <t>4.6.1</t>
  </si>
  <si>
    <t>4.6.2</t>
  </si>
  <si>
    <t>Analyse des statuts des murs en limite d’opération (par parcelle)</t>
  </si>
  <si>
    <t>Plan des servitudes (par servitude)</t>
  </si>
  <si>
    <t>Prix total</t>
  </si>
  <si>
    <t>Délimitation et bornage du périmètre d'une de 0 à 5 bornes</t>
  </si>
  <si>
    <t>Délimitation et bornage du périmètre d'une parcelle  de 6 à 10 bornes</t>
  </si>
  <si>
    <t>Délimitation et bornage du périmètre d'une parcelle de 11 à 20 bornes</t>
  </si>
  <si>
    <t>Délimitation et bornage du périmètre d'une parcelle au-delà de 20 bornes</t>
  </si>
  <si>
    <t>Plus-value au poste précédent pour bornage du lot de 1 à 5 bornes</t>
  </si>
  <si>
    <t>Plus-value au poste précédent pour bornage du lot de 6 à 10 bornes</t>
  </si>
  <si>
    <t>Plus-value au poste précédent pour bornage du lot selon la superficie 11 à 20 bornes</t>
  </si>
  <si>
    <t>Plus-value au poste précédent pour bornage du lot au-delà de 20 bornes</t>
  </si>
  <si>
    <t>Coût total pour l'établissement d'une polygonale avec 10 stations</t>
  </si>
  <si>
    <t>Description prestation complète</t>
  </si>
  <si>
    <t>Coût total bornage de parcelle avec 5 bornes</t>
  </si>
  <si>
    <t>Coût total bornage de parcelle avec 10 bornes</t>
  </si>
  <si>
    <t>Coût total bornage de parcelle avec 15 bornes</t>
  </si>
  <si>
    <t>Plus value au poste 3-2-1 précédent pour détection et relevé des réseaux d'assainissement</t>
  </si>
  <si>
    <t>Plus value au poste 3-2-1 précédent pour détection et relevé des réseaux en matériaux conducteurs</t>
  </si>
  <si>
    <t>Plus value au poste 3-2-1 précédent pour détection et relevé des réseaux en matériaux non conducteurs</t>
  </si>
  <si>
    <t>Coût total relevé et détection de 100 ml</t>
  </si>
  <si>
    <t>Coût total pour 170 ml d'héberges</t>
  </si>
  <si>
    <t>Coût total pour 10 parcelles</t>
  </si>
  <si>
    <t>Coût total pour 5 parcelles</t>
  </si>
  <si>
    <t>Coût total pour relevé scanner 3D pour 5 volumes (mise en station)</t>
  </si>
  <si>
    <t>Coût total pour relevé scanner 3D pour 10 volumes (mise en station)</t>
  </si>
  <si>
    <t>Coût total pour implantation de 10 piquets</t>
  </si>
  <si>
    <t>Coût total pour implantation de 40 piquets</t>
  </si>
  <si>
    <t>Coût total pour vérification de 500 m2</t>
  </si>
  <si>
    <t>Coût total pour vérification de 3000 m2</t>
  </si>
  <si>
    <t>Coût total pour vérification de 4500 m2</t>
  </si>
  <si>
    <t>Coût total pour création de parcelle et bornage d'un terrain  avec 5 bornes</t>
  </si>
  <si>
    <t>Coût total pour création de parcelle et bornage d'un terrain  avec 10 bornes</t>
  </si>
  <si>
    <t>Coût total pour création de parcelle et bornage d'un terrain  avec 13 bornes</t>
  </si>
  <si>
    <t>Coût total pour un plan général de vente de 5 lots</t>
  </si>
  <si>
    <t>Coût total pour un plan général de vente de 7 lots</t>
  </si>
  <si>
    <t>Montant total HT</t>
  </si>
  <si>
    <t>NOTE EXPLICATIVE SUR L'UTILISATION DU FICHIER EXCEL</t>
  </si>
  <si>
    <t>8-1-1</t>
  </si>
  <si>
    <t>8-1-2</t>
  </si>
  <si>
    <t>7-1-3</t>
  </si>
  <si>
    <t>7-2-3</t>
  </si>
  <si>
    <t>7-Relevé bathymétrique</t>
  </si>
  <si>
    <t>Relevé bathymétrique de bassin</t>
  </si>
  <si>
    <t>Relevé bathymétrique de cours d'eau</t>
  </si>
  <si>
    <t>Forfait pour réalisation d'un relevé bathymétrique d'un bassin</t>
  </si>
  <si>
    <t>7-1-4</t>
  </si>
  <si>
    <t>Forfait pour réalisation d'un relevé bathymétrique d'un cours d'eau</t>
  </si>
  <si>
    <t>7-2-4</t>
  </si>
  <si>
    <t>4.4</t>
  </si>
  <si>
    <t>Forfait pour vérification et relevés des seuils de construction</t>
  </si>
  <si>
    <t>Plus value au poste précédent pour relevés de 1 à 5 seuils</t>
  </si>
  <si>
    <t>Plus value au poste précédent pour relevés de 6 à 10 seuils</t>
  </si>
  <si>
    <t>Plus value au poste précédent pour relevés au-delà de 10 seuils</t>
  </si>
  <si>
    <t>Quantité</t>
  </si>
  <si>
    <t>Coût total pour vérification de 5 seuils</t>
  </si>
  <si>
    <t>Coût total pour vérification de 10 seuils</t>
  </si>
  <si>
    <t>Coût total pour vérification de 16 seuils</t>
  </si>
  <si>
    <t>7-2-5</t>
  </si>
  <si>
    <t>7-1-5</t>
  </si>
  <si>
    <t>Relevé de bâtiments existants</t>
  </si>
  <si>
    <t>Forfait pour réalisation de relevé de bâtiments intérieur et extérieur</t>
  </si>
  <si>
    <t>3-7-5</t>
  </si>
  <si>
    <t>3-8-3</t>
  </si>
  <si>
    <t>3-8-4</t>
  </si>
  <si>
    <t>3-9</t>
  </si>
  <si>
    <t>3-9-1</t>
  </si>
  <si>
    <t>3-9-2</t>
  </si>
  <si>
    <t>Le candidat est informé que le renseignement des prix unitaires sur la feuille BPU alimente :</t>
  </si>
  <si>
    <t>30% pour le DQE B</t>
  </si>
  <si>
    <t>Le DQE-A visible</t>
  </si>
  <si>
    <t>4.8</t>
  </si>
  <si>
    <t>60% pour le DQE-A visible</t>
  </si>
  <si>
    <t>10% pour le DQE C</t>
  </si>
  <si>
    <t>2-1-14</t>
  </si>
  <si>
    <t>2-1-15</t>
  </si>
  <si>
    <t>Coût total pour 24 parcelles</t>
  </si>
  <si>
    <t>Coût total détection réseau assainissement</t>
  </si>
  <si>
    <t>Coût total réseau matériau non conducteur</t>
  </si>
  <si>
    <t>Coût total réseau matériau conducteur</t>
  </si>
  <si>
    <t>Les feuilles DQE se complètent automatiquement et ne peuvent pas être modifiées</t>
  </si>
  <si>
    <t>Le DQE-0 visible</t>
  </si>
  <si>
    <t>Coût total pour 8 volumes</t>
  </si>
  <si>
    <t>Coût total relevé et détection de 150 ml</t>
  </si>
  <si>
    <t>Coût total relevé et détection de 80 ml</t>
  </si>
  <si>
    <t>Coût total pour la création d'une division en volume pour 8 volumes</t>
  </si>
  <si>
    <t>et 2 DQE-B et C colonnes masquées</t>
  </si>
  <si>
    <t>Les feuilles BPU et DQE sont protégées pour éviter les modifications.</t>
  </si>
  <si>
    <t>Seules les cellules des prix unitaires du BPU sont à compléter.</t>
  </si>
  <si>
    <t>La Feuille DQE-0 permet de faire des simulations en faisant jouer des quantités pour tous les prix</t>
  </si>
  <si>
    <t>comportant une part fixe et une part variable. Il n'est pas tenu compte des informations contenues</t>
  </si>
  <si>
    <t>dans cette feuille de calcul.</t>
  </si>
  <si>
    <t>Dans la feuille DQE-A, la colonne "Coût total de la prestation" calcule automatiquement le montant</t>
  </si>
  <si>
    <t xml:space="preserve">de prestations globales incluant un prix forfaitaire associé à un prix unitaire de surfaces, mètre </t>
  </si>
  <si>
    <t>linéaire ou quantité unitaire.</t>
  </si>
  <si>
    <t>Ce montant est donné à titre indicatif pour permettre au candidat d'ajuster les prix forfaitaires</t>
  </si>
  <si>
    <t>et unitaires de façon cohérente.</t>
  </si>
  <si>
    <t>Il est demandé au candidat de remettre le fichier EXCEL complété et un fichier PDF de la feuille</t>
  </si>
  <si>
    <t>BPU et DQE.</t>
  </si>
  <si>
    <t>(Les ajustements doivent être faits dans la feuille BPU pour se répercuter dans la feuille DQE).</t>
  </si>
  <si>
    <t xml:space="preserve">Le calcul de la note prix sera pondérée selon la formule suivante :  </t>
  </si>
  <si>
    <t>2025CP01A3N07S0000</t>
  </si>
  <si>
    <t>Remarques</t>
  </si>
  <si>
    <t>DESCRIPTIF QUANTITATIF ESTIMATIF - BAC A SABLE</t>
  </si>
  <si>
    <t>DESCRIPTIF QUANTITATIF ESTIMATIF</t>
  </si>
  <si>
    <t>Bordereau de prix unitaires (BPU)</t>
  </si>
  <si>
    <t>Coût total de la prestation (pour information)</t>
  </si>
  <si>
    <t xml:space="preserve">1 - Etablissement d’une polygonale principale </t>
  </si>
  <si>
    <t xml:space="preserve">2 - Interventions foncières </t>
  </si>
  <si>
    <t>Plan 3D de bâtiment par scanner</t>
  </si>
  <si>
    <t>3 - Interventions liées aux études générales</t>
  </si>
  <si>
    <t>5 - Prestations liées aux rétrocessions</t>
  </si>
  <si>
    <t>6 - Prestations liées aux ventes</t>
  </si>
  <si>
    <t>7 - Relevé bathymétrique</t>
  </si>
  <si>
    <r>
      <t>Rendu au 1/200ème de 0 à 500 m</t>
    </r>
    <r>
      <rPr>
        <vertAlign val="superscript"/>
        <sz val="10"/>
        <rFont val="Calibri"/>
        <family val="2"/>
        <scheme val="minor"/>
      </rPr>
      <t>2</t>
    </r>
  </si>
  <si>
    <r>
      <t>Rendu au 1/200ème de 501 à 3000 m</t>
    </r>
    <r>
      <rPr>
        <vertAlign val="superscript"/>
        <sz val="10"/>
        <rFont val="Calibri"/>
        <family val="2"/>
        <scheme val="minor"/>
      </rPr>
      <t>2</t>
    </r>
  </si>
  <si>
    <r>
      <t>Rendu au 1/200ème de 3001 à 10000 m</t>
    </r>
    <r>
      <rPr>
        <vertAlign val="superscript"/>
        <sz val="10"/>
        <rFont val="Calibri"/>
        <family val="2"/>
        <scheme val="minor"/>
      </rPr>
      <t>2</t>
    </r>
  </si>
  <si>
    <r>
      <t>m</t>
    </r>
    <r>
      <rPr>
        <vertAlign val="superscript"/>
        <sz val="10"/>
        <rFont val="Calibri"/>
        <family val="2"/>
        <scheme val="minor"/>
      </rPr>
      <t>2</t>
    </r>
  </si>
  <si>
    <r>
      <t>Rendu au 1/200ème au-delà de 10001 m</t>
    </r>
    <r>
      <rPr>
        <vertAlign val="superscript"/>
        <sz val="10"/>
        <rFont val="Calibri"/>
        <family val="2"/>
        <scheme val="minor"/>
      </rPr>
      <t>2</t>
    </r>
  </si>
  <si>
    <r>
      <t>Rendu au 1/500ème de 0 à 500 m</t>
    </r>
    <r>
      <rPr>
        <vertAlign val="superscript"/>
        <sz val="10"/>
        <rFont val="Calibri"/>
        <family val="2"/>
        <scheme val="minor"/>
      </rPr>
      <t>2</t>
    </r>
  </si>
  <si>
    <r>
      <t>Rendu au 1/500ème de 501 à 3000 m</t>
    </r>
    <r>
      <rPr>
        <vertAlign val="superscript"/>
        <sz val="10"/>
        <rFont val="Calibri"/>
        <family val="2"/>
        <scheme val="minor"/>
      </rPr>
      <t>2</t>
    </r>
  </si>
  <si>
    <r>
      <t>Rendu au 1/500ème de 3001 à 10000 m</t>
    </r>
    <r>
      <rPr>
        <vertAlign val="superscript"/>
        <sz val="10"/>
        <rFont val="Calibri"/>
        <family val="2"/>
        <scheme val="minor"/>
      </rPr>
      <t>2</t>
    </r>
  </si>
  <si>
    <r>
      <t>Rendu au 1/500ème au-delà de 10001 m</t>
    </r>
    <r>
      <rPr>
        <vertAlign val="superscript"/>
        <sz val="10"/>
        <rFont val="Calibri"/>
        <family val="2"/>
        <scheme val="minor"/>
      </rPr>
      <t>2</t>
    </r>
  </si>
  <si>
    <r>
      <t>Rendu au 1/1000ème de 0 à 500 m</t>
    </r>
    <r>
      <rPr>
        <vertAlign val="superscript"/>
        <sz val="10"/>
        <rFont val="Calibri"/>
        <family val="2"/>
        <scheme val="minor"/>
      </rPr>
      <t>2</t>
    </r>
  </si>
  <si>
    <r>
      <t>Rendu au 1/1000ème de 501 à 3000 m</t>
    </r>
    <r>
      <rPr>
        <vertAlign val="superscript"/>
        <sz val="10"/>
        <rFont val="Calibri"/>
        <family val="2"/>
        <scheme val="minor"/>
      </rPr>
      <t>2</t>
    </r>
  </si>
  <si>
    <r>
      <t>Rendu au 1/1000ème de 3001 à 10000 m</t>
    </r>
    <r>
      <rPr>
        <vertAlign val="superscript"/>
        <sz val="10"/>
        <rFont val="Calibri"/>
        <family val="2"/>
        <scheme val="minor"/>
      </rPr>
      <t>2</t>
    </r>
  </si>
  <si>
    <r>
      <t>Rendu au 1/1000ème au-delà de 10001 m</t>
    </r>
    <r>
      <rPr>
        <vertAlign val="superscript"/>
        <sz val="10"/>
        <rFont val="Calibri"/>
        <family val="2"/>
        <scheme val="minor"/>
      </rPr>
      <t>2</t>
    </r>
  </si>
  <si>
    <r>
      <t>Plans topographiques et plans de corps de rue de 0 à 500 m</t>
    </r>
    <r>
      <rPr>
        <vertAlign val="superscript"/>
        <sz val="10"/>
        <rFont val="Calibri"/>
        <family val="2"/>
        <scheme val="minor"/>
      </rPr>
      <t>2</t>
    </r>
  </si>
  <si>
    <r>
      <t>Plans topographiques et plans de corps de rue de 501 à 2000 m</t>
    </r>
    <r>
      <rPr>
        <vertAlign val="superscript"/>
        <sz val="10"/>
        <rFont val="Calibri"/>
        <family val="2"/>
        <scheme val="minor"/>
      </rPr>
      <t>2</t>
    </r>
  </si>
  <si>
    <r>
      <t>Plans topographiques et plans de corps de rue de 2001 à 5000 m</t>
    </r>
    <r>
      <rPr>
        <vertAlign val="superscript"/>
        <sz val="10"/>
        <rFont val="Calibri"/>
        <family val="2"/>
        <scheme val="minor"/>
      </rPr>
      <t>2</t>
    </r>
  </si>
  <si>
    <r>
      <t>Plans topographiques et plans de corps de rue de 5001 à 10000 m</t>
    </r>
    <r>
      <rPr>
        <vertAlign val="superscript"/>
        <sz val="10"/>
        <rFont val="Calibri"/>
        <family val="2"/>
        <scheme val="minor"/>
      </rPr>
      <t>2</t>
    </r>
  </si>
  <si>
    <r>
      <t>Plans topographiques et plans de corps de rue au-delà de 10000 m</t>
    </r>
    <r>
      <rPr>
        <vertAlign val="superscript"/>
        <sz val="10"/>
        <rFont val="Calibri"/>
        <family val="2"/>
        <scheme val="minor"/>
      </rPr>
      <t>2</t>
    </r>
  </si>
  <si>
    <r>
      <t>Plus value au poste précédent pour relevé de 1 à 250 m</t>
    </r>
    <r>
      <rPr>
        <vertAlign val="superscript"/>
        <sz val="10"/>
        <rFont val="Calibri"/>
        <family val="2"/>
        <scheme val="minor"/>
      </rPr>
      <t>2</t>
    </r>
    <r>
      <rPr>
        <sz val="10"/>
        <rFont val="Calibri"/>
        <family val="2"/>
        <scheme val="minor"/>
      </rPr>
      <t xml:space="preserve"> de SdP</t>
    </r>
  </si>
  <si>
    <r>
      <t>Plus value au poste précédent pour relevé de 251 à 600 m</t>
    </r>
    <r>
      <rPr>
        <vertAlign val="superscript"/>
        <sz val="10"/>
        <rFont val="Calibri"/>
        <family val="2"/>
        <scheme val="minor"/>
      </rPr>
      <t>2</t>
    </r>
    <r>
      <rPr>
        <sz val="10"/>
        <rFont val="Calibri"/>
        <family val="2"/>
        <scheme val="minor"/>
      </rPr>
      <t xml:space="preserve"> de SdP</t>
    </r>
  </si>
  <si>
    <r>
      <t>Plus value au poste précédent pour relevé de 601 à 1500 m</t>
    </r>
    <r>
      <rPr>
        <vertAlign val="superscript"/>
        <sz val="10"/>
        <rFont val="Calibri"/>
        <family val="2"/>
        <scheme val="minor"/>
      </rPr>
      <t>2</t>
    </r>
    <r>
      <rPr>
        <sz val="10"/>
        <rFont val="Calibri"/>
        <family val="2"/>
        <scheme val="minor"/>
      </rPr>
      <t xml:space="preserve"> de SdP</t>
    </r>
  </si>
  <si>
    <r>
      <t>Plus value au poste précédent pour relevé au-delà de 1500 m</t>
    </r>
    <r>
      <rPr>
        <vertAlign val="superscript"/>
        <sz val="10"/>
        <rFont val="Calibri"/>
        <family val="2"/>
        <scheme val="minor"/>
      </rPr>
      <t>2</t>
    </r>
    <r>
      <rPr>
        <sz val="10"/>
        <rFont val="Calibri"/>
        <family val="2"/>
        <scheme val="minor"/>
      </rPr>
      <t xml:space="preserve"> de SdP</t>
    </r>
  </si>
  <si>
    <r>
      <t>Plus value au poste précédent selon la superficie des travaux réalisés à reporter ( de 1 à 500 m</t>
    </r>
    <r>
      <rPr>
        <vertAlign val="superscript"/>
        <sz val="10"/>
        <rFont val="Calibri"/>
        <family val="2"/>
        <scheme val="minor"/>
      </rPr>
      <t>2</t>
    </r>
    <r>
      <rPr>
        <sz val="10"/>
        <rFont val="Calibri"/>
        <family val="2"/>
        <scheme val="minor"/>
      </rPr>
      <t>)</t>
    </r>
  </si>
  <si>
    <r>
      <t>Plus value au poste précédent selon la superficie des travaux réalisés à reporter ( de 501 à 3000 m</t>
    </r>
    <r>
      <rPr>
        <vertAlign val="superscript"/>
        <sz val="10"/>
        <rFont val="Calibri"/>
        <family val="2"/>
        <scheme val="minor"/>
      </rPr>
      <t>2</t>
    </r>
    <r>
      <rPr>
        <sz val="10"/>
        <rFont val="Calibri"/>
        <family val="2"/>
        <scheme val="minor"/>
      </rPr>
      <t>)</t>
    </r>
  </si>
  <si>
    <r>
      <t>Plus value au poste précédent selon la superficie des travaux réalisés à reporter ( de 3001 à 10000 m</t>
    </r>
    <r>
      <rPr>
        <vertAlign val="superscript"/>
        <sz val="10"/>
        <rFont val="Calibri"/>
        <family val="2"/>
        <scheme val="minor"/>
      </rPr>
      <t>2</t>
    </r>
    <r>
      <rPr>
        <sz val="10"/>
        <rFont val="Calibri"/>
        <family val="2"/>
        <scheme val="minor"/>
      </rPr>
      <t>)</t>
    </r>
  </si>
  <si>
    <r>
      <t>Plus value au poste précédent selon la superficie des travaux réalisés à reporter ( au-delà de 10000 m</t>
    </r>
    <r>
      <rPr>
        <vertAlign val="superscript"/>
        <sz val="10"/>
        <rFont val="Calibri"/>
        <family val="2"/>
        <scheme val="minor"/>
      </rPr>
      <t>2</t>
    </r>
    <r>
      <rPr>
        <sz val="10"/>
        <rFont val="Calibri"/>
        <family val="2"/>
        <scheme val="minor"/>
      </rPr>
      <t>)</t>
    </r>
  </si>
  <si>
    <r>
      <t>Plus value au poste précédent selon la superficie des travaux réalisés à contrôler ( de 1 à 500 m</t>
    </r>
    <r>
      <rPr>
        <vertAlign val="superscript"/>
        <sz val="10"/>
        <rFont val="Calibri"/>
        <family val="2"/>
        <scheme val="minor"/>
      </rPr>
      <t>2</t>
    </r>
    <r>
      <rPr>
        <sz val="10"/>
        <rFont val="Calibri"/>
        <family val="2"/>
        <scheme val="minor"/>
      </rPr>
      <t>)</t>
    </r>
  </si>
  <si>
    <r>
      <t>Plus value au poste précédent selon la superficie des travaux réalisés à contrôler ( de 501 à 3000 m</t>
    </r>
    <r>
      <rPr>
        <vertAlign val="superscript"/>
        <sz val="10"/>
        <rFont val="Calibri"/>
        <family val="2"/>
        <scheme val="minor"/>
      </rPr>
      <t>2</t>
    </r>
    <r>
      <rPr>
        <sz val="10"/>
        <rFont val="Calibri"/>
        <family val="2"/>
        <scheme val="minor"/>
      </rPr>
      <t>)</t>
    </r>
  </si>
  <si>
    <r>
      <t>Plus value au poste précédent selon la superficie des travaux réalisés à contrôler ( de 3001 à 10000 m</t>
    </r>
    <r>
      <rPr>
        <vertAlign val="superscript"/>
        <sz val="10"/>
        <rFont val="Calibri"/>
        <family val="2"/>
        <scheme val="minor"/>
      </rPr>
      <t>2</t>
    </r>
    <r>
      <rPr>
        <sz val="10"/>
        <rFont val="Calibri"/>
        <family val="2"/>
        <scheme val="minor"/>
      </rPr>
      <t>)</t>
    </r>
  </si>
  <si>
    <r>
      <t>Plus value au poste précédent selon la superficie des travaux réalisés à contrôler ( au-delà de 10000 m</t>
    </r>
    <r>
      <rPr>
        <vertAlign val="superscript"/>
        <sz val="10"/>
        <rFont val="Calibri"/>
        <family val="2"/>
        <scheme val="minor"/>
      </rPr>
      <t>2</t>
    </r>
    <r>
      <rPr>
        <sz val="10"/>
        <rFont val="Calibri"/>
        <family val="2"/>
        <scheme val="minor"/>
      </rPr>
      <t>)</t>
    </r>
  </si>
  <si>
    <r>
      <t>Plus value au poste précédent selon la superficie des espaces rétrocédés ( de 1 à 500 m</t>
    </r>
    <r>
      <rPr>
        <vertAlign val="superscript"/>
        <sz val="10"/>
        <rFont val="Calibri"/>
        <family val="2"/>
        <scheme val="minor"/>
      </rPr>
      <t>2</t>
    </r>
    <r>
      <rPr>
        <sz val="10"/>
        <rFont val="Calibri"/>
        <family val="2"/>
        <scheme val="minor"/>
      </rPr>
      <t>)</t>
    </r>
  </si>
  <si>
    <r>
      <t>Plus value au poste précédent selon la superficie des espaces rétrocédés ( de 501 à 3000 m</t>
    </r>
    <r>
      <rPr>
        <vertAlign val="superscript"/>
        <sz val="10"/>
        <rFont val="Calibri"/>
        <family val="2"/>
        <scheme val="minor"/>
      </rPr>
      <t>2</t>
    </r>
    <r>
      <rPr>
        <sz val="10"/>
        <rFont val="Calibri"/>
        <family val="2"/>
        <scheme val="minor"/>
      </rPr>
      <t>)</t>
    </r>
  </si>
  <si>
    <r>
      <t>Plus value au poste précédent selon la superficie des espaces rétrocédés ( de 3001 à 10000 m</t>
    </r>
    <r>
      <rPr>
        <vertAlign val="superscript"/>
        <sz val="10"/>
        <rFont val="Calibri"/>
        <family val="2"/>
        <scheme val="minor"/>
      </rPr>
      <t>2</t>
    </r>
    <r>
      <rPr>
        <sz val="10"/>
        <rFont val="Calibri"/>
        <family val="2"/>
        <scheme val="minor"/>
      </rPr>
      <t>)</t>
    </r>
  </si>
  <si>
    <r>
      <t>Plus value au poste précédent selon la superficie des espaces rétrocédés ( au-delà de 10 000 m</t>
    </r>
    <r>
      <rPr>
        <vertAlign val="superscript"/>
        <sz val="10"/>
        <rFont val="Calibri"/>
        <family val="2"/>
        <scheme val="minor"/>
      </rPr>
      <t>2</t>
    </r>
    <r>
      <rPr>
        <sz val="10"/>
        <rFont val="Calibri"/>
        <family val="2"/>
        <scheme val="minor"/>
      </rPr>
      <t>)</t>
    </r>
  </si>
  <si>
    <r>
      <t>Plus value au poste précédent selon la superficie des espaces déclassés ( de 1 à 500 m</t>
    </r>
    <r>
      <rPr>
        <vertAlign val="superscript"/>
        <sz val="10"/>
        <rFont val="Calibri"/>
        <family val="2"/>
        <scheme val="minor"/>
      </rPr>
      <t>2</t>
    </r>
    <r>
      <rPr>
        <sz val="10"/>
        <rFont val="Calibri"/>
        <family val="2"/>
        <scheme val="minor"/>
      </rPr>
      <t>)</t>
    </r>
  </si>
  <si>
    <r>
      <t>Plus value au poste précédent selon la superficie des espaces déclassés ( de 501 à 3000 m</t>
    </r>
    <r>
      <rPr>
        <vertAlign val="superscript"/>
        <sz val="10"/>
        <rFont val="Calibri"/>
        <family val="2"/>
        <scheme val="minor"/>
      </rPr>
      <t>2</t>
    </r>
    <r>
      <rPr>
        <sz val="10"/>
        <rFont val="Calibri"/>
        <family val="2"/>
        <scheme val="minor"/>
      </rPr>
      <t>)</t>
    </r>
  </si>
  <si>
    <r>
      <t>Plus value au poste précédent selon la superficie des espaces déclassés ( de 3001 à 10000 m</t>
    </r>
    <r>
      <rPr>
        <vertAlign val="superscript"/>
        <sz val="10"/>
        <rFont val="Calibri"/>
        <family val="2"/>
        <scheme val="minor"/>
      </rPr>
      <t>2</t>
    </r>
    <r>
      <rPr>
        <sz val="10"/>
        <rFont val="Calibri"/>
        <family val="2"/>
        <scheme val="minor"/>
      </rPr>
      <t>)</t>
    </r>
  </si>
  <si>
    <r>
      <t>Plus value au poste précédent selon la superficie des espaces déclassés ( au-delà de 10 000 m</t>
    </r>
    <r>
      <rPr>
        <vertAlign val="superscript"/>
        <sz val="10"/>
        <rFont val="Calibri"/>
        <family val="2"/>
        <scheme val="minor"/>
      </rPr>
      <t>2</t>
    </r>
    <r>
      <rPr>
        <sz val="10"/>
        <rFont val="Calibri"/>
        <family val="2"/>
        <scheme val="minor"/>
      </rPr>
      <t>)</t>
    </r>
  </si>
  <si>
    <r>
      <t>Relevé bathymétrique de 1 à 500 m</t>
    </r>
    <r>
      <rPr>
        <vertAlign val="superscript"/>
        <sz val="10"/>
        <rFont val="Calibri"/>
        <family val="2"/>
        <scheme val="minor"/>
      </rPr>
      <t>2</t>
    </r>
  </si>
  <si>
    <r>
      <t>Relevé bathymétrique de 501 à 2000 m</t>
    </r>
    <r>
      <rPr>
        <vertAlign val="superscript"/>
        <sz val="10"/>
        <rFont val="Calibri"/>
        <family val="2"/>
        <scheme val="minor"/>
      </rPr>
      <t>2</t>
    </r>
  </si>
  <si>
    <r>
      <t>Relevé bathymétrique de 2000 à 5000 m</t>
    </r>
    <r>
      <rPr>
        <vertAlign val="superscript"/>
        <sz val="10"/>
        <rFont val="Calibri"/>
        <family val="2"/>
        <scheme val="minor"/>
      </rPr>
      <t>2</t>
    </r>
  </si>
  <si>
    <r>
      <t>Relevé bathymétrique au-delà de 5000 m</t>
    </r>
    <r>
      <rPr>
        <vertAlign val="superscript"/>
        <sz val="10"/>
        <rFont val="Calibri"/>
        <family val="2"/>
        <scheme val="minor"/>
      </rPr>
      <t>2</t>
    </r>
  </si>
  <si>
    <r>
      <t>Relevé bathymétrique de 2001 à 5000 m</t>
    </r>
    <r>
      <rPr>
        <vertAlign val="superscript"/>
        <sz val="10"/>
        <rFont val="Calibri"/>
        <family val="2"/>
        <scheme val="minor"/>
      </rPr>
      <t>2</t>
    </r>
  </si>
  <si>
    <r>
      <t>Coût total plans topographiques de 500 m</t>
    </r>
    <r>
      <rPr>
        <vertAlign val="superscript"/>
        <sz val="10"/>
        <rFont val="Calibri"/>
        <family val="2"/>
        <scheme val="minor"/>
      </rPr>
      <t>2</t>
    </r>
  </si>
  <si>
    <r>
      <t>Coût total plans topographiques de 2000 m</t>
    </r>
    <r>
      <rPr>
        <vertAlign val="superscript"/>
        <sz val="10"/>
        <rFont val="Calibri"/>
        <family val="2"/>
        <scheme val="minor"/>
      </rPr>
      <t>2</t>
    </r>
  </si>
  <si>
    <r>
      <t>Coût total plans topographiques de 3000 m</t>
    </r>
    <r>
      <rPr>
        <vertAlign val="superscript"/>
        <sz val="10"/>
        <rFont val="Calibri"/>
        <family val="2"/>
        <scheme val="minor"/>
      </rPr>
      <t>2</t>
    </r>
  </si>
  <si>
    <r>
      <t>Coût total plans topographiques de 6500 m</t>
    </r>
    <r>
      <rPr>
        <vertAlign val="superscript"/>
        <sz val="10"/>
        <rFont val="Calibri"/>
        <family val="2"/>
        <scheme val="minor"/>
      </rPr>
      <t>2</t>
    </r>
  </si>
  <si>
    <t>Plus value au poste précédent par parcelle supplémentaire à partir de la 11ème parcelle</t>
  </si>
  <si>
    <r>
      <t>Coût total pour plan de réalisation de 500 m</t>
    </r>
    <r>
      <rPr>
        <vertAlign val="superscript"/>
        <sz val="10"/>
        <rFont val="Calibri"/>
        <family val="2"/>
        <scheme val="minor"/>
      </rPr>
      <t>2</t>
    </r>
  </si>
  <si>
    <r>
      <t>Coût total pour plan de réalisation de 3000 m</t>
    </r>
    <r>
      <rPr>
        <vertAlign val="superscript"/>
        <sz val="10"/>
        <rFont val="Calibri"/>
        <family val="2"/>
        <scheme val="minor"/>
      </rPr>
      <t>2</t>
    </r>
  </si>
  <si>
    <r>
      <t>Coût total pour plan de réalisation de 4500 m</t>
    </r>
    <r>
      <rPr>
        <vertAlign val="superscript"/>
        <sz val="10"/>
        <rFont val="Calibri"/>
        <family val="2"/>
        <scheme val="minor"/>
      </rPr>
      <t>2</t>
    </r>
  </si>
  <si>
    <r>
      <t>m</t>
    </r>
    <r>
      <rPr>
        <vertAlign val="superscript"/>
        <sz val="10"/>
        <rFont val="Calibria"/>
      </rPr>
      <t>2</t>
    </r>
  </si>
  <si>
    <r>
      <t>Coût total pour le relevé d'un bâtiment de 250 m</t>
    </r>
    <r>
      <rPr>
        <vertAlign val="superscript"/>
        <sz val="10"/>
        <rFont val="Calibri"/>
        <family val="2"/>
        <scheme val="minor"/>
      </rPr>
      <t>2</t>
    </r>
  </si>
  <si>
    <r>
      <t>Coût total pour le relevé d'un bâtiment de 600 m</t>
    </r>
    <r>
      <rPr>
        <vertAlign val="superscript"/>
        <sz val="10"/>
        <rFont val="Calibri"/>
        <family val="2"/>
        <scheme val="minor"/>
      </rPr>
      <t>2</t>
    </r>
  </si>
  <si>
    <r>
      <t>Coût total pour le relevé d'un bâtiment de 1100 m</t>
    </r>
    <r>
      <rPr>
        <vertAlign val="superscript"/>
        <sz val="10"/>
        <rFont val="Calibri"/>
        <family val="2"/>
        <scheme val="minor"/>
      </rPr>
      <t>2</t>
    </r>
  </si>
  <si>
    <r>
      <t>Coût total pour vérification de 500 m</t>
    </r>
    <r>
      <rPr>
        <vertAlign val="superscript"/>
        <sz val="10"/>
        <rFont val="Calibri"/>
        <family val="2"/>
        <scheme val="minor"/>
      </rPr>
      <t>2</t>
    </r>
  </si>
  <si>
    <r>
      <t>Coût total pour vérification de 3000 m</t>
    </r>
    <r>
      <rPr>
        <vertAlign val="superscript"/>
        <sz val="10"/>
        <rFont val="Calibri"/>
        <family val="2"/>
        <scheme val="minor"/>
      </rPr>
      <t>2</t>
    </r>
  </si>
  <si>
    <r>
      <t>Coût total pour vérification de 4500 m</t>
    </r>
    <r>
      <rPr>
        <vertAlign val="superscript"/>
        <sz val="10"/>
        <rFont val="Calibri"/>
        <family val="2"/>
        <scheme val="minor"/>
      </rPr>
      <t>2</t>
    </r>
  </si>
  <si>
    <r>
      <t>Coût total pour une procédure de déclassement sur un terrain de 500 m</t>
    </r>
    <r>
      <rPr>
        <vertAlign val="superscript"/>
        <sz val="10"/>
        <rFont val="Calibri"/>
        <family val="2"/>
        <scheme val="minor"/>
      </rPr>
      <t>2</t>
    </r>
  </si>
  <si>
    <r>
      <t>Coût total pour une procédure de déclassement sur un terrain de 3000 m</t>
    </r>
    <r>
      <rPr>
        <vertAlign val="superscript"/>
        <sz val="10"/>
        <rFont val="Calibri"/>
        <family val="2"/>
        <scheme val="minor"/>
      </rPr>
      <t>2</t>
    </r>
  </si>
  <si>
    <r>
      <t>Coût total pour une procédure de déclassement sur un terrain de 5000 m</t>
    </r>
    <r>
      <rPr>
        <vertAlign val="superscript"/>
        <sz val="10"/>
        <rFont val="Calibri"/>
        <family val="2"/>
        <scheme val="minor"/>
      </rPr>
      <t>2</t>
    </r>
  </si>
  <si>
    <r>
      <t>Coût total pour relevé de 500 m</t>
    </r>
    <r>
      <rPr>
        <vertAlign val="superscript"/>
        <sz val="10"/>
        <rFont val="Calibri"/>
        <family val="2"/>
        <scheme val="minor"/>
      </rPr>
      <t>2</t>
    </r>
  </si>
  <si>
    <r>
      <t>Coût total pour relevé de 2000 m</t>
    </r>
    <r>
      <rPr>
        <vertAlign val="superscript"/>
        <sz val="10"/>
        <rFont val="Calibri"/>
        <family val="2"/>
        <scheme val="minor"/>
      </rPr>
      <t>2</t>
    </r>
  </si>
  <si>
    <r>
      <t>Coût total pour relevé de 3500 m</t>
    </r>
    <r>
      <rPr>
        <vertAlign val="superscript"/>
        <sz val="10"/>
        <rFont val="Calibri"/>
        <family val="2"/>
        <scheme val="minor"/>
      </rPr>
      <t>2</t>
    </r>
  </si>
  <si>
    <r>
      <t>Coût total pour relevé de 5000 m</t>
    </r>
    <r>
      <rPr>
        <vertAlign val="superscript"/>
        <sz val="10"/>
        <rFont val="Calibri"/>
        <family val="2"/>
        <scheme val="minor"/>
      </rPr>
      <t>2</t>
    </r>
  </si>
  <si>
    <r>
      <t>Coût total pour relevé de 6000 m</t>
    </r>
    <r>
      <rPr>
        <vertAlign val="superscript"/>
        <sz val="10"/>
        <rFont val="Calibri"/>
        <family val="2"/>
        <scheme val="minor"/>
      </rPr>
      <t>3</t>
    </r>
  </si>
  <si>
    <t>Etat Parcellaire en 2 parties : informations sur les parcelles, informations sur les propriétaires par parcelle</t>
  </si>
  <si>
    <t>Forfait complémentaire au poste 2-8-1 par volume supplémentaire créé à partir du 6ème volume créé</t>
  </si>
  <si>
    <t>Forfait de base pour l'établissement d'un plan topographique et plans de corps de rue selon le descriptif article 4.3.1 auquel s'ajoute une part variable selon la superficie du terrain relevé définie aux articles suivants de la DPGF</t>
  </si>
  <si>
    <t>Interventions  pour recherches spécifiques, conseils et démarches techniques sur site par une équipe complète</t>
  </si>
  <si>
    <r>
      <t>Coût total pour plan parcellaire de 500 m</t>
    </r>
    <r>
      <rPr>
        <vertAlign val="superscript"/>
        <sz val="10"/>
        <rFont val="Calibri"/>
        <family val="2"/>
        <scheme val="minor"/>
      </rPr>
      <t>2</t>
    </r>
  </si>
  <si>
    <r>
      <t>Coût total pour plan parcellaire de 3000 m</t>
    </r>
    <r>
      <rPr>
        <vertAlign val="superscript"/>
        <sz val="10"/>
        <rFont val="Calibri"/>
        <family val="2"/>
        <scheme val="minor"/>
      </rPr>
      <t>2</t>
    </r>
  </si>
  <si>
    <r>
      <t>Coût total pour plan parcellaire de 3250 m</t>
    </r>
    <r>
      <rPr>
        <vertAlign val="superscript"/>
        <sz val="10"/>
        <rFont val="Calibri"/>
        <family val="2"/>
        <scheme val="minor"/>
      </rPr>
      <t>2</t>
    </r>
  </si>
  <si>
    <r>
      <t>Coût total pour plan parcellaire de 10000 m</t>
    </r>
    <r>
      <rPr>
        <vertAlign val="superscript"/>
        <sz val="10"/>
        <rFont val="Calibri"/>
        <family val="2"/>
        <scheme val="minor"/>
      </rPr>
      <t>2</t>
    </r>
  </si>
  <si>
    <r>
      <t>Coût total pour plan parcellaire de 11000 m</t>
    </r>
    <r>
      <rPr>
        <vertAlign val="superscript"/>
        <sz val="10"/>
        <rFont val="Calibri"/>
        <family val="2"/>
        <scheme val="minor"/>
      </rPr>
      <t>2</t>
    </r>
  </si>
  <si>
    <r>
      <t>Forfait complémentaire au poste 2-8-1 par volume supplémentaire créé à partir du 6</t>
    </r>
    <r>
      <rPr>
        <vertAlign val="superscript"/>
        <sz val="10"/>
        <rFont val="Calibri"/>
        <family val="2"/>
        <scheme val="minor"/>
      </rPr>
      <t>ème</t>
    </r>
    <r>
      <rPr>
        <sz val="10"/>
        <rFont val="Calibri"/>
        <family val="2"/>
        <scheme val="minor"/>
      </rPr>
      <t xml:space="preserve"> volume créé</t>
    </r>
  </si>
  <si>
    <t>Plus value au poste précédent au-delà de 5 lots - Par lot supplémentaire</t>
  </si>
  <si>
    <t>Coût total pour 50ml d'héberges</t>
  </si>
  <si>
    <t>Coût total pour relevé de 5 arbres</t>
  </si>
  <si>
    <t>Coût total pour relevé de 15 arbres</t>
  </si>
  <si>
    <t>Coût total pour relevé de 18 arbres</t>
  </si>
  <si>
    <t>4.3</t>
  </si>
  <si>
    <t>Forfait de base pour l'établissement d'un plan topographique et plans de corps de rue selon le descriptif article 4.4.1 auquel s'ajoute une part variable selon la superficie du terrain relevé définie aux articles suivants du BPU</t>
  </si>
  <si>
    <t>4.4.4</t>
  </si>
  <si>
    <t>4.4.5</t>
  </si>
  <si>
    <t>4.4.6</t>
  </si>
  <si>
    <t>4.4.7</t>
  </si>
  <si>
    <t>4.4.8</t>
  </si>
  <si>
    <t>4.4.9</t>
  </si>
  <si>
    <t>4.4.10</t>
  </si>
  <si>
    <t>4.5.3</t>
  </si>
  <si>
    <t>4.7.1</t>
  </si>
  <si>
    <t>4.7.2</t>
  </si>
  <si>
    <t>4.7.3</t>
  </si>
  <si>
    <t>4.7.4</t>
  </si>
  <si>
    <t>4.7.5</t>
  </si>
  <si>
    <t>8 - Acquisition de données numériques par relevé aérien</t>
  </si>
  <si>
    <t>Forfait lié à la phase préparatoire de bureau comprenant l'ensemble des frais fixes (voir CCTP)</t>
  </si>
  <si>
    <t>4.9</t>
  </si>
  <si>
    <t>Phase de déploiement, balisage de sécurité sur les points de décollage et de posés</t>
  </si>
  <si>
    <t>8-1-3</t>
  </si>
  <si>
    <t>8-1-4</t>
  </si>
  <si>
    <t>8-1-5</t>
  </si>
  <si>
    <t>8-1-6</t>
  </si>
  <si>
    <t>8-1-7</t>
  </si>
  <si>
    <t>Restitution des données et génération d'un fichier de levé orthophotographique de terrain</t>
  </si>
  <si>
    <t>4.9.2</t>
  </si>
  <si>
    <t>8-1-8</t>
  </si>
  <si>
    <t>Restitution des données et génération d'un fichier de levé photogrammétrie de bâtiments/ouvrage d'arts</t>
  </si>
  <si>
    <t>4.9.3</t>
  </si>
  <si>
    <t>8-1-9</t>
  </si>
  <si>
    <t>Restitution de données et génération de fichier à partir d'un levé par LIDAR</t>
  </si>
  <si>
    <t>4.9.4</t>
  </si>
  <si>
    <t>8-1-10</t>
  </si>
  <si>
    <t>Restitution de données vectorielles de site</t>
  </si>
  <si>
    <t>4.9;5</t>
  </si>
  <si>
    <t>9 - Vacations</t>
  </si>
  <si>
    <t>9-1</t>
  </si>
  <si>
    <t>9-1-1</t>
  </si>
  <si>
    <t>9-1-2</t>
  </si>
  <si>
    <t>9-2</t>
  </si>
  <si>
    <t>9-2-1</t>
  </si>
  <si>
    <t>9-2-2</t>
  </si>
  <si>
    <t>9-3</t>
  </si>
  <si>
    <t>9-3-1</t>
  </si>
  <si>
    <t>9-3-2</t>
  </si>
  <si>
    <t>4.10</t>
  </si>
  <si>
    <t>Coût total pour 5 volumes</t>
  </si>
  <si>
    <t>Définition des points de contrôle au sol (GCP) / et vol par drone pour acquisition photographique et/ou LIDAR pour un surfacique compris entre 1 Ha et 50 Ha</t>
  </si>
  <si>
    <t>Définition des points de contrôle au sol (GCP) / et vol par drone pour acquisition photographique et/ou LIDAR pour un surfacique compris entre 51 Ha et 100 Ha</t>
  </si>
  <si>
    <t>Définition des points de contrôle au sol (GCP) / et vol par drone pour acquisition photographique et/ou LIDAR pour un surfacique compris entre 101 Ha et 500 Ha</t>
  </si>
  <si>
    <t>Définition des points de contrôle au sol (GCP) / et vol par drone pour acquisition photographique et/ou LIDAR pour un surfacique compris au-dela de 500 Ha</t>
  </si>
  <si>
    <t>Restitution des données et génération d'un fichier de levé photogrammétrie de bâtiments / ouvrages d'art</t>
  </si>
  <si>
    <t>Restitution de données et génération d'un fichier à partir d'un levé par LIDAR</t>
  </si>
  <si>
    <t>4.9.5</t>
  </si>
  <si>
    <t>Définition des points de contrôle au sol (GCP) / et vol par drone pour acquisition photographique et/ou LIDAR pour un surfacique au-dela de 500 Ha</t>
  </si>
  <si>
    <t>Définition des points de contrôles au sol (GCP) / et vol par drone pour acquisition photographique et/ou LIDAR pour un surfacique compris entre 1 Ha et 50 Ha</t>
  </si>
  <si>
    <t>Définition des points de contrôles au sol (GCP) / et vol par drone pour acquisition photographique et/ou LIDAR pour un surfacique compris entre 51 Ha et 100 Ha</t>
  </si>
  <si>
    <t>Définition des points de contrôles au sol (GCP) / et vol par drone pour acquisition photographique et/ou LIDAR pour un surfacique compris entre 101 Ha et 500 Ha</t>
  </si>
  <si>
    <t>Définition des points de contrôles au sol (GCP) / et vol par drone pour acquisition photographique et/ou LIDAR pour un surfacique au-dela de 500 Ha</t>
  </si>
  <si>
    <t xml:space="preserve">4.9.5 </t>
  </si>
  <si>
    <t>Définition des points de contrôle au sol (GCP) / et vol par drone pour acquisition photographique et/ou LIDAR pour un surfacique au-delà de 500 Ha</t>
  </si>
  <si>
    <t>4.1</t>
  </si>
  <si>
    <r>
      <t>Forfait pour établissement d'un plan parcellaire détaillé au 1/200</t>
    </r>
    <r>
      <rPr>
        <vertAlign val="superscript"/>
        <sz val="10"/>
        <rFont val="Calibri"/>
        <family val="2"/>
        <scheme val="minor"/>
      </rPr>
      <t>ème</t>
    </r>
    <r>
      <rPr>
        <sz val="10"/>
        <rFont val="Calibri"/>
        <family val="2"/>
        <scheme val="minor"/>
      </rPr>
      <t xml:space="preserve"> basé sur un plan topographique (voir poste 3) auquel s'ajoute un coût au m</t>
    </r>
    <r>
      <rPr>
        <vertAlign val="superscript"/>
        <sz val="10"/>
        <rFont val="Calibri"/>
        <family val="2"/>
        <scheme val="minor"/>
      </rPr>
      <t>2</t>
    </r>
    <r>
      <rPr>
        <sz val="10"/>
        <rFont val="Calibri"/>
        <family val="2"/>
        <scheme val="minor"/>
      </rPr>
      <t xml:space="preserve"> selon détails ci-dessous</t>
    </r>
  </si>
  <si>
    <r>
      <t>Forfait pour établissement d'un plan parcellaire détaillé au 1/200</t>
    </r>
    <r>
      <rPr>
        <vertAlign val="superscript"/>
        <sz val="10"/>
        <rFont val="Calibri"/>
        <family val="2"/>
        <scheme val="minor"/>
      </rPr>
      <t>ème</t>
    </r>
    <r>
      <rPr>
        <sz val="10"/>
        <rFont val="Calibri"/>
        <family val="2"/>
        <scheme val="minor"/>
      </rPr>
      <t xml:space="preserve"> basé sur un plan topographique (voir poste 3) auquel s'ajoute un coût au m2 selon détails ci-dessous</t>
    </r>
  </si>
  <si>
    <r>
      <t>Forfait pour établissement d'un plan parcellaire détaillé au 1/200</t>
    </r>
    <r>
      <rPr>
        <vertAlign val="superscript"/>
        <sz val="10"/>
        <rFont val="Calibri"/>
        <family val="2"/>
        <scheme val="minor"/>
      </rPr>
      <t xml:space="preserve">ème </t>
    </r>
    <r>
      <rPr>
        <sz val="10"/>
        <rFont val="Calibri"/>
        <family val="2"/>
        <scheme val="minor"/>
      </rPr>
      <t>basé sur un plan topographique (voir poste 3) auquel s'ajoute un coût au m</t>
    </r>
    <r>
      <rPr>
        <vertAlign val="superscript"/>
        <sz val="10"/>
        <rFont val="Calibri"/>
        <family val="2"/>
        <scheme val="minor"/>
      </rPr>
      <t>2</t>
    </r>
    <r>
      <rPr>
        <sz val="10"/>
        <rFont val="Calibri"/>
        <family val="2"/>
        <scheme val="minor"/>
      </rPr>
      <t xml:space="preserve"> selon détails ci-dessous</t>
    </r>
  </si>
  <si>
    <r>
      <t>Forfait pour établissement d'un plan parcellaire détaillé 1/500</t>
    </r>
    <r>
      <rPr>
        <vertAlign val="superscript"/>
        <sz val="10"/>
        <rFont val="Calibri"/>
        <family val="2"/>
        <scheme val="minor"/>
      </rPr>
      <t xml:space="preserve">ème </t>
    </r>
    <r>
      <rPr>
        <sz val="10"/>
        <rFont val="Calibri"/>
        <family val="2"/>
        <scheme val="minor"/>
      </rPr>
      <t>basé sur un plan topographique (voir poste 3) auquel s'ajoute un coût au m</t>
    </r>
    <r>
      <rPr>
        <vertAlign val="superscript"/>
        <sz val="10"/>
        <rFont val="Calibri"/>
        <family val="2"/>
        <scheme val="minor"/>
      </rPr>
      <t>2</t>
    </r>
    <r>
      <rPr>
        <sz val="10"/>
        <rFont val="Calibri"/>
        <family val="2"/>
        <scheme val="minor"/>
      </rPr>
      <t xml:space="preserve"> selon détails ci-dessous</t>
    </r>
  </si>
  <si>
    <r>
      <t>Forfait pour établissement d'un plan parcellaire détaillé 1/500</t>
    </r>
    <r>
      <rPr>
        <vertAlign val="superscript"/>
        <sz val="10"/>
        <rFont val="Calibri"/>
        <family val="2"/>
        <scheme val="minor"/>
      </rPr>
      <t>ème</t>
    </r>
    <r>
      <rPr>
        <sz val="10"/>
        <rFont val="Calibri"/>
        <family val="2"/>
        <scheme val="minor"/>
      </rPr>
      <t xml:space="preserve"> basé sur un plan topographique (voir poste 3) auquel s'ajoute un coût au m</t>
    </r>
    <r>
      <rPr>
        <vertAlign val="superscript"/>
        <sz val="10"/>
        <rFont val="Calibri"/>
        <family val="2"/>
        <scheme val="minor"/>
      </rPr>
      <t>2</t>
    </r>
    <r>
      <rPr>
        <sz val="10"/>
        <rFont val="Calibri"/>
        <family val="2"/>
        <scheme val="minor"/>
      </rPr>
      <t xml:space="preserve"> selon détails ci-dessous</t>
    </r>
  </si>
  <si>
    <r>
      <t>Forfait pour établissement d'un plan parcellaire détaillé 1/500</t>
    </r>
    <r>
      <rPr>
        <vertAlign val="superscript"/>
        <sz val="10"/>
        <rFont val="Calibri"/>
        <family val="2"/>
        <scheme val="minor"/>
      </rPr>
      <t>ème</t>
    </r>
    <r>
      <rPr>
        <sz val="10"/>
        <rFont val="Calibri"/>
        <family val="2"/>
        <scheme val="minor"/>
      </rPr>
      <t xml:space="preserve"> basé sur un plan topographique (voir poste 3) auquel s'ajoute un coût au m</t>
    </r>
    <r>
      <rPr>
        <vertAlign val="superscript"/>
        <sz val="10"/>
        <rFont val="Calibri"/>
        <family val="2"/>
        <scheme val="minor"/>
      </rPr>
      <t xml:space="preserve">2 </t>
    </r>
    <r>
      <rPr>
        <sz val="10"/>
        <rFont val="Calibri"/>
        <family val="2"/>
        <scheme val="minor"/>
      </rPr>
      <t>selon détails ci-dessous</t>
    </r>
  </si>
  <si>
    <r>
      <t>Forfait pour établissement d'un plan parcellaire détaillé au 1/1000</t>
    </r>
    <r>
      <rPr>
        <vertAlign val="superscript"/>
        <sz val="10"/>
        <rFont val="Calibri"/>
        <family val="2"/>
        <scheme val="minor"/>
      </rPr>
      <t>ème</t>
    </r>
    <r>
      <rPr>
        <sz val="10"/>
        <rFont val="Calibri"/>
        <family val="2"/>
        <scheme val="minor"/>
      </rPr>
      <t xml:space="preserve"> basé sur un plan topographique (voir poste 3) auquel s'ajoute un coût au m</t>
    </r>
    <r>
      <rPr>
        <vertAlign val="superscript"/>
        <sz val="10"/>
        <rFont val="Calibri"/>
        <family val="2"/>
        <scheme val="minor"/>
      </rPr>
      <t>2</t>
    </r>
    <r>
      <rPr>
        <sz val="10"/>
        <rFont val="Calibri"/>
        <family val="2"/>
        <scheme val="minor"/>
      </rPr>
      <t xml:space="preserve"> selon détails ci-dessous</t>
    </r>
  </si>
  <si>
    <r>
      <t>Forfait de base pour établissement d'un plan des héberges au 1/100</t>
    </r>
    <r>
      <rPr>
        <vertAlign val="superscript"/>
        <sz val="10"/>
        <rFont val="Calibri"/>
        <family val="2"/>
        <scheme val="minor"/>
      </rPr>
      <t>ème</t>
    </r>
    <r>
      <rPr>
        <sz val="10"/>
        <rFont val="Calibri"/>
        <family val="2"/>
        <scheme val="minor"/>
      </rPr>
      <t xml:space="preserve"> auquel s'ajoute un prix au ml d'heberges relevées</t>
    </r>
  </si>
  <si>
    <r>
      <t>Forfait de base pour établissement d'un plan des héberges au 1/100</t>
    </r>
    <r>
      <rPr>
        <vertAlign val="superscript"/>
        <sz val="10"/>
        <rFont val="Calibri"/>
        <family val="2"/>
        <scheme val="minor"/>
      </rPr>
      <t xml:space="preserve">ème </t>
    </r>
    <r>
      <rPr>
        <sz val="10"/>
        <rFont val="Calibri"/>
        <family val="2"/>
        <scheme val="minor"/>
      </rPr>
      <t>auquel s'ajoute un prix au ml d'heberges relevées</t>
    </r>
  </si>
  <si>
    <r>
      <t>Forfait de base pour établissement d'un plan des héberges au 1/100</t>
    </r>
    <r>
      <rPr>
        <vertAlign val="superscript"/>
        <sz val="10"/>
        <rFont val="Calibri"/>
        <family val="2"/>
        <scheme val="minor"/>
      </rPr>
      <t>ème</t>
    </r>
    <r>
      <rPr>
        <sz val="10"/>
        <rFont val="Calibri"/>
        <family val="2"/>
        <scheme val="minor"/>
      </rPr>
      <t xml:space="preserve"> auquel s'ajoute un prix au ml d'héberges relevées</t>
    </r>
  </si>
  <si>
    <t>Plus-value au poste précédent pour délimitation de parcelles supplémentaires (par parcelle créée à partir de la 6ème parcelle)</t>
  </si>
  <si>
    <t>Plus value au poste précédent par volume relevé correspondant à la mise en place d'une station (de 1 à 5 volumes/stations)</t>
  </si>
  <si>
    <t>Plus value au poste précédent par volume relevé correspondant à la mise en place d'une station (de 6 à 15 volumes/stations)</t>
  </si>
  <si>
    <t>Plus value au poste précédent par volume relevé correspondant à la mise en place d'une station (au-delà de 15 volumes/stations relevés)</t>
  </si>
  <si>
    <t>Plan des réalisations</t>
  </si>
  <si>
    <t>Forfait pour établissement d'un plan de rétrocession/remise en gestion des espaces publics</t>
  </si>
  <si>
    <t>Forfait pour la procédure de déclassement  de voiries et espaces publics avec établissement d'un plan et dossier administratif</t>
  </si>
  <si>
    <t>8-2</t>
  </si>
  <si>
    <t>8-3</t>
  </si>
  <si>
    <t>8-4</t>
  </si>
  <si>
    <t>8-5</t>
  </si>
  <si>
    <t>Définition des points de contrôles au sol (GCP) / et vol par drone pour acquisition photographique et/ou LIDAR pour un surfacique au-delà de 501 Ha</t>
  </si>
  <si>
    <t xml:space="preserve">Définition des points de contrôles au sol (GCP) / et vol par drone pour acquisition photographique et/ou LIDAR pour un surfacique compris entre 101 Ha et 500 Ha </t>
  </si>
  <si>
    <t xml:space="preserve">Définition des points de contrôles au sol (GCP) / et vol par drone pour acquisition photographique et/ou LIDAR pour un surfacique compris entre 51 Ha et 100 Ha </t>
  </si>
  <si>
    <t xml:space="preserve">Définition des points de contrôles au sol (GCP) / et vol par drone pour acquisition photographique et/ou LIDAR pour un surfacique compris entre 1 Ha et 50 Ha </t>
  </si>
  <si>
    <r>
      <t>Coût total pour plan de rétrocessions de 500 m</t>
    </r>
    <r>
      <rPr>
        <vertAlign val="superscript"/>
        <sz val="10"/>
        <rFont val="Calibri"/>
        <family val="2"/>
        <scheme val="minor"/>
      </rPr>
      <t>2</t>
    </r>
  </si>
  <si>
    <r>
      <t>Coût total pour plan de rétrocessions de 3000 m</t>
    </r>
    <r>
      <rPr>
        <vertAlign val="superscript"/>
        <sz val="10"/>
        <rFont val="Calibri"/>
        <family val="2"/>
        <scheme val="minor"/>
      </rPr>
      <t>2</t>
    </r>
  </si>
  <si>
    <r>
      <t>Coût total pour plan de rétrocessions de 10000 m</t>
    </r>
    <r>
      <rPr>
        <vertAlign val="superscript"/>
        <sz val="10"/>
        <rFont val="Calibri"/>
        <family val="2"/>
        <scheme val="minor"/>
      </rPr>
      <t>2</t>
    </r>
  </si>
  <si>
    <r>
      <t>Coût total pour plan de rétrocessions de 11500 m</t>
    </r>
    <r>
      <rPr>
        <vertAlign val="superscript"/>
        <sz val="10"/>
        <rFont val="Calibri"/>
        <family val="2"/>
        <scheme val="minor"/>
      </rPr>
      <t>2</t>
    </r>
  </si>
  <si>
    <t>Forfai</t>
  </si>
  <si>
    <t>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</si>
</sst>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quot;€&quot;"/>
    <numFmt numFmtId="165" formatCode="_-* #,##0.00\ _€_-;\-* #,##0.00\ _€_-;_-* &quot;-&quot;??\ _€_-;_-@_-"/>
  </numFmts>
  <fonts count="37">
    <font>
      <sz val="10"/>
      <name val="Arial"/>
    </font>
    <font>
      <sz val="11"/>
      <name val="Times New Roman"/>
    </font>
    <font>
      <sz val="9"/>
      <name val="Arial"/>
      <family val="2"/>
    </font>
    <font>
      <b/>
      <sz val="9"/>
      <name val="Arial"/>
      <family val="2"/>
    </font>
    <font>
      <sz val="9"/>
      <color theme="1"/>
      <name val="Arial"/>
      <family val="2"/>
    </font>
    <font>
      <i/>
      <sz val="9"/>
      <name val="Arial"/>
      <family val="2"/>
    </font>
    <font>
      <b/>
      <i/>
      <sz val="9"/>
      <name val="Arial"/>
      <family val="2"/>
    </font>
    <font>
      <b/>
      <i/>
      <sz val="11"/>
      <name val="Arial"/>
      <family val="2"/>
    </font>
    <font>
      <sz val="8"/>
      <name val="Arial"/>
      <family val="2"/>
    </font>
    <font>
      <sz val="10"/>
      <name val="Arial"/>
      <family val="2"/>
    </font>
    <font>
      <b/>
      <sz val="10"/>
      <name val="Arial"/>
      <family val="2"/>
    </font>
    <font>
      <i/>
      <sz val="8"/>
      <name val="Arial"/>
      <family val="2"/>
    </font>
    <font>
      <b/>
      <sz val="9"/>
      <color rgb="FFFF0000"/>
      <name val="Arial"/>
      <family val="2"/>
    </font>
    <font>
      <b/>
      <sz val="16"/>
      <name val="Calibri"/>
      <family val="2"/>
      <scheme val="minor"/>
    </font>
    <font>
      <sz val="10"/>
      <name val="Arial"/>
    </font>
    <font>
      <i/>
      <sz val="10"/>
      <name val="Arial"/>
      <family val="2"/>
    </font>
    <font>
      <sz val="8"/>
      <name val="Arial"/>
    </font>
    <font>
      <b/>
      <u val="double"/>
      <sz val="14"/>
      <color theme="0"/>
      <name val="Calibri"/>
      <family val="2"/>
      <scheme val="minor"/>
    </font>
    <font>
      <sz val="14"/>
      <name val="Calibri"/>
      <family val="2"/>
      <scheme val="minor"/>
    </font>
    <font>
      <b/>
      <sz val="12"/>
      <name val="Calibri"/>
      <family val="2"/>
      <scheme val="minor"/>
    </font>
    <font>
      <sz val="10"/>
      <name val="Calibri"/>
      <family val="2"/>
      <scheme val="minor"/>
    </font>
    <font>
      <sz val="12"/>
      <name val="Arial"/>
      <family val="2"/>
    </font>
    <font>
      <b/>
      <sz val="11"/>
      <color indexed="16"/>
      <name val="Calibri"/>
      <family val="2"/>
      <scheme val="minor"/>
    </font>
    <font>
      <b/>
      <sz val="10"/>
      <name val="Calibri"/>
      <family val="2"/>
      <scheme val="minor"/>
    </font>
    <font>
      <sz val="10"/>
      <color theme="1"/>
      <name val="Calibri"/>
      <family val="2"/>
      <scheme val="minor"/>
    </font>
    <font>
      <sz val="11"/>
      <name val="Calibri"/>
      <family val="2"/>
      <scheme val="minor"/>
    </font>
    <font>
      <i/>
      <sz val="10"/>
      <name val="Calibri"/>
      <family val="2"/>
      <scheme val="minor"/>
    </font>
    <font>
      <vertAlign val="superscript"/>
      <sz val="10"/>
      <name val="Calibri"/>
      <family val="2"/>
      <scheme val="minor"/>
    </font>
    <font>
      <i/>
      <vertAlign val="superscript"/>
      <sz val="10"/>
      <name val="Calibri"/>
      <family val="2"/>
      <scheme val="minor"/>
    </font>
    <font>
      <b/>
      <vertAlign val="superscript"/>
      <sz val="10"/>
      <name val="Calibri"/>
      <family val="2"/>
      <scheme val="minor"/>
    </font>
    <font>
      <sz val="10"/>
      <name val="Calibria"/>
    </font>
    <font>
      <i/>
      <sz val="10"/>
      <name val="Calibria"/>
    </font>
    <font>
      <b/>
      <sz val="10"/>
      <name val="Calibria"/>
    </font>
    <font>
      <vertAlign val="superscript"/>
      <sz val="10"/>
      <name val="Calibria"/>
    </font>
    <font>
      <b/>
      <sz val="11"/>
      <name val="Calibri"/>
      <family val="2"/>
      <scheme val="minor"/>
    </font>
    <font>
      <b/>
      <sz val="12"/>
      <name val="Calibri"/>
      <family val="2"/>
    </font>
    <font>
      <b/>
      <sz val="14"/>
      <color theme="0"/>
      <name val="Calibri"/>
      <family val="2"/>
      <scheme val="minor"/>
    </font>
  </fonts>
  <fills count="5">
    <fill>
      <patternFill patternType="none"/>
    </fill>
    <fill>
      <patternFill patternType="gray125"/>
    </fill>
    <fill>
      <patternFill patternType="solid">
        <fgColor indexed="22"/>
        <bgColor indexed="64"/>
      </patternFill>
    </fill>
    <fill>
      <patternFill patternType="solid">
        <fgColor theme="2" tint="-9.9978637043366805E-2"/>
        <bgColor indexed="64"/>
      </patternFill>
    </fill>
    <fill>
      <patternFill patternType="solid">
        <fgColor rgb="FF87A95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3" fontId="14" fillId="0" borderId="0" applyFont="0" applyFill="0" applyBorder="0" applyAlignment="0" applyProtection="0"/>
  </cellStyleXfs>
  <cellXfs count="240">
    <xf numFmtId="0" fontId="0" fillId="0" borderId="0" xfId="0"/>
    <xf numFmtId="164" fontId="3" fillId="0" borderId="0" xfId="0" applyNumberFormat="1" applyFont="1" applyAlignment="1">
      <alignment horizontal="center" vertical="center"/>
    </xf>
    <xf numFmtId="49" fontId="2" fillId="0" borderId="0" xfId="0" applyNumberFormat="1" applyFont="1" applyAlignment="1">
      <alignment horizontal="center" vertical="center"/>
    </xf>
    <xf numFmtId="49" fontId="2" fillId="0" borderId="0" xfId="0" applyNumberFormat="1" applyFont="1" applyAlignment="1">
      <alignment horizontal="center" vertical="center" wrapText="1"/>
    </xf>
    <xf numFmtId="49" fontId="2" fillId="0" borderId="0" xfId="0" applyNumberFormat="1" applyFont="1" applyAlignment="1">
      <alignment horizontal="left" vertical="center" wrapText="1"/>
    </xf>
    <xf numFmtId="164" fontId="3" fillId="0" borderId="0" xfId="0" applyNumberFormat="1" applyFont="1" applyAlignment="1">
      <alignment horizontal="center" vertical="center" wrapText="1"/>
    </xf>
    <xf numFmtId="49" fontId="2" fillId="0" borderId="7" xfId="0" applyNumberFormat="1" applyFont="1" applyBorder="1" applyAlignment="1">
      <alignment horizontal="center" vertical="center" wrapText="1"/>
    </xf>
    <xf numFmtId="49" fontId="5" fillId="0" borderId="0" xfId="0" applyNumberFormat="1" applyFont="1" applyAlignment="1">
      <alignment horizontal="left" vertical="center" wrapText="1"/>
    </xf>
    <xf numFmtId="49" fontId="5" fillId="0" borderId="0" xfId="0" applyNumberFormat="1" applyFont="1" applyAlignment="1">
      <alignment horizontal="center" vertical="center" wrapText="1"/>
    </xf>
    <xf numFmtId="49" fontId="7" fillId="0" borderId="0" xfId="0" applyNumberFormat="1" applyFont="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49" fontId="11" fillId="0" borderId="0" xfId="0" applyNumberFormat="1" applyFont="1" applyAlignment="1">
      <alignment horizontal="center" vertical="center" wrapText="1"/>
    </xf>
    <xf numFmtId="0" fontId="8" fillId="0" borderId="0" xfId="0" applyFont="1" applyAlignment="1">
      <alignment vertical="center" wrapText="1"/>
    </xf>
    <xf numFmtId="0" fontId="9" fillId="0" borderId="0" xfId="0" applyFont="1"/>
    <xf numFmtId="49" fontId="8" fillId="0" borderId="0" xfId="0" applyNumberFormat="1" applyFont="1" applyAlignment="1">
      <alignment horizontal="center" vertical="center" wrapText="1"/>
    </xf>
    <xf numFmtId="49" fontId="8" fillId="0" borderId="0" xfId="0" applyNumberFormat="1" applyFont="1" applyAlignment="1">
      <alignment horizontal="left" vertical="center" wrapText="1"/>
    </xf>
    <xf numFmtId="164" fontId="10" fillId="0" borderId="0" xfId="0" applyNumberFormat="1" applyFont="1" applyAlignment="1">
      <alignment horizontal="center" vertical="center" wrapText="1"/>
    </xf>
    <xf numFmtId="49" fontId="12" fillId="0" borderId="0" xfId="0" applyNumberFormat="1" applyFont="1" applyAlignment="1">
      <alignment vertical="center"/>
    </xf>
    <xf numFmtId="49" fontId="12" fillId="0" borderId="0" xfId="0" applyNumberFormat="1" applyFont="1" applyAlignment="1">
      <alignment horizontal="center" vertical="center"/>
    </xf>
    <xf numFmtId="49" fontId="2" fillId="3" borderId="7" xfId="0" applyNumberFormat="1" applyFont="1" applyFill="1" applyBorder="1" applyAlignment="1">
      <alignment horizontal="center" vertical="center" wrapText="1"/>
    </xf>
    <xf numFmtId="43" fontId="3" fillId="0" borderId="10" xfId="2" applyFont="1" applyBorder="1" applyAlignment="1">
      <alignment horizontal="center" vertical="center" wrapText="1"/>
    </xf>
    <xf numFmtId="43" fontId="3" fillId="0" borderId="5" xfId="2" applyFont="1" applyBorder="1" applyAlignment="1">
      <alignment horizontal="center" vertical="center" wrapText="1"/>
    </xf>
    <xf numFmtId="0" fontId="4" fillId="0" borderId="0" xfId="0" applyFont="1" applyAlignment="1">
      <alignment horizontal="justify" vertical="center" wrapText="1"/>
    </xf>
    <xf numFmtId="0" fontId="2" fillId="0" borderId="0" xfId="0" applyFont="1" applyAlignment="1">
      <alignment horizontal="center" vertical="center" wrapText="1"/>
    </xf>
    <xf numFmtId="43" fontId="3" fillId="0" borderId="0" xfId="2" applyFont="1" applyBorder="1" applyAlignment="1">
      <alignment horizontal="center" vertical="center" wrapText="1"/>
    </xf>
    <xf numFmtId="43" fontId="2" fillId="0" borderId="0" xfId="2" applyFont="1" applyBorder="1" applyAlignment="1">
      <alignment horizontal="center" vertical="center" wrapText="1"/>
    </xf>
    <xf numFmtId="43" fontId="2" fillId="0" borderId="10" xfId="2" applyFont="1" applyBorder="1" applyAlignment="1">
      <alignment horizontal="center" vertical="center" wrapText="1"/>
    </xf>
    <xf numFmtId="43" fontId="2" fillId="0" borderId="5" xfId="2" applyFont="1" applyBorder="1" applyAlignment="1">
      <alignment horizontal="center" vertical="center" wrapText="1"/>
    </xf>
    <xf numFmtId="43" fontId="3" fillId="0" borderId="17" xfId="2" applyFont="1" applyBorder="1" applyAlignment="1">
      <alignment horizontal="center" vertical="center" wrapText="1"/>
    </xf>
    <xf numFmtId="43" fontId="10" fillId="0" borderId="18" xfId="2" applyFont="1" applyBorder="1" applyAlignment="1">
      <alignment horizontal="center" vertical="center" wrapText="1"/>
    </xf>
    <xf numFmtId="43" fontId="10" fillId="0" borderId="18" xfId="2" applyFont="1" applyBorder="1" applyAlignment="1" applyProtection="1">
      <alignment horizontal="center" vertical="center" wrapText="1"/>
      <protection hidden="1"/>
    </xf>
    <xf numFmtId="0" fontId="0" fillId="0" borderId="0" xfId="0" applyAlignment="1">
      <alignment horizontal="center" vertical="center"/>
    </xf>
    <xf numFmtId="49" fontId="13" fillId="0" borderId="0" xfId="0" applyNumberFormat="1" applyFont="1" applyAlignment="1">
      <alignment horizontal="center" vertical="center"/>
    </xf>
    <xf numFmtId="49" fontId="19" fillId="4" borderId="1" xfId="0" applyNumberFormat="1" applyFont="1" applyFill="1" applyBorder="1" applyAlignment="1">
      <alignment horizontal="center" vertical="center" wrapText="1"/>
    </xf>
    <xf numFmtId="49" fontId="19" fillId="4" borderId="10" xfId="0" applyNumberFormat="1" applyFont="1" applyFill="1" applyBorder="1" applyAlignment="1">
      <alignment horizontal="center" vertical="center" wrapText="1"/>
    </xf>
    <xf numFmtId="0" fontId="19" fillId="4" borderId="10" xfId="0" applyFont="1" applyFill="1" applyBorder="1" applyAlignment="1">
      <alignment horizontal="center" vertical="center" wrapText="1"/>
    </xf>
    <xf numFmtId="164" fontId="19" fillId="4" borderId="10" xfId="0" applyNumberFormat="1" applyFont="1" applyFill="1" applyBorder="1" applyAlignment="1">
      <alignment horizontal="center" vertical="center" wrapText="1"/>
    </xf>
    <xf numFmtId="0" fontId="9" fillId="0" borderId="1" xfId="0" applyFont="1" applyBorder="1" applyAlignment="1">
      <alignment horizontal="left" vertical="center" wrapText="1"/>
    </xf>
    <xf numFmtId="43" fontId="15" fillId="0" borderId="1" xfId="0" applyNumberFormat="1" applyFont="1" applyBorder="1" applyAlignment="1">
      <alignment vertical="center"/>
    </xf>
    <xf numFmtId="0" fontId="19" fillId="4" borderId="1" xfId="0" applyFont="1" applyFill="1" applyBorder="1" applyAlignment="1">
      <alignment horizontal="center" vertical="center" wrapText="1"/>
    </xf>
    <xf numFmtId="164" fontId="19" fillId="4" borderId="1" xfId="0" applyNumberFormat="1" applyFont="1" applyFill="1" applyBorder="1" applyAlignment="1">
      <alignment horizontal="center" vertical="center" wrapText="1"/>
    </xf>
    <xf numFmtId="49" fontId="19" fillId="4" borderId="7" xfId="0" applyNumberFormat="1" applyFont="1" applyFill="1" applyBorder="1" applyAlignment="1">
      <alignment horizontal="center" vertical="center" wrapText="1"/>
    </xf>
    <xf numFmtId="49" fontId="19" fillId="4" borderId="6" xfId="0" applyNumberFormat="1" applyFont="1" applyFill="1" applyBorder="1" applyAlignment="1">
      <alignment horizontal="center" vertical="center" wrapText="1"/>
    </xf>
    <xf numFmtId="0" fontId="19" fillId="4" borderId="6" xfId="0" applyFont="1" applyFill="1" applyBorder="1" applyAlignment="1">
      <alignment horizontal="center" vertical="center" wrapText="1"/>
    </xf>
    <xf numFmtId="164" fontId="19" fillId="4" borderId="6" xfId="0" applyNumberFormat="1" applyFont="1" applyFill="1" applyBorder="1" applyAlignment="1">
      <alignment horizontal="center" vertical="center" wrapText="1"/>
    </xf>
    <xf numFmtId="164" fontId="19" fillId="4" borderId="2" xfId="0" applyNumberFormat="1" applyFont="1" applyFill="1" applyBorder="1" applyAlignment="1">
      <alignment horizontal="center" vertical="center" wrapText="1"/>
    </xf>
    <xf numFmtId="0" fontId="21" fillId="0" borderId="0" xfId="0" applyFont="1"/>
    <xf numFmtId="0" fontId="20" fillId="0" borderId="1" xfId="0" applyFont="1" applyBorder="1" applyAlignment="1">
      <alignment horizontal="left" vertical="center"/>
    </xf>
    <xf numFmtId="0" fontId="20" fillId="0" borderId="1" xfId="0" applyFont="1" applyBorder="1" applyProtection="1">
      <protection locked="0"/>
    </xf>
    <xf numFmtId="49" fontId="20" fillId="0" borderId="1" xfId="0" applyNumberFormat="1" applyFont="1" applyBorder="1" applyAlignment="1">
      <alignment horizontal="center" vertical="center" wrapText="1"/>
    </xf>
    <xf numFmtId="49" fontId="20" fillId="0" borderId="1" xfId="0" applyNumberFormat="1" applyFont="1" applyBorder="1" applyAlignment="1">
      <alignment vertical="center" wrapText="1"/>
    </xf>
    <xf numFmtId="0" fontId="20" fillId="0" borderId="1" xfId="0" applyFont="1" applyBorder="1" applyAlignment="1">
      <alignment horizontal="center" vertical="center" wrapText="1"/>
    </xf>
    <xf numFmtId="43" fontId="20" fillId="0" borderId="1" xfId="2" applyFont="1" applyBorder="1" applyAlignment="1" applyProtection="1">
      <alignment horizontal="center" vertical="center" wrapText="1"/>
      <protection locked="0"/>
    </xf>
    <xf numFmtId="49" fontId="20" fillId="3" borderId="1" xfId="0" applyNumberFormat="1" applyFont="1" applyFill="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4" xfId="0" applyNumberFormat="1" applyFont="1" applyBorder="1" applyAlignment="1">
      <alignment horizontal="left" vertical="center" wrapText="1"/>
    </xf>
    <xf numFmtId="49" fontId="20" fillId="0" borderId="4" xfId="0" applyNumberFormat="1" applyFont="1" applyBorder="1" applyAlignment="1">
      <alignment horizontal="center" vertical="center" wrapText="1"/>
    </xf>
    <xf numFmtId="0" fontId="20" fillId="0" borderId="2" xfId="0" applyFont="1" applyBorder="1" applyAlignment="1">
      <alignment horizontal="center" vertical="center" wrapText="1"/>
    </xf>
    <xf numFmtId="43" fontId="20" fillId="0" borderId="3" xfId="2" applyFont="1" applyBorder="1" applyAlignment="1" applyProtection="1">
      <alignment horizontal="center" vertical="center" wrapText="1"/>
      <protection locked="0"/>
    </xf>
    <xf numFmtId="49" fontId="20" fillId="0" borderId="7" xfId="0" applyNumberFormat="1" applyFont="1" applyBorder="1" applyAlignment="1">
      <alignment horizontal="center" vertical="center" wrapText="1"/>
    </xf>
    <xf numFmtId="0" fontId="20" fillId="0" borderId="6" xfId="0" applyFont="1" applyBorder="1" applyAlignment="1">
      <alignment horizontal="center" vertical="center" wrapText="1"/>
    </xf>
    <xf numFmtId="43" fontId="20" fillId="0" borderId="7" xfId="2" applyFont="1" applyBorder="1" applyAlignment="1" applyProtection="1">
      <alignment horizontal="center" vertical="center" wrapText="1"/>
      <protection locked="0"/>
    </xf>
    <xf numFmtId="0" fontId="20" fillId="0" borderId="7" xfId="0" applyFont="1" applyBorder="1" applyAlignment="1">
      <alignment horizontal="center" vertical="center" wrapText="1"/>
    </xf>
    <xf numFmtId="0" fontId="20" fillId="0" borderId="1" xfId="0" applyFont="1" applyBorder="1" applyAlignment="1">
      <alignment horizontal="justify" vertical="center" wrapText="1"/>
    </xf>
    <xf numFmtId="49" fontId="20" fillId="3" borderId="7" xfId="0" applyNumberFormat="1" applyFont="1" applyFill="1" applyBorder="1" applyAlignment="1">
      <alignment horizontal="center" vertical="center" wrapText="1"/>
    </xf>
    <xf numFmtId="0" fontId="20" fillId="0" borderId="10" xfId="0" applyFont="1" applyBorder="1" applyAlignment="1">
      <alignment horizontal="left" vertical="center" wrapText="1"/>
    </xf>
    <xf numFmtId="49" fontId="20" fillId="3" borderId="3" xfId="0" applyNumberFormat="1" applyFont="1" applyFill="1" applyBorder="1" applyAlignment="1">
      <alignment horizontal="center" vertical="center" wrapText="1"/>
    </xf>
    <xf numFmtId="0" fontId="24" fillId="0" borderId="4" xfId="0" applyFont="1" applyBorder="1" applyAlignment="1">
      <alignment horizontal="justify" vertical="center" wrapText="1"/>
    </xf>
    <xf numFmtId="0" fontId="20" fillId="0" borderId="4" xfId="0" applyFont="1" applyBorder="1" applyAlignment="1">
      <alignment horizontal="center" vertical="center" wrapText="1"/>
    </xf>
    <xf numFmtId="43" fontId="20" fillId="0" borderId="4" xfId="2" applyFont="1" applyBorder="1" applyAlignment="1" applyProtection="1">
      <alignment horizontal="center" vertical="center" wrapText="1"/>
      <protection locked="0"/>
    </xf>
    <xf numFmtId="0" fontId="20" fillId="0" borderId="1" xfId="0" applyFont="1" applyBorder="1" applyAlignment="1" applyProtection="1">
      <alignment vertical="center" wrapText="1"/>
      <protection locked="0"/>
    </xf>
    <xf numFmtId="0" fontId="20" fillId="0" borderId="5" xfId="0" applyFont="1" applyBorder="1" applyAlignment="1">
      <alignment horizontal="left" vertical="center" wrapText="1"/>
    </xf>
    <xf numFmtId="43" fontId="20" fillId="0" borderId="4" xfId="2" applyFont="1" applyBorder="1" applyAlignment="1" applyProtection="1">
      <alignment vertical="center" wrapText="1"/>
      <protection locked="0"/>
    </xf>
    <xf numFmtId="43" fontId="20" fillId="0" borderId="1" xfId="2" applyFont="1" applyBorder="1" applyAlignment="1" applyProtection="1">
      <alignment vertical="center" wrapText="1"/>
      <protection locked="0"/>
    </xf>
    <xf numFmtId="0" fontId="20" fillId="0" borderId="9" xfId="0" applyFont="1" applyBorder="1" applyAlignment="1">
      <alignment horizontal="center" vertical="center" wrapText="1"/>
    </xf>
    <xf numFmtId="49" fontId="20" fillId="0" borderId="0" xfId="0" applyNumberFormat="1" applyFont="1" applyAlignment="1">
      <alignment horizontal="left" vertical="center" wrapText="1"/>
    </xf>
    <xf numFmtId="43" fontId="20" fillId="0" borderId="10" xfId="2" applyFont="1" applyBorder="1" applyAlignment="1" applyProtection="1">
      <alignment vertical="center" wrapText="1"/>
      <protection locked="0"/>
    </xf>
    <xf numFmtId="0" fontId="20" fillId="0" borderId="4" xfId="0" applyFont="1" applyBorder="1" applyAlignment="1">
      <alignment vertical="center" wrapText="1"/>
    </xf>
    <xf numFmtId="0" fontId="20" fillId="0" borderId="10" xfId="0" applyFont="1" applyBorder="1" applyAlignment="1">
      <alignment vertical="center" wrapText="1"/>
    </xf>
    <xf numFmtId="0" fontId="20" fillId="0" borderId="1" xfId="0" applyFont="1" applyBorder="1" applyAlignment="1">
      <alignment vertical="center" wrapText="1"/>
    </xf>
    <xf numFmtId="0" fontId="20" fillId="0" borderId="4" xfId="0" applyFont="1" applyBorder="1" applyAlignment="1">
      <alignment horizontal="justify" vertical="center" wrapText="1"/>
    </xf>
    <xf numFmtId="0" fontId="20" fillId="0" borderId="3"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pplyProtection="1">
      <alignment vertical="center" wrapText="1"/>
      <protection locked="0"/>
    </xf>
    <xf numFmtId="43" fontId="20" fillId="0" borderId="2" xfId="2" applyFont="1" applyBorder="1" applyAlignment="1" applyProtection="1">
      <alignment horizontal="center" vertical="center" wrapText="1"/>
      <protection locked="0"/>
    </xf>
    <xf numFmtId="43" fontId="20" fillId="0" borderId="6" xfId="2" applyFont="1" applyBorder="1" applyAlignment="1" applyProtection="1">
      <alignment horizontal="center" vertical="center" wrapText="1"/>
      <protection locked="0"/>
    </xf>
    <xf numFmtId="49" fontId="20" fillId="0" borderId="13" xfId="0" applyNumberFormat="1" applyFont="1" applyBorder="1" applyAlignment="1">
      <alignment horizontal="center" vertical="center" wrapText="1"/>
    </xf>
    <xf numFmtId="0" fontId="20" fillId="0" borderId="5" xfId="0" applyFont="1" applyBorder="1" applyAlignment="1">
      <alignment horizontal="center" vertical="center" wrapText="1"/>
    </xf>
    <xf numFmtId="43" fontId="20" fillId="0" borderId="5" xfId="2" applyFont="1" applyBorder="1" applyAlignment="1" applyProtection="1">
      <alignment horizontal="center" vertical="center" wrapText="1"/>
      <protection locked="0"/>
    </xf>
    <xf numFmtId="0" fontId="20" fillId="0" borderId="10" xfId="0" applyFont="1" applyBorder="1" applyAlignment="1">
      <alignment horizontal="center" vertical="center" wrapText="1"/>
    </xf>
    <xf numFmtId="0" fontId="20" fillId="0" borderId="3" xfId="0" applyFont="1" applyBorder="1" applyAlignment="1">
      <alignment horizontal="justify" vertical="center" wrapText="1"/>
    </xf>
    <xf numFmtId="0" fontId="20" fillId="0" borderId="7" xfId="0" applyFont="1" applyBorder="1" applyAlignment="1">
      <alignment horizontal="justify" vertical="center" wrapText="1"/>
    </xf>
    <xf numFmtId="43" fontId="20" fillId="0" borderId="10" xfId="2" applyFont="1" applyBorder="1" applyAlignment="1" applyProtection="1">
      <alignment horizontal="center" vertical="center" wrapText="1"/>
      <protection locked="0"/>
    </xf>
    <xf numFmtId="0" fontId="20" fillId="0" borderId="3" xfId="0" applyFont="1" applyBorder="1" applyAlignment="1">
      <alignment vertical="center" wrapText="1"/>
    </xf>
    <xf numFmtId="0" fontId="20" fillId="0" borderId="0" xfId="0" applyFont="1" applyAlignment="1">
      <alignment horizontal="center" vertical="center" wrapText="1"/>
    </xf>
    <xf numFmtId="0" fontId="20" fillId="0" borderId="7" xfId="0" applyFont="1" applyBorder="1" applyAlignment="1">
      <alignment vertical="center" wrapText="1"/>
    </xf>
    <xf numFmtId="0" fontId="20" fillId="0" borderId="14" xfId="0" applyFont="1" applyBorder="1" applyAlignment="1">
      <alignment horizontal="center" vertical="center" wrapText="1"/>
    </xf>
    <xf numFmtId="0" fontId="20" fillId="0" borderId="1" xfId="0" applyFont="1" applyBorder="1"/>
    <xf numFmtId="0" fontId="20" fillId="0" borderId="1" xfId="0" applyFont="1" applyBorder="1" applyAlignment="1">
      <alignment horizontal="left" vertical="center" wrapText="1"/>
    </xf>
    <xf numFmtId="43" fontId="26" fillId="0" borderId="1" xfId="0" applyNumberFormat="1" applyFont="1" applyBorder="1" applyAlignment="1">
      <alignment vertical="center"/>
    </xf>
    <xf numFmtId="43" fontId="20" fillId="0" borderId="1" xfId="2" applyFont="1" applyBorder="1" applyAlignment="1">
      <alignment horizontal="center" vertical="center" wrapText="1"/>
    </xf>
    <xf numFmtId="43" fontId="23" fillId="0" borderId="1" xfId="2" applyFont="1" applyBorder="1" applyAlignment="1">
      <alignment horizontal="center" vertical="center" wrapText="1"/>
    </xf>
    <xf numFmtId="43" fontId="20" fillId="0" borderId="3" xfId="2" applyFont="1" applyBorder="1" applyAlignment="1">
      <alignment horizontal="center" vertical="center" wrapText="1"/>
    </xf>
    <xf numFmtId="43" fontId="23" fillId="0" borderId="3" xfId="2" applyFont="1" applyBorder="1" applyAlignment="1">
      <alignment horizontal="center" vertical="center" wrapText="1"/>
    </xf>
    <xf numFmtId="43" fontId="20" fillId="0" borderId="7" xfId="2" applyFont="1" applyBorder="1" applyAlignment="1">
      <alignment horizontal="center" vertical="center" wrapText="1"/>
    </xf>
    <xf numFmtId="43" fontId="23" fillId="0" borderId="7" xfId="2" applyFont="1" applyBorder="1" applyAlignment="1">
      <alignment horizontal="center" vertical="center" wrapText="1"/>
    </xf>
    <xf numFmtId="43" fontId="20" fillId="0" borderId="4" xfId="2" applyFont="1" applyBorder="1" applyAlignment="1">
      <alignment horizontal="center" vertical="center" wrapText="1"/>
    </xf>
    <xf numFmtId="43" fontId="23" fillId="0" borderId="4" xfId="2" applyFont="1" applyBorder="1" applyAlignment="1">
      <alignment horizontal="center" vertical="center" wrapText="1"/>
    </xf>
    <xf numFmtId="164" fontId="20" fillId="0" borderId="1" xfId="0" applyNumberFormat="1" applyFont="1" applyBorder="1" applyAlignment="1">
      <alignment horizontal="center" vertical="center" wrapText="1"/>
    </xf>
    <xf numFmtId="43" fontId="20" fillId="0" borderId="5" xfId="2" applyFont="1" applyBorder="1" applyAlignment="1">
      <alignment horizontal="center" vertical="center" wrapText="1"/>
    </xf>
    <xf numFmtId="43" fontId="23" fillId="0" borderId="5" xfId="2" applyFont="1" applyBorder="1" applyAlignment="1">
      <alignment horizontal="center" vertical="center" wrapText="1"/>
    </xf>
    <xf numFmtId="43" fontId="20" fillId="0" borderId="10" xfId="2" applyFont="1" applyBorder="1" applyAlignment="1">
      <alignment horizontal="center" vertical="center" wrapText="1"/>
    </xf>
    <xf numFmtId="43" fontId="23" fillId="0" borderId="10" xfId="2" applyFont="1" applyBorder="1" applyAlignment="1">
      <alignment horizontal="center" vertical="center" wrapText="1"/>
    </xf>
    <xf numFmtId="43" fontId="20" fillId="0" borderId="6" xfId="2" applyFont="1" applyBorder="1" applyAlignment="1">
      <alignment horizontal="center" vertical="center" wrapText="1"/>
    </xf>
    <xf numFmtId="43" fontId="23" fillId="0" borderId="6" xfId="2" applyFont="1" applyBorder="1" applyAlignment="1">
      <alignment horizontal="center" vertical="center" wrapText="1"/>
    </xf>
    <xf numFmtId="0" fontId="20" fillId="0" borderId="4" xfId="0" applyFont="1" applyBorder="1" applyAlignment="1">
      <alignment horizontal="left" vertical="center" wrapText="1"/>
    </xf>
    <xf numFmtId="43" fontId="26" fillId="0" borderId="4" xfId="0" applyNumberFormat="1" applyFont="1" applyBorder="1" applyAlignment="1">
      <alignment vertical="center"/>
    </xf>
    <xf numFmtId="43" fontId="20" fillId="0" borderId="4" xfId="2" applyFont="1" applyBorder="1" applyAlignment="1">
      <alignment vertical="center" wrapText="1"/>
    </xf>
    <xf numFmtId="43" fontId="23" fillId="0" borderId="4" xfId="2" applyFont="1" applyBorder="1" applyAlignment="1">
      <alignment vertical="center" wrapText="1"/>
    </xf>
    <xf numFmtId="43" fontId="20" fillId="0" borderId="1" xfId="2" applyFont="1" applyBorder="1" applyAlignment="1">
      <alignment vertical="center" wrapText="1"/>
    </xf>
    <xf numFmtId="43" fontId="23" fillId="0" borderId="1" xfId="2" applyFont="1" applyBorder="1" applyAlignment="1">
      <alignment vertical="center" wrapText="1"/>
    </xf>
    <xf numFmtId="43" fontId="26" fillId="0" borderId="1" xfId="0" applyNumberFormat="1" applyFont="1" applyBorder="1" applyAlignment="1">
      <alignment horizontal="left" vertical="center"/>
    </xf>
    <xf numFmtId="43" fontId="20" fillId="0" borderId="2" xfId="2" applyFont="1" applyBorder="1" applyAlignment="1">
      <alignment horizontal="center" vertical="center" wrapText="1"/>
    </xf>
    <xf numFmtId="43" fontId="23" fillId="0" borderId="2" xfId="2" applyFont="1" applyBorder="1" applyAlignment="1">
      <alignment horizontal="center" vertical="center" wrapText="1"/>
    </xf>
    <xf numFmtId="43" fontId="20" fillId="0" borderId="10" xfId="2" applyFont="1" applyBorder="1" applyAlignment="1">
      <alignment vertical="center" wrapText="1"/>
    </xf>
    <xf numFmtId="43" fontId="23" fillId="0" borderId="10" xfId="2" applyFont="1" applyBorder="1" applyAlignment="1">
      <alignment vertical="center" wrapText="1"/>
    </xf>
    <xf numFmtId="43" fontId="20" fillId="0" borderId="5" xfId="2" applyFont="1" applyBorder="1" applyAlignment="1">
      <alignment vertical="center" wrapText="1"/>
    </xf>
    <xf numFmtId="43" fontId="20" fillId="0" borderId="5" xfId="2" applyFont="1" applyBorder="1" applyAlignment="1" applyProtection="1">
      <alignment vertical="center" wrapText="1"/>
      <protection locked="0"/>
    </xf>
    <xf numFmtId="43" fontId="23" fillId="0" borderId="5" xfId="2" applyFont="1" applyBorder="1" applyAlignment="1">
      <alignment vertical="center" wrapText="1"/>
    </xf>
    <xf numFmtId="0" fontId="20" fillId="0" borderId="7" xfId="0" applyFont="1" applyBorder="1" applyAlignment="1">
      <alignment horizontal="left" vertical="center" wrapText="1"/>
    </xf>
    <xf numFmtId="43" fontId="26" fillId="0" borderId="7" xfId="0" applyNumberFormat="1" applyFont="1" applyBorder="1" applyAlignment="1">
      <alignment vertical="center"/>
    </xf>
    <xf numFmtId="49" fontId="20" fillId="0" borderId="3" xfId="0" applyNumberFormat="1" applyFont="1" applyBorder="1" applyAlignment="1">
      <alignment vertical="center" wrapText="1"/>
    </xf>
    <xf numFmtId="0" fontId="20" fillId="0" borderId="3" xfId="0" applyFont="1" applyBorder="1" applyAlignment="1">
      <alignment horizontal="center" vertical="center" wrapText="1"/>
    </xf>
    <xf numFmtId="49" fontId="20" fillId="0" borderId="7" xfId="0" applyNumberFormat="1" applyFont="1" applyBorder="1" applyAlignment="1">
      <alignment vertical="center" wrapText="1"/>
    </xf>
    <xf numFmtId="0" fontId="27" fillId="0" borderId="1" xfId="0" applyFont="1" applyBorder="1" applyAlignment="1">
      <alignment horizontal="left" vertical="center" wrapText="1"/>
    </xf>
    <xf numFmtId="43" fontId="28" fillId="0" borderId="1" xfId="0" applyNumberFormat="1" applyFont="1" applyBorder="1" applyAlignment="1">
      <alignment vertical="center"/>
    </xf>
    <xf numFmtId="43" fontId="27" fillId="0" borderId="1" xfId="2" applyFont="1" applyBorder="1" applyAlignment="1">
      <alignment horizontal="center" vertical="center" wrapText="1"/>
    </xf>
    <xf numFmtId="43" fontId="29" fillId="0" borderId="1" xfId="2" applyFont="1" applyBorder="1" applyAlignment="1">
      <alignment horizontal="center" vertical="center" wrapText="1"/>
    </xf>
    <xf numFmtId="0" fontId="30" fillId="0" borderId="1" xfId="0" applyFont="1" applyBorder="1" applyAlignment="1">
      <alignment horizontal="left" vertical="center" wrapText="1"/>
    </xf>
    <xf numFmtId="43" fontId="31" fillId="0" borderId="1" xfId="0" applyNumberFormat="1" applyFont="1" applyBorder="1" applyAlignment="1">
      <alignment vertical="center"/>
    </xf>
    <xf numFmtId="49" fontId="30" fillId="0" borderId="1" xfId="0" applyNumberFormat="1" applyFont="1" applyBorder="1" applyAlignment="1">
      <alignment horizontal="center" vertical="center" wrapText="1"/>
    </xf>
    <xf numFmtId="0" fontId="30" fillId="0" borderId="4" xfId="0" applyFont="1" applyBorder="1" applyAlignment="1">
      <alignment vertical="center" wrapText="1"/>
    </xf>
    <xf numFmtId="0" fontId="30" fillId="0" borderId="4" xfId="0" applyFont="1" applyBorder="1" applyAlignment="1">
      <alignment horizontal="center" vertical="center" wrapText="1"/>
    </xf>
    <xf numFmtId="43" fontId="30" fillId="0" borderId="4" xfId="2" applyFont="1" applyBorder="1" applyAlignment="1">
      <alignment vertical="center" wrapText="1"/>
    </xf>
    <xf numFmtId="43" fontId="32" fillId="0" borderId="4" xfId="2" applyFont="1" applyBorder="1" applyAlignment="1">
      <alignment vertical="center" wrapText="1"/>
    </xf>
    <xf numFmtId="0" fontId="30" fillId="0" borderId="10" xfId="0" applyFont="1" applyBorder="1" applyAlignment="1">
      <alignment vertical="center" wrapText="1"/>
    </xf>
    <xf numFmtId="0" fontId="30" fillId="0" borderId="1" xfId="0" applyFont="1" applyBorder="1" applyAlignment="1">
      <alignment horizontal="center" vertical="center" wrapText="1"/>
    </xf>
    <xf numFmtId="43" fontId="30" fillId="0" borderId="1" xfId="2" applyFont="1" applyBorder="1" applyAlignment="1">
      <alignment vertical="center" wrapText="1"/>
    </xf>
    <xf numFmtId="43" fontId="32" fillId="0" borderId="1" xfId="2" applyFont="1" applyBorder="1" applyAlignment="1">
      <alignment vertical="center" wrapText="1"/>
    </xf>
    <xf numFmtId="0" fontId="24" fillId="0" borderId="3" xfId="0" applyFont="1" applyBorder="1" applyAlignment="1">
      <alignment horizontal="justify" vertical="center" wrapText="1"/>
    </xf>
    <xf numFmtId="0" fontId="20" fillId="0" borderId="7" xfId="0" applyFont="1" applyBorder="1" applyAlignment="1">
      <alignment horizontal="left" vertical="center"/>
    </xf>
    <xf numFmtId="0" fontId="20" fillId="0" borderId="7" xfId="0" applyFont="1" applyBorder="1"/>
    <xf numFmtId="49" fontId="20" fillId="0" borderId="1" xfId="0" applyNumberFormat="1" applyFont="1" applyBorder="1" applyAlignment="1">
      <alignment horizontal="left" vertical="center" wrapText="1"/>
    </xf>
    <xf numFmtId="0" fontId="20" fillId="0" borderId="1" xfId="0" applyFont="1" applyBorder="1" applyAlignment="1" applyProtection="1">
      <alignment horizontal="left" vertical="center"/>
      <protection hidden="1"/>
    </xf>
    <xf numFmtId="0" fontId="20" fillId="0" borderId="1" xfId="0" applyFont="1" applyBorder="1" applyProtection="1">
      <protection hidden="1"/>
    </xf>
    <xf numFmtId="0" fontId="20" fillId="0" borderId="7" xfId="0" applyFont="1" applyBorder="1" applyAlignment="1" applyProtection="1">
      <alignment horizontal="left" vertical="center"/>
      <protection hidden="1"/>
    </xf>
    <xf numFmtId="0" fontId="20" fillId="0" borderId="7" xfId="0" applyFont="1" applyBorder="1" applyProtection="1">
      <protection hidden="1"/>
    </xf>
    <xf numFmtId="43" fontId="20" fillId="0" borderId="3" xfId="2" applyFont="1" applyBorder="1" applyAlignment="1" applyProtection="1">
      <alignment horizontal="center" vertical="center" wrapText="1"/>
      <protection hidden="1"/>
    </xf>
    <xf numFmtId="43" fontId="23" fillId="0" borderId="9" xfId="2" applyFont="1" applyBorder="1" applyAlignment="1" applyProtection="1">
      <alignment horizontal="center" vertical="center" wrapText="1"/>
      <protection hidden="1"/>
    </xf>
    <xf numFmtId="43" fontId="20" fillId="0" borderId="7" xfId="2" applyFont="1" applyBorder="1" applyAlignment="1" applyProtection="1">
      <alignment horizontal="center" vertical="center" wrapText="1"/>
      <protection hidden="1"/>
    </xf>
    <xf numFmtId="43" fontId="23" fillId="0" borderId="13" xfId="2" applyFont="1" applyBorder="1" applyAlignment="1" applyProtection="1">
      <alignment horizontal="center" vertical="center" wrapText="1"/>
      <protection hidden="1"/>
    </xf>
    <xf numFmtId="0" fontId="20" fillId="0" borderId="4" xfId="0" applyFont="1" applyBorder="1" applyAlignment="1" applyProtection="1">
      <alignment horizontal="left" vertical="center"/>
      <protection hidden="1"/>
    </xf>
    <xf numFmtId="0" fontId="20" fillId="0" borderId="4" xfId="0" applyFont="1" applyBorder="1" applyProtection="1">
      <protection hidden="1"/>
    </xf>
    <xf numFmtId="43" fontId="20" fillId="0" borderId="1" xfId="2" applyFont="1" applyBorder="1" applyAlignment="1" applyProtection="1">
      <alignment horizontal="center" vertical="center" wrapText="1"/>
      <protection hidden="1"/>
    </xf>
    <xf numFmtId="43" fontId="23" fillId="0" borderId="11" xfId="2" applyFont="1" applyBorder="1" applyAlignment="1" applyProtection="1">
      <alignment horizontal="center" vertical="center" wrapText="1"/>
      <protection hidden="1"/>
    </xf>
    <xf numFmtId="43" fontId="20" fillId="0" borderId="10" xfId="2" applyFont="1" applyBorder="1" applyAlignment="1" applyProtection="1">
      <alignment horizontal="center" vertical="center" wrapText="1"/>
      <protection hidden="1"/>
    </xf>
    <xf numFmtId="43" fontId="23" fillId="0" borderId="12" xfId="2" applyFont="1" applyBorder="1" applyAlignment="1" applyProtection="1">
      <alignment horizontal="center" vertical="center" wrapText="1"/>
      <protection hidden="1"/>
    </xf>
    <xf numFmtId="43" fontId="20" fillId="0" borderId="6" xfId="2" applyFont="1" applyBorder="1" applyAlignment="1" applyProtection="1">
      <alignment horizontal="center" vertical="center" wrapText="1"/>
      <protection hidden="1"/>
    </xf>
    <xf numFmtId="43" fontId="23" fillId="0" borderId="14" xfId="2" applyFont="1" applyBorder="1" applyAlignment="1" applyProtection="1">
      <alignment horizontal="center" vertical="center" wrapText="1"/>
      <protection hidden="1"/>
    </xf>
    <xf numFmtId="43" fontId="20" fillId="0" borderId="5" xfId="2" applyFont="1" applyBorder="1" applyAlignment="1" applyProtection="1">
      <alignment horizontal="center" vertical="center" wrapText="1"/>
      <protection hidden="1"/>
    </xf>
    <xf numFmtId="43" fontId="23" fillId="0" borderId="8" xfId="2" applyFont="1" applyBorder="1" applyAlignment="1" applyProtection="1">
      <alignment horizontal="center" vertical="center" wrapText="1"/>
      <protection hidden="1"/>
    </xf>
    <xf numFmtId="0" fontId="20" fillId="0" borderId="1" xfId="0" applyFont="1" applyBorder="1" applyAlignment="1" applyProtection="1">
      <alignment horizontal="left" vertical="center" wrapText="1"/>
      <protection hidden="1"/>
    </xf>
    <xf numFmtId="43" fontId="26" fillId="0" borderId="1" xfId="0" applyNumberFormat="1" applyFont="1" applyBorder="1" applyAlignment="1" applyProtection="1">
      <alignment vertical="center"/>
      <protection hidden="1"/>
    </xf>
    <xf numFmtId="43" fontId="20" fillId="0" borderId="1" xfId="2" applyFont="1" applyBorder="1" applyAlignment="1" applyProtection="1">
      <alignment vertical="center" wrapText="1"/>
      <protection hidden="1"/>
    </xf>
    <xf numFmtId="43" fontId="23" fillId="0" borderId="11" xfId="2" applyFont="1" applyBorder="1" applyAlignment="1" applyProtection="1">
      <alignment vertical="center" wrapText="1"/>
      <protection hidden="1"/>
    </xf>
    <xf numFmtId="0" fontId="20" fillId="0" borderId="4" xfId="0" applyFont="1" applyBorder="1" applyAlignment="1" applyProtection="1">
      <alignment horizontal="left" vertical="center" wrapText="1"/>
      <protection hidden="1"/>
    </xf>
    <xf numFmtId="43" fontId="26" fillId="0" borderId="4" xfId="0" applyNumberFormat="1" applyFont="1" applyBorder="1" applyAlignment="1" applyProtection="1">
      <alignment vertical="center"/>
      <protection hidden="1"/>
    </xf>
    <xf numFmtId="43" fontId="20" fillId="0" borderId="4" xfId="2" applyFont="1" applyBorder="1" applyAlignment="1" applyProtection="1">
      <alignment horizontal="center" vertical="center" wrapText="1"/>
      <protection hidden="1"/>
    </xf>
    <xf numFmtId="43" fontId="23" fillId="0" borderId="15" xfId="2" applyFont="1" applyBorder="1" applyAlignment="1" applyProtection="1">
      <alignment horizontal="center" vertical="center" wrapText="1"/>
      <protection hidden="1"/>
    </xf>
    <xf numFmtId="49" fontId="25" fillId="3" borderId="7" xfId="0" applyNumberFormat="1" applyFont="1" applyFill="1" applyBorder="1" applyAlignment="1">
      <alignment horizontal="center" vertical="center" wrapText="1"/>
    </xf>
    <xf numFmtId="43" fontId="20" fillId="0" borderId="2" xfId="2" applyFont="1" applyBorder="1" applyAlignment="1" applyProtection="1">
      <alignment horizontal="center" vertical="center" wrapText="1"/>
      <protection hidden="1"/>
    </xf>
    <xf numFmtId="43" fontId="23" fillId="0" borderId="0" xfId="2" applyFont="1" applyBorder="1" applyAlignment="1" applyProtection="1">
      <alignment horizontal="center" vertical="center" wrapText="1"/>
      <protection hidden="1"/>
    </xf>
    <xf numFmtId="43" fontId="20" fillId="0" borderId="10" xfId="2" applyFont="1" applyBorder="1" applyAlignment="1" applyProtection="1">
      <alignment vertical="center" wrapText="1"/>
      <protection hidden="1"/>
    </xf>
    <xf numFmtId="43" fontId="23" fillId="0" borderId="12" xfId="2" applyFont="1" applyBorder="1" applyAlignment="1" applyProtection="1">
      <alignment vertical="center" wrapText="1"/>
      <protection hidden="1"/>
    </xf>
    <xf numFmtId="0" fontId="20" fillId="0" borderId="4" xfId="0" applyFont="1" applyBorder="1" applyAlignment="1" applyProtection="1">
      <alignment vertical="center" wrapText="1"/>
      <protection hidden="1"/>
    </xf>
    <xf numFmtId="0" fontId="20" fillId="0" borderId="1" xfId="0" applyFont="1" applyBorder="1" applyAlignment="1" applyProtection="1">
      <alignment vertical="center" wrapText="1"/>
      <protection hidden="1"/>
    </xf>
    <xf numFmtId="0" fontId="20" fillId="0" borderId="0" xfId="0" applyFont="1" applyAlignment="1">
      <alignment horizontal="justify" vertical="center"/>
    </xf>
    <xf numFmtId="0" fontId="20" fillId="0" borderId="0" xfId="0" applyFont="1"/>
    <xf numFmtId="0" fontId="0" fillId="0" borderId="1" xfId="0" applyBorder="1" applyAlignment="1">
      <alignment horizontal="left" vertical="center"/>
    </xf>
    <xf numFmtId="0" fontId="24" fillId="0" borderId="1" xfId="0" applyFont="1" applyBorder="1" applyAlignment="1">
      <alignment horizontal="justify" vertical="center" wrapText="1"/>
    </xf>
    <xf numFmtId="0" fontId="20" fillId="0" borderId="1" xfId="0" applyFont="1" applyBorder="1" applyAlignment="1">
      <alignment horizontal="center" vertical="center"/>
    </xf>
    <xf numFmtId="0" fontId="9" fillId="0" borderId="1" xfId="0" applyFont="1" applyBorder="1" applyAlignment="1">
      <alignment horizontal="center" vertical="center"/>
    </xf>
    <xf numFmtId="0" fontId="20" fillId="0" borderId="0" xfId="0" applyFont="1" applyAlignment="1">
      <alignment horizontal="justify" vertical="center"/>
    </xf>
    <xf numFmtId="49" fontId="13" fillId="0" borderId="0" xfId="0" applyNumberFormat="1" applyFont="1" applyAlignment="1">
      <alignment horizontal="center" vertical="center"/>
    </xf>
    <xf numFmtId="0" fontId="0" fillId="0" borderId="0" xfId="0" applyAlignment="1">
      <alignment horizontal="center" vertical="center"/>
    </xf>
    <xf numFmtId="0" fontId="36" fillId="4" borderId="0" xfId="0" applyFont="1" applyFill="1" applyAlignment="1">
      <alignment horizontal="center" vertical="center"/>
    </xf>
    <xf numFmtId="0" fontId="18" fillId="4" borderId="0" xfId="0" applyFont="1" applyFill="1" applyAlignment="1">
      <alignment horizontal="center" vertical="center"/>
    </xf>
    <xf numFmtId="0" fontId="22" fillId="2" borderId="11" xfId="0" applyFont="1" applyFill="1" applyBorder="1" applyAlignment="1">
      <alignment horizontal="left" vertical="center"/>
    </xf>
    <xf numFmtId="0" fontId="0" fillId="0" borderId="12" xfId="0" applyBorder="1" applyAlignment="1">
      <alignment horizontal="left" vertical="center"/>
    </xf>
    <xf numFmtId="0" fontId="0" fillId="0" borderId="10" xfId="0" applyBorder="1" applyAlignment="1">
      <alignment horizontal="left" vertical="center"/>
    </xf>
    <xf numFmtId="49" fontId="23" fillId="3" borderId="11" xfId="0" applyNumberFormat="1" applyFont="1" applyFill="1" applyBorder="1" applyAlignment="1">
      <alignment horizontal="left" vertical="center" wrapText="1"/>
    </xf>
    <xf numFmtId="0" fontId="20" fillId="0" borderId="12" xfId="0" applyFont="1" applyBorder="1" applyAlignment="1">
      <alignment horizontal="left" vertical="center" wrapText="1"/>
    </xf>
    <xf numFmtId="0" fontId="20" fillId="0" borderId="10" xfId="0" applyFont="1" applyBorder="1" applyAlignment="1">
      <alignment horizontal="left" vertical="center" wrapText="1"/>
    </xf>
    <xf numFmtId="0" fontId="20" fillId="0" borderId="12" xfId="0" applyFont="1" applyBorder="1" applyAlignment="1">
      <alignment horizontal="left" vertical="center"/>
    </xf>
    <xf numFmtId="0" fontId="20" fillId="0" borderId="10" xfId="0" applyFont="1" applyBorder="1" applyAlignment="1">
      <alignment horizontal="left" vertical="center"/>
    </xf>
    <xf numFmtId="49" fontId="23" fillId="3" borderId="1" xfId="0" applyNumberFormat="1" applyFont="1" applyFill="1" applyBorder="1" applyAlignment="1">
      <alignment horizontal="left" vertical="center" wrapText="1"/>
    </xf>
    <xf numFmtId="0" fontId="20" fillId="0" borderId="1" xfId="0" applyFont="1" applyBorder="1" applyAlignment="1">
      <alignment horizontal="left" vertical="center"/>
    </xf>
    <xf numFmtId="49" fontId="5" fillId="0" borderId="0" xfId="0" applyNumberFormat="1" applyFont="1" applyAlignment="1">
      <alignment horizontal="center" vertical="center" wrapText="1"/>
    </xf>
    <xf numFmtId="49" fontId="6" fillId="0" borderId="0" xfId="0" applyNumberFormat="1" applyFont="1" applyAlignment="1">
      <alignment horizontal="center" vertical="center" wrapText="1"/>
    </xf>
    <xf numFmtId="49" fontId="17" fillId="4" borderId="0" xfId="0" applyNumberFormat="1" applyFont="1" applyFill="1" applyAlignment="1">
      <alignment horizontal="center" vertical="center"/>
    </xf>
    <xf numFmtId="0" fontId="22" fillId="2" borderId="1" xfId="0" applyFont="1" applyFill="1" applyBorder="1" applyAlignment="1">
      <alignment horizontal="left" vertical="center"/>
    </xf>
    <xf numFmtId="0" fontId="20" fillId="0" borderId="12" xfId="0" applyFont="1" applyBorder="1"/>
    <xf numFmtId="0" fontId="20" fillId="0" borderId="10" xfId="0" applyFont="1" applyBorder="1"/>
    <xf numFmtId="0" fontId="20" fillId="0" borderId="1" xfId="0" applyFont="1" applyBorder="1" applyAlignment="1">
      <alignment horizontal="left" vertical="center" wrapText="1"/>
    </xf>
    <xf numFmtId="0" fontId="25" fillId="0" borderId="12" xfId="0" applyFont="1" applyBorder="1" applyAlignment="1">
      <alignment horizontal="left" vertical="center"/>
    </xf>
    <xf numFmtId="0" fontId="25" fillId="0" borderId="10" xfId="0" applyFont="1" applyBorder="1" applyAlignment="1">
      <alignment horizontal="left" vertical="center"/>
    </xf>
    <xf numFmtId="0" fontId="0" fillId="0" borderId="12" xfId="0" applyBorder="1" applyAlignment="1">
      <alignment vertical="center"/>
    </xf>
    <xf numFmtId="0" fontId="0" fillId="0" borderId="10" xfId="0" applyBorder="1" applyAlignment="1">
      <alignment vertical="center"/>
    </xf>
    <xf numFmtId="0" fontId="20" fillId="0" borderId="12" xfId="0" applyFont="1" applyBorder="1" applyAlignment="1">
      <alignment vertical="center"/>
    </xf>
    <xf numFmtId="0" fontId="20" fillId="0" borderId="10" xfId="0" applyFont="1" applyBorder="1" applyAlignment="1">
      <alignment vertical="center"/>
    </xf>
    <xf numFmtId="0" fontId="19" fillId="0" borderId="16" xfId="0" applyFont="1" applyBorder="1" applyAlignment="1">
      <alignment horizontal="center" vertical="center" wrapText="1"/>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25" fillId="0" borderId="12" xfId="0" applyFont="1" applyBorder="1" applyAlignment="1">
      <alignment vertical="center"/>
    </xf>
    <xf numFmtId="0" fontId="25" fillId="0" borderId="10" xfId="0" applyFont="1" applyBorder="1" applyAlignment="1">
      <alignment vertical="center"/>
    </xf>
    <xf numFmtId="49" fontId="3" fillId="3" borderId="11" xfId="0" applyNumberFormat="1" applyFont="1" applyFill="1" applyBorder="1" applyAlignment="1">
      <alignment horizontal="left" vertical="center" wrapText="1"/>
    </xf>
    <xf numFmtId="0" fontId="20" fillId="0" borderId="12" xfId="0" applyFont="1" applyBorder="1" applyAlignment="1">
      <alignment vertical="center" wrapText="1"/>
    </xf>
    <xf numFmtId="0" fontId="20" fillId="0" borderId="10" xfId="0" applyFont="1" applyBorder="1" applyAlignment="1">
      <alignment vertical="center" wrapText="1"/>
    </xf>
    <xf numFmtId="0" fontId="19" fillId="0" borderId="17" xfId="0" applyFont="1" applyBorder="1" applyAlignment="1">
      <alignment vertical="center"/>
    </xf>
    <xf numFmtId="0" fontId="19" fillId="0" borderId="18" xfId="0" applyFont="1" applyBorder="1" applyAlignment="1">
      <alignment vertical="center"/>
    </xf>
    <xf numFmtId="0" fontId="25" fillId="0" borderId="12" xfId="0" applyFont="1" applyBorder="1"/>
    <xf numFmtId="0" fontId="25" fillId="0" borderId="10" xfId="0" applyFont="1" applyBorder="1"/>
    <xf numFmtId="0" fontId="35" fillId="0" borderId="16" xfId="0" applyFont="1" applyBorder="1" applyAlignment="1">
      <alignment horizontal="center" vertical="center" wrapText="1"/>
    </xf>
    <xf numFmtId="0" fontId="35" fillId="0" borderId="17" xfId="0" applyFont="1" applyBorder="1" applyAlignment="1">
      <alignment vertical="center"/>
    </xf>
    <xf numFmtId="0" fontId="35" fillId="0" borderId="18" xfId="0" applyFont="1" applyBorder="1" applyAlignment="1">
      <alignment vertical="center"/>
    </xf>
    <xf numFmtId="49" fontId="34" fillId="3" borderId="11" xfId="0" applyNumberFormat="1" applyFont="1" applyFill="1" applyBorder="1" applyAlignment="1">
      <alignment horizontal="left" vertical="center" wrapText="1"/>
    </xf>
    <xf numFmtId="43" fontId="0" fillId="0" borderId="1" xfId="2" applyFont="1" applyBorder="1" applyAlignment="1">
      <alignment horizontal="left" vertical="center"/>
    </xf>
    <xf numFmtId="165" fontId="0" fillId="0" borderId="1" xfId="0" applyNumberFormat="1" applyBorder="1" applyAlignment="1">
      <alignment horizontal="left" vertical="center"/>
    </xf>
    <xf numFmtId="0" fontId="0" fillId="0" borderId="1" xfId="0" applyBorder="1" applyAlignment="1" applyProtection="1">
      <alignment horizontal="left" vertical="center"/>
      <protection locked="0"/>
    </xf>
  </cellXfs>
  <cellStyles count="3">
    <cellStyle name="Euro" xfId="1" xr:uid="{00000000-0005-0000-0000-000000000000}"/>
    <cellStyle name="Milliers" xfId="2" builtinId="3"/>
    <cellStyle name="Normal" xfId="0" builtinId="0"/>
  </cellStyles>
  <dxfs count="0"/>
  <tableStyles count="0" defaultTableStyle="TableStyleMedium9" defaultPivotStyle="PivotStyleLight16"/>
  <colors>
    <mruColors>
      <color rgb="FF87A95F"/>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2</xdr:row>
      <xdr:rowOff>28575</xdr:rowOff>
    </xdr:from>
    <xdr:to>
      <xdr:col>1</xdr:col>
      <xdr:colOff>545783</xdr:colOff>
      <xdr:row>4</xdr:row>
      <xdr:rowOff>253939</xdr:rowOff>
    </xdr:to>
    <xdr:pic>
      <xdr:nvPicPr>
        <xdr:cNvPr id="2" name="Image 1" descr="Une image contenant texte&#10;&#10;Description générée automatiquement">
          <a:extLst>
            <a:ext uri="{FF2B5EF4-FFF2-40B4-BE49-F238E27FC236}">
              <a16:creationId xmlns:a16="http://schemas.microsoft.com/office/drawing/2014/main" id="{86C5DE9C-61F9-47E1-9D5C-19E9C60355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71475"/>
          <a:ext cx="536258" cy="56826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555308</xdr:colOff>
      <xdr:row>2</xdr:row>
      <xdr:rowOff>57724</xdr:rowOff>
    </xdr:to>
    <xdr:pic>
      <xdr:nvPicPr>
        <xdr:cNvPr id="2" name="Image 1" descr="Une image contenant texte&#10;&#10;Description générée automatiquement">
          <a:extLst>
            <a:ext uri="{FF2B5EF4-FFF2-40B4-BE49-F238E27FC236}">
              <a16:creationId xmlns:a16="http://schemas.microsoft.com/office/drawing/2014/main" id="{AE17F51C-00C0-30CC-2F52-A54223DE1F2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47688" cy="553977"/>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2858</xdr:colOff>
      <xdr:row>1</xdr:row>
      <xdr:rowOff>435973</xdr:rowOff>
    </xdr:to>
    <xdr:pic>
      <xdr:nvPicPr>
        <xdr:cNvPr id="2" name="Image 1" descr="Une image contenant texte&#10;&#10;Description générée automatiquement">
          <a:extLst>
            <a:ext uri="{FF2B5EF4-FFF2-40B4-BE49-F238E27FC236}">
              <a16:creationId xmlns:a16="http://schemas.microsoft.com/office/drawing/2014/main" id="{6BE3F5F1-A5A2-4DD1-84B2-A83B0208A5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308" cy="553024"/>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2858</xdr:colOff>
      <xdr:row>2</xdr:row>
      <xdr:rowOff>53914</xdr:rowOff>
    </xdr:to>
    <xdr:pic>
      <xdr:nvPicPr>
        <xdr:cNvPr id="2" name="Image 1" descr="Une image contenant texte&#10;&#10;Description générée automatiquement">
          <a:extLst>
            <a:ext uri="{FF2B5EF4-FFF2-40B4-BE49-F238E27FC236}">
              <a16:creationId xmlns:a16="http://schemas.microsoft.com/office/drawing/2014/main" id="{6DD781E9-A1E0-48B4-978C-92C9E522C1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1498" cy="549214"/>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2858</xdr:colOff>
      <xdr:row>2</xdr:row>
      <xdr:rowOff>57724</xdr:rowOff>
    </xdr:to>
    <xdr:pic>
      <xdr:nvPicPr>
        <xdr:cNvPr id="2" name="Image 1" descr="Une image contenant texte&#10;&#10;Description générée automatiquement">
          <a:extLst>
            <a:ext uri="{FF2B5EF4-FFF2-40B4-BE49-F238E27FC236}">
              <a16:creationId xmlns:a16="http://schemas.microsoft.com/office/drawing/2014/main" id="{21EE5FDE-902A-4922-BB6F-DDAC07F573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308" cy="553024"/>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2858</xdr:colOff>
      <xdr:row>2</xdr:row>
      <xdr:rowOff>57724</xdr:rowOff>
    </xdr:to>
    <xdr:pic>
      <xdr:nvPicPr>
        <xdr:cNvPr id="2" name="Image 1" descr="Une image contenant texte&#10;&#10;Description générée automatiquement">
          <a:extLst>
            <a:ext uri="{FF2B5EF4-FFF2-40B4-BE49-F238E27FC236}">
              <a16:creationId xmlns:a16="http://schemas.microsoft.com/office/drawing/2014/main" id="{04BB7E58-7335-4892-AF95-43F52C0741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308" cy="55302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1BB0A-5D02-4F8A-AF15-85A7A764746A}">
  <dimension ref="B5:I36"/>
  <sheetViews>
    <sheetView topLeftCell="A13" workbookViewId="0">
      <selection activeCell="B14" sqref="B14:H14"/>
    </sheetView>
  </sheetViews>
  <sheetFormatPr baseColWidth="10" defaultRowHeight="13.2"/>
  <cols>
    <col min="1" max="1" width="4.21875" customWidth="1"/>
    <col min="8" max="8" width="18.88671875" customWidth="1"/>
  </cols>
  <sheetData>
    <row r="5" spans="2:9" ht="21">
      <c r="B5" s="194" t="s">
        <v>319</v>
      </c>
      <c r="C5" s="194"/>
      <c r="D5" s="194"/>
      <c r="E5" s="194"/>
      <c r="F5" s="194"/>
      <c r="G5" s="194"/>
      <c r="H5" s="194"/>
    </row>
    <row r="6" spans="2:9" ht="21">
      <c r="B6" s="194" t="s">
        <v>64</v>
      </c>
      <c r="C6" s="195"/>
      <c r="D6" s="195"/>
      <c r="E6" s="195"/>
      <c r="F6" s="195"/>
      <c r="G6" s="195"/>
      <c r="H6" s="195"/>
      <c r="I6" s="32"/>
    </row>
    <row r="8" spans="2:9" ht="22.2" customHeight="1">
      <c r="B8" s="196" t="s">
        <v>255</v>
      </c>
      <c r="C8" s="197"/>
      <c r="D8" s="197"/>
      <c r="E8" s="197"/>
      <c r="F8" s="197"/>
      <c r="G8" s="197"/>
      <c r="H8" s="197"/>
    </row>
    <row r="10" spans="2:9" ht="13.8">
      <c r="B10" s="193" t="s">
        <v>305</v>
      </c>
      <c r="C10" s="193"/>
      <c r="D10" s="193"/>
      <c r="E10" s="193"/>
      <c r="F10" s="193"/>
      <c r="G10" s="193"/>
      <c r="H10" s="193"/>
    </row>
    <row r="11" spans="2:9" ht="13.8">
      <c r="B11" s="193" t="s">
        <v>306</v>
      </c>
      <c r="C11" s="193"/>
      <c r="D11" s="193"/>
      <c r="E11" s="193"/>
      <c r="F11" s="193"/>
      <c r="G11" s="193"/>
      <c r="H11" s="193"/>
    </row>
    <row r="12" spans="2:9" ht="13.8">
      <c r="B12" s="193" t="s">
        <v>298</v>
      </c>
      <c r="C12" s="193"/>
      <c r="D12" s="193"/>
      <c r="E12" s="193"/>
      <c r="F12" s="193"/>
      <c r="G12" s="193"/>
      <c r="H12" s="193"/>
    </row>
    <row r="13" spans="2:9" ht="13.8">
      <c r="B13" s="187"/>
      <c r="C13" s="187"/>
      <c r="D13" s="187"/>
      <c r="E13" s="187"/>
      <c r="F13" s="187"/>
      <c r="G13" s="187"/>
      <c r="H13" s="187"/>
    </row>
    <row r="14" spans="2:9" ht="13.8">
      <c r="B14" s="193" t="s">
        <v>307</v>
      </c>
      <c r="C14" s="193"/>
      <c r="D14" s="193"/>
      <c r="E14" s="193"/>
      <c r="F14" s="193"/>
      <c r="G14" s="193"/>
      <c r="H14" s="193"/>
    </row>
    <row r="15" spans="2:9" ht="13.8">
      <c r="B15" s="193" t="s">
        <v>308</v>
      </c>
      <c r="C15" s="193"/>
      <c r="D15" s="193"/>
      <c r="E15" s="193"/>
      <c r="F15" s="193"/>
      <c r="G15" s="193"/>
      <c r="H15" s="193"/>
    </row>
    <row r="16" spans="2:9" ht="13.8">
      <c r="B16" s="193" t="s">
        <v>309</v>
      </c>
      <c r="C16" s="193"/>
      <c r="D16" s="193"/>
      <c r="E16" s="193"/>
      <c r="F16" s="193"/>
      <c r="G16" s="193"/>
      <c r="H16" s="193"/>
    </row>
    <row r="17" spans="2:8" ht="13.8">
      <c r="B17" s="187"/>
      <c r="C17" s="187"/>
      <c r="D17" s="187"/>
      <c r="E17" s="187"/>
      <c r="F17" s="187"/>
      <c r="G17" s="187"/>
      <c r="H17" s="187"/>
    </row>
    <row r="18" spans="2:8" ht="13.8">
      <c r="B18" s="193" t="s">
        <v>310</v>
      </c>
      <c r="C18" s="193"/>
      <c r="D18" s="193"/>
      <c r="E18" s="193"/>
      <c r="F18" s="193"/>
      <c r="G18" s="193"/>
      <c r="H18" s="193"/>
    </row>
    <row r="19" spans="2:8" ht="13.8">
      <c r="B19" s="193" t="s">
        <v>311</v>
      </c>
      <c r="C19" s="193"/>
      <c r="D19" s="193"/>
      <c r="E19" s="193"/>
      <c r="F19" s="193"/>
      <c r="G19" s="193"/>
      <c r="H19" s="193"/>
    </row>
    <row r="20" spans="2:8" ht="13.8">
      <c r="B20" s="193" t="s">
        <v>312</v>
      </c>
      <c r="C20" s="193"/>
      <c r="D20" s="193"/>
      <c r="E20" s="193"/>
      <c r="F20" s="193"/>
      <c r="G20" s="193"/>
      <c r="H20" s="193"/>
    </row>
    <row r="21" spans="2:8" ht="13.8">
      <c r="B21" s="193" t="s">
        <v>313</v>
      </c>
      <c r="C21" s="193"/>
      <c r="D21" s="193"/>
      <c r="E21" s="193"/>
      <c r="F21" s="193"/>
      <c r="G21" s="193"/>
      <c r="H21" s="193"/>
    </row>
    <row r="22" spans="2:8" ht="13.8">
      <c r="B22" s="193" t="s">
        <v>314</v>
      </c>
      <c r="C22" s="193"/>
      <c r="D22" s="193"/>
      <c r="E22" s="193"/>
      <c r="F22" s="193"/>
      <c r="G22" s="193"/>
      <c r="H22" s="193"/>
    </row>
    <row r="23" spans="2:8" ht="13.8">
      <c r="B23" s="193" t="s">
        <v>317</v>
      </c>
      <c r="C23" s="193"/>
      <c r="D23" s="193"/>
      <c r="E23" s="193"/>
      <c r="F23" s="193"/>
      <c r="G23" s="193"/>
      <c r="H23" s="193"/>
    </row>
    <row r="24" spans="2:8" ht="13.8">
      <c r="B24" s="188"/>
      <c r="C24" s="188"/>
      <c r="D24" s="188"/>
      <c r="E24" s="188"/>
      <c r="F24" s="188"/>
      <c r="G24" s="188"/>
      <c r="H24" s="188"/>
    </row>
    <row r="25" spans="2:8" ht="13.8">
      <c r="B25" s="193" t="s">
        <v>315</v>
      </c>
      <c r="C25" s="193"/>
      <c r="D25" s="193"/>
      <c r="E25" s="193"/>
      <c r="F25" s="193"/>
      <c r="G25" s="193"/>
      <c r="H25" s="193"/>
    </row>
    <row r="26" spans="2:8" ht="13.8">
      <c r="B26" s="193" t="s">
        <v>316</v>
      </c>
      <c r="C26" s="193"/>
      <c r="D26" s="193"/>
      <c r="E26" s="193"/>
      <c r="F26" s="193"/>
      <c r="G26" s="193"/>
      <c r="H26" s="193"/>
    </row>
    <row r="27" spans="2:8" ht="13.8">
      <c r="B27" s="188"/>
      <c r="C27" s="188"/>
      <c r="D27" s="188"/>
      <c r="E27" s="188"/>
      <c r="F27" s="188"/>
      <c r="G27" s="188"/>
      <c r="H27" s="188"/>
    </row>
    <row r="28" spans="2:8" ht="13.8">
      <c r="B28" s="193" t="s">
        <v>286</v>
      </c>
      <c r="C28" s="193"/>
      <c r="D28" s="193"/>
      <c r="E28" s="193"/>
      <c r="F28" s="193"/>
      <c r="G28" s="193"/>
      <c r="H28" s="193"/>
    </row>
    <row r="29" spans="2:8" ht="13.8">
      <c r="B29" s="187"/>
      <c r="C29" s="193" t="s">
        <v>299</v>
      </c>
      <c r="D29" s="193"/>
      <c r="E29" s="187"/>
      <c r="F29" s="187"/>
      <c r="G29" s="187"/>
      <c r="H29" s="187"/>
    </row>
    <row r="30" spans="2:8" ht="13.8">
      <c r="B30" s="187"/>
      <c r="C30" s="193" t="s">
        <v>288</v>
      </c>
      <c r="D30" s="193"/>
      <c r="E30" s="187"/>
      <c r="F30" s="187"/>
      <c r="G30" s="187"/>
      <c r="H30" s="187"/>
    </row>
    <row r="31" spans="2:8" ht="13.8">
      <c r="B31" s="187"/>
      <c r="C31" s="193" t="s">
        <v>304</v>
      </c>
      <c r="D31" s="193"/>
      <c r="E31" s="193"/>
      <c r="F31" s="187"/>
      <c r="G31" s="187"/>
      <c r="H31" s="187"/>
    </row>
    <row r="32" spans="2:8" ht="13.8">
      <c r="B32" s="187"/>
      <c r="C32" s="187"/>
      <c r="D32" s="187"/>
      <c r="E32" s="187"/>
      <c r="F32" s="187"/>
      <c r="G32" s="187"/>
      <c r="H32" s="187"/>
    </row>
    <row r="33" spans="2:8" ht="13.8">
      <c r="B33" s="193" t="s">
        <v>318</v>
      </c>
      <c r="C33" s="193"/>
      <c r="D33" s="193"/>
      <c r="E33" s="193"/>
      <c r="F33" s="193"/>
      <c r="G33" s="193"/>
      <c r="H33" s="193"/>
    </row>
    <row r="34" spans="2:8" ht="13.8">
      <c r="B34" s="187"/>
      <c r="C34" s="193" t="s">
        <v>290</v>
      </c>
      <c r="D34" s="193"/>
      <c r="E34" s="187"/>
      <c r="F34" s="187"/>
      <c r="G34" s="187"/>
      <c r="H34" s="187"/>
    </row>
    <row r="35" spans="2:8" ht="13.8">
      <c r="B35" s="187"/>
      <c r="C35" s="193" t="s">
        <v>287</v>
      </c>
      <c r="D35" s="193"/>
      <c r="E35" s="187"/>
      <c r="F35" s="187"/>
      <c r="G35" s="187"/>
      <c r="H35" s="187"/>
    </row>
    <row r="36" spans="2:8" ht="13.8">
      <c r="B36" s="187"/>
      <c r="C36" s="193" t="s">
        <v>291</v>
      </c>
      <c r="D36" s="193"/>
      <c r="E36" s="187"/>
      <c r="F36" s="187"/>
      <c r="G36" s="187"/>
      <c r="H36" s="187"/>
    </row>
  </sheetData>
  <mergeCells count="25">
    <mergeCell ref="B16:H16"/>
    <mergeCell ref="B8:H8"/>
    <mergeCell ref="B18:H18"/>
    <mergeCell ref="B19:H19"/>
    <mergeCell ref="B20:H20"/>
    <mergeCell ref="B12:H12"/>
    <mergeCell ref="B10:H10"/>
    <mergeCell ref="B11:H11"/>
    <mergeCell ref="B14:H14"/>
    <mergeCell ref="C36:D36"/>
    <mergeCell ref="B6:H6"/>
    <mergeCell ref="B5:H5"/>
    <mergeCell ref="C29:D29"/>
    <mergeCell ref="C30:D30"/>
    <mergeCell ref="C31:E31"/>
    <mergeCell ref="B33:H33"/>
    <mergeCell ref="C34:D34"/>
    <mergeCell ref="C35:D35"/>
    <mergeCell ref="B21:H21"/>
    <mergeCell ref="B22:H22"/>
    <mergeCell ref="B23:H23"/>
    <mergeCell ref="B25:H25"/>
    <mergeCell ref="B26:H26"/>
    <mergeCell ref="B28:H28"/>
    <mergeCell ref="B15:H15"/>
  </mergeCells>
  <pageMargins left="0.49" right="0.4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565"/>
  <sheetViews>
    <sheetView tabSelected="1" zoomScaleNormal="100" zoomScaleSheetLayoutView="75" workbookViewId="0">
      <pane ySplit="6" topLeftCell="A7" activePane="bottomLeft" state="frozen"/>
      <selection activeCell="B14" sqref="B14:H14"/>
      <selection pane="bottomLeft" activeCell="B8" sqref="B8"/>
    </sheetView>
  </sheetViews>
  <sheetFormatPr baseColWidth="10" defaultColWidth="11.44140625" defaultRowHeight="13.2"/>
  <cols>
    <col min="1" max="1" width="10.5546875" style="15" customWidth="1"/>
    <col min="2" max="2" width="60.6640625" style="16" customWidth="1"/>
    <col min="3" max="3" width="15.77734375" style="16" customWidth="1"/>
    <col min="4" max="4" width="15.44140625" style="11" customWidth="1"/>
    <col min="5" max="5" width="12.33203125" style="17" customWidth="1"/>
    <col min="6" max="6" width="29.88671875" style="13" customWidth="1"/>
    <col min="7" max="16384" width="11.44140625" style="13"/>
  </cols>
  <sheetData>
    <row r="1" spans="1:6" ht="9.6" customHeight="1">
      <c r="A1" s="19"/>
      <c r="B1" s="18"/>
      <c r="C1" s="18"/>
      <c r="D1" s="18"/>
      <c r="E1" s="18"/>
    </row>
    <row r="2" spans="1:6" s="14" customFormat="1" ht="29.4" customHeight="1">
      <c r="A2" s="2"/>
      <c r="B2" s="194" t="s">
        <v>64</v>
      </c>
      <c r="C2" s="195"/>
      <c r="D2" s="195"/>
      <c r="E2" s="195"/>
      <c r="F2" s="195"/>
    </row>
    <row r="3" spans="1:6" s="14" customFormat="1" ht="22.8" customHeight="1">
      <c r="A3" s="2"/>
      <c r="B3" s="33"/>
      <c r="C3" s="32"/>
      <c r="D3" s="32"/>
      <c r="E3" s="32"/>
      <c r="F3" s="32"/>
    </row>
    <row r="4" spans="1:6" s="14" customFormat="1" ht="18">
      <c r="A4" s="210" t="s">
        <v>323</v>
      </c>
      <c r="B4" s="197"/>
      <c r="C4" s="197"/>
      <c r="D4" s="197"/>
      <c r="E4" s="197"/>
      <c r="F4" s="197"/>
    </row>
    <row r="5" spans="1:6" s="14" customFormat="1" ht="7.8" customHeight="1">
      <c r="A5" s="3"/>
      <c r="B5" s="4"/>
      <c r="C5" s="4"/>
      <c r="D5" s="11"/>
      <c r="E5" s="5"/>
    </row>
    <row r="6" spans="1:6" s="14" customFormat="1" ht="31.2">
      <c r="A6" s="34" t="s">
        <v>0</v>
      </c>
      <c r="B6" s="35" t="s">
        <v>1</v>
      </c>
      <c r="C6" s="36" t="s">
        <v>80</v>
      </c>
      <c r="D6" s="36" t="s">
        <v>2</v>
      </c>
      <c r="E6" s="37" t="s">
        <v>3</v>
      </c>
      <c r="F6" s="37" t="s">
        <v>320</v>
      </c>
    </row>
    <row r="7" spans="1:6" s="14" customFormat="1" ht="25.05" customHeight="1">
      <c r="A7" s="198" t="s">
        <v>325</v>
      </c>
      <c r="B7" s="204"/>
      <c r="C7" s="204"/>
      <c r="D7" s="204"/>
      <c r="E7" s="204"/>
      <c r="F7" s="205"/>
    </row>
    <row r="8" spans="1:6" s="14" customFormat="1" ht="25.05" customHeight="1">
      <c r="A8" s="50" t="s">
        <v>131</v>
      </c>
      <c r="B8" s="51" t="s">
        <v>133</v>
      </c>
      <c r="C8" s="50" t="s">
        <v>474</v>
      </c>
      <c r="D8" s="52" t="s">
        <v>34</v>
      </c>
      <c r="E8" s="53"/>
      <c r="F8" s="49"/>
    </row>
    <row r="9" spans="1:6" s="14" customFormat="1" ht="25.05" customHeight="1">
      <c r="A9" s="50" t="s">
        <v>132</v>
      </c>
      <c r="B9" s="51" t="s">
        <v>134</v>
      </c>
      <c r="C9" s="50" t="s">
        <v>474</v>
      </c>
      <c r="D9" s="52" t="s">
        <v>90</v>
      </c>
      <c r="E9" s="53"/>
      <c r="F9" s="49"/>
    </row>
    <row r="10" spans="1:6" s="14" customFormat="1" ht="25.05" customHeight="1">
      <c r="A10" s="211" t="s">
        <v>326</v>
      </c>
      <c r="B10" s="207"/>
      <c r="C10" s="207"/>
      <c r="D10" s="207"/>
      <c r="E10" s="207"/>
      <c r="F10" s="207"/>
    </row>
    <row r="11" spans="1:6" s="14" customFormat="1" ht="25.05" customHeight="1">
      <c r="A11" s="54" t="s">
        <v>4</v>
      </c>
      <c r="B11" s="206" t="s">
        <v>17</v>
      </c>
      <c r="C11" s="207"/>
      <c r="D11" s="207"/>
      <c r="E11" s="207"/>
      <c r="F11" s="207"/>
    </row>
    <row r="12" spans="1:6" s="14" customFormat="1" ht="45" customHeight="1">
      <c r="A12" s="55" t="s">
        <v>42</v>
      </c>
      <c r="B12" s="56" t="s">
        <v>475</v>
      </c>
      <c r="C12" s="57" t="s">
        <v>81</v>
      </c>
      <c r="D12" s="58" t="s">
        <v>34</v>
      </c>
      <c r="E12" s="59"/>
      <c r="F12" s="49"/>
    </row>
    <row r="13" spans="1:6" s="14" customFormat="1" ht="25.05" customHeight="1">
      <c r="A13" s="60" t="s">
        <v>43</v>
      </c>
      <c r="B13" s="56" t="s">
        <v>332</v>
      </c>
      <c r="C13" s="50" t="s">
        <v>81</v>
      </c>
      <c r="D13" s="61" t="s">
        <v>335</v>
      </c>
      <c r="E13" s="62"/>
      <c r="F13" s="49"/>
    </row>
    <row r="14" spans="1:6" s="14" customFormat="1" ht="25.05" customHeight="1">
      <c r="A14" s="60" t="s">
        <v>44</v>
      </c>
      <c r="B14" s="56" t="s">
        <v>333</v>
      </c>
      <c r="C14" s="50" t="s">
        <v>81</v>
      </c>
      <c r="D14" s="61" t="s">
        <v>335</v>
      </c>
      <c r="E14" s="62"/>
      <c r="F14" s="49"/>
    </row>
    <row r="15" spans="1:6" s="14" customFormat="1" ht="25.05" customHeight="1">
      <c r="A15" s="60" t="s">
        <v>68</v>
      </c>
      <c r="B15" s="56" t="s">
        <v>334</v>
      </c>
      <c r="C15" s="50" t="s">
        <v>81</v>
      </c>
      <c r="D15" s="61" t="s">
        <v>335</v>
      </c>
      <c r="E15" s="62"/>
      <c r="F15" s="49"/>
    </row>
    <row r="16" spans="1:6" s="14" customFormat="1" ht="25.05" customHeight="1">
      <c r="A16" s="60" t="s">
        <v>70</v>
      </c>
      <c r="B16" s="56" t="s">
        <v>336</v>
      </c>
      <c r="C16" s="50" t="s">
        <v>81</v>
      </c>
      <c r="D16" s="61" t="s">
        <v>335</v>
      </c>
      <c r="E16" s="62"/>
      <c r="F16" s="49"/>
    </row>
    <row r="17" spans="1:6" s="14" customFormat="1" ht="44.4" customHeight="1">
      <c r="A17" s="60" t="s">
        <v>71</v>
      </c>
      <c r="B17" s="56" t="s">
        <v>478</v>
      </c>
      <c r="C17" s="50" t="s">
        <v>81</v>
      </c>
      <c r="D17" s="61" t="s">
        <v>335</v>
      </c>
      <c r="E17" s="62"/>
      <c r="F17" s="49"/>
    </row>
    <row r="18" spans="1:6" s="14" customFormat="1" ht="25.05" customHeight="1">
      <c r="A18" s="60" t="s">
        <v>72</v>
      </c>
      <c r="B18" s="56" t="s">
        <v>337</v>
      </c>
      <c r="C18" s="50" t="s">
        <v>81</v>
      </c>
      <c r="D18" s="61" t="s">
        <v>335</v>
      </c>
      <c r="E18" s="62"/>
      <c r="F18" s="49"/>
    </row>
    <row r="19" spans="1:6" s="14" customFormat="1" ht="25.05" customHeight="1">
      <c r="A19" s="60" t="s">
        <v>73</v>
      </c>
      <c r="B19" s="56" t="s">
        <v>338</v>
      </c>
      <c r="C19" s="50" t="s">
        <v>81</v>
      </c>
      <c r="D19" s="61" t="s">
        <v>335</v>
      </c>
      <c r="E19" s="62"/>
      <c r="F19" s="49"/>
    </row>
    <row r="20" spans="1:6" s="14" customFormat="1" ht="25.05" customHeight="1">
      <c r="A20" s="60" t="s">
        <v>74</v>
      </c>
      <c r="B20" s="56" t="s">
        <v>339</v>
      </c>
      <c r="C20" s="50" t="s">
        <v>81</v>
      </c>
      <c r="D20" s="61" t="s">
        <v>335</v>
      </c>
      <c r="E20" s="62"/>
      <c r="F20" s="49"/>
    </row>
    <row r="21" spans="1:6" s="14" customFormat="1" ht="25.05" customHeight="1">
      <c r="A21" s="60" t="s">
        <v>75</v>
      </c>
      <c r="B21" s="56" t="s">
        <v>340</v>
      </c>
      <c r="C21" s="50" t="s">
        <v>81</v>
      </c>
      <c r="D21" s="61" t="s">
        <v>335</v>
      </c>
      <c r="E21" s="62"/>
      <c r="F21" s="49"/>
    </row>
    <row r="22" spans="1:6" s="14" customFormat="1" ht="43.2" customHeight="1">
      <c r="A22" s="50" t="s">
        <v>76</v>
      </c>
      <c r="B22" s="153" t="s">
        <v>481</v>
      </c>
      <c r="C22" s="50" t="s">
        <v>81</v>
      </c>
      <c r="D22" s="52" t="s">
        <v>335</v>
      </c>
      <c r="E22" s="53"/>
      <c r="F22" s="49"/>
    </row>
    <row r="23" spans="1:6" s="14" customFormat="1" ht="25.05" customHeight="1">
      <c r="A23" s="60" t="s">
        <v>77</v>
      </c>
      <c r="B23" s="56" t="s">
        <v>341</v>
      </c>
      <c r="C23" s="50" t="s">
        <v>81</v>
      </c>
      <c r="D23" s="61" t="s">
        <v>335</v>
      </c>
      <c r="E23" s="62"/>
      <c r="F23" s="49"/>
    </row>
    <row r="24" spans="1:6" s="14" customFormat="1" ht="25.05" customHeight="1">
      <c r="A24" s="60" t="s">
        <v>78</v>
      </c>
      <c r="B24" s="56" t="s">
        <v>342</v>
      </c>
      <c r="C24" s="50" t="s">
        <v>81</v>
      </c>
      <c r="D24" s="61" t="s">
        <v>335</v>
      </c>
      <c r="E24" s="62"/>
      <c r="F24" s="49"/>
    </row>
    <row r="25" spans="1:6" s="14" customFormat="1" ht="25.05" customHeight="1">
      <c r="A25" s="60" t="s">
        <v>292</v>
      </c>
      <c r="B25" s="56" t="s">
        <v>343</v>
      </c>
      <c r="C25" s="50" t="s">
        <v>81</v>
      </c>
      <c r="D25" s="61" t="s">
        <v>335</v>
      </c>
      <c r="E25" s="62"/>
      <c r="F25" s="49"/>
    </row>
    <row r="26" spans="1:6" s="14" customFormat="1" ht="25.05" customHeight="1">
      <c r="A26" s="60" t="s">
        <v>293</v>
      </c>
      <c r="B26" s="56" t="s">
        <v>344</v>
      </c>
      <c r="C26" s="50" t="s">
        <v>81</v>
      </c>
      <c r="D26" s="61" t="s">
        <v>335</v>
      </c>
      <c r="E26" s="62"/>
      <c r="F26" s="49"/>
    </row>
    <row r="27" spans="1:6" s="14" customFormat="1" ht="25.05" customHeight="1">
      <c r="A27" s="60" t="s">
        <v>5</v>
      </c>
      <c r="B27" s="56" t="s">
        <v>69</v>
      </c>
      <c r="C27" s="50" t="s">
        <v>82</v>
      </c>
      <c r="D27" s="63" t="s">
        <v>34</v>
      </c>
      <c r="E27" s="62"/>
      <c r="F27" s="49"/>
    </row>
    <row r="28" spans="1:6" s="14" customFormat="1" ht="30.6" customHeight="1">
      <c r="A28" s="50" t="s">
        <v>18</v>
      </c>
      <c r="B28" s="64" t="s">
        <v>398</v>
      </c>
      <c r="C28" s="50" t="s">
        <v>83</v>
      </c>
      <c r="D28" s="52" t="s">
        <v>90</v>
      </c>
      <c r="E28" s="53"/>
      <c r="F28" s="49"/>
    </row>
    <row r="29" spans="1:6" s="14" customFormat="1" ht="25.05" customHeight="1">
      <c r="A29" s="65" t="s">
        <v>19</v>
      </c>
      <c r="B29" s="201" t="s">
        <v>33</v>
      </c>
      <c r="C29" s="204"/>
      <c r="D29" s="204"/>
      <c r="E29" s="204"/>
      <c r="F29" s="205"/>
    </row>
    <row r="30" spans="1:6" s="14" customFormat="1" ht="29.4" customHeight="1">
      <c r="A30" s="60" t="s">
        <v>45</v>
      </c>
      <c r="B30" s="94" t="s">
        <v>79</v>
      </c>
      <c r="C30" s="57" t="s">
        <v>84</v>
      </c>
      <c r="D30" s="95" t="s">
        <v>34</v>
      </c>
      <c r="E30" s="70"/>
      <c r="F30" s="49"/>
    </row>
    <row r="31" spans="1:6" s="14" customFormat="1" ht="25.05" customHeight="1">
      <c r="A31" s="60" t="s">
        <v>46</v>
      </c>
      <c r="B31" s="96" t="s">
        <v>222</v>
      </c>
      <c r="C31" s="97" t="s">
        <v>84</v>
      </c>
      <c r="D31" s="52" t="s">
        <v>90</v>
      </c>
      <c r="E31" s="53"/>
      <c r="F31" s="49"/>
    </row>
    <row r="32" spans="1:6" s="14" customFormat="1" ht="25.05" customHeight="1">
      <c r="A32" s="60" t="s">
        <v>47</v>
      </c>
      <c r="B32" s="96" t="s">
        <v>223</v>
      </c>
      <c r="C32" s="97" t="s">
        <v>84</v>
      </c>
      <c r="D32" s="52" t="s">
        <v>90</v>
      </c>
      <c r="E32" s="53"/>
      <c r="F32" s="49"/>
    </row>
    <row r="33" spans="1:6" s="14" customFormat="1" ht="25.05" customHeight="1">
      <c r="A33" s="60" t="s">
        <v>135</v>
      </c>
      <c r="B33" s="96" t="s">
        <v>224</v>
      </c>
      <c r="C33" s="97" t="s">
        <v>84</v>
      </c>
      <c r="D33" s="52" t="s">
        <v>90</v>
      </c>
      <c r="E33" s="53"/>
      <c r="F33" s="49"/>
    </row>
    <row r="34" spans="1:6" s="14" customFormat="1" ht="25.05" customHeight="1">
      <c r="A34" s="60" t="s">
        <v>136</v>
      </c>
      <c r="B34" s="96" t="s">
        <v>225</v>
      </c>
      <c r="C34" s="97" t="s">
        <v>84</v>
      </c>
      <c r="D34" s="52" t="s">
        <v>90</v>
      </c>
      <c r="E34" s="53"/>
      <c r="F34" s="49"/>
    </row>
    <row r="35" spans="1:6" s="14" customFormat="1" ht="25.05" customHeight="1">
      <c r="A35" s="60" t="s">
        <v>20</v>
      </c>
      <c r="B35" s="64" t="s">
        <v>219</v>
      </c>
      <c r="C35" s="52" t="s">
        <v>85</v>
      </c>
      <c r="D35" s="52" t="s">
        <v>90</v>
      </c>
      <c r="E35" s="53"/>
      <c r="F35" s="49"/>
    </row>
    <row r="36" spans="1:6" s="14" customFormat="1" ht="25.05" customHeight="1">
      <c r="A36" s="65" t="s">
        <v>21</v>
      </c>
      <c r="B36" s="201" t="s">
        <v>22</v>
      </c>
      <c r="C36" s="204"/>
      <c r="D36" s="204"/>
      <c r="E36" s="204"/>
      <c r="F36" s="205"/>
    </row>
    <row r="37" spans="1:6" s="14" customFormat="1" ht="25.05" customHeight="1">
      <c r="A37" s="50" t="s">
        <v>48</v>
      </c>
      <c r="B37" s="64" t="s">
        <v>220</v>
      </c>
      <c r="C37" s="52" t="s">
        <v>86</v>
      </c>
      <c r="D37" s="52" t="s">
        <v>90</v>
      </c>
      <c r="E37" s="93"/>
      <c r="F37" s="49"/>
    </row>
    <row r="38" spans="1:6" s="14" customFormat="1" ht="25.05" customHeight="1">
      <c r="A38" s="50" t="s">
        <v>49</v>
      </c>
      <c r="B38" s="64" t="s">
        <v>40</v>
      </c>
      <c r="C38" s="52" t="s">
        <v>86</v>
      </c>
      <c r="D38" s="52" t="s">
        <v>35</v>
      </c>
      <c r="E38" s="93"/>
      <c r="F38" s="49"/>
    </row>
    <row r="39" spans="1:6" s="14" customFormat="1" ht="25.05" customHeight="1">
      <c r="A39" s="65" t="s">
        <v>23</v>
      </c>
      <c r="B39" s="201" t="s">
        <v>138</v>
      </c>
      <c r="C39" s="204"/>
      <c r="D39" s="204"/>
      <c r="E39" s="204"/>
      <c r="F39" s="205"/>
    </row>
    <row r="40" spans="1:6" s="14" customFormat="1" ht="26.4" customHeight="1">
      <c r="A40" s="60" t="s">
        <v>50</v>
      </c>
      <c r="B40" s="81" t="s">
        <v>137</v>
      </c>
      <c r="C40" s="69" t="s">
        <v>87</v>
      </c>
      <c r="D40" s="69" t="s">
        <v>90</v>
      </c>
      <c r="E40" s="89"/>
      <c r="F40" s="49"/>
    </row>
    <row r="41" spans="1:6" s="14" customFormat="1" ht="25.05" customHeight="1">
      <c r="A41" s="60" t="s">
        <v>51</v>
      </c>
      <c r="B41" s="64" t="s">
        <v>24</v>
      </c>
      <c r="C41" s="52" t="s">
        <v>88</v>
      </c>
      <c r="D41" s="52" t="s">
        <v>34</v>
      </c>
      <c r="E41" s="93"/>
      <c r="F41" s="49"/>
    </row>
    <row r="42" spans="1:6" s="14" customFormat="1" ht="25.05" customHeight="1">
      <c r="A42" s="60" t="s">
        <v>52</v>
      </c>
      <c r="B42" s="80" t="s">
        <v>25</v>
      </c>
      <c r="C42" s="52" t="s">
        <v>89</v>
      </c>
      <c r="D42" s="52" t="s">
        <v>35</v>
      </c>
      <c r="E42" s="86"/>
      <c r="F42" s="49"/>
    </row>
    <row r="43" spans="1:6" ht="25.05" customHeight="1">
      <c r="A43" s="54" t="s">
        <v>26</v>
      </c>
      <c r="B43" s="201" t="s">
        <v>30</v>
      </c>
      <c r="C43" s="202"/>
      <c r="D43" s="202"/>
      <c r="E43" s="202"/>
      <c r="F43" s="203"/>
    </row>
    <row r="44" spans="1:6" ht="73.2" customHeight="1">
      <c r="A44" s="50" t="s">
        <v>53</v>
      </c>
      <c r="B44" s="81" t="s">
        <v>139</v>
      </c>
      <c r="C44" s="69" t="s">
        <v>413</v>
      </c>
      <c r="D44" s="69" t="s">
        <v>34</v>
      </c>
      <c r="E44" s="89"/>
      <c r="F44" s="71"/>
    </row>
    <row r="45" spans="1:6" ht="25.05" customHeight="1">
      <c r="A45" s="50" t="s">
        <v>54</v>
      </c>
      <c r="B45" s="64" t="s">
        <v>399</v>
      </c>
      <c r="C45" s="69" t="s">
        <v>413</v>
      </c>
      <c r="D45" s="69" t="s">
        <v>90</v>
      </c>
      <c r="E45" s="89"/>
      <c r="F45" s="71"/>
    </row>
    <row r="46" spans="1:6" ht="25.05" customHeight="1">
      <c r="A46" s="50" t="s">
        <v>161</v>
      </c>
      <c r="B46" s="64" t="s">
        <v>91</v>
      </c>
      <c r="C46" s="69" t="s">
        <v>413</v>
      </c>
      <c r="D46" s="69" t="s">
        <v>90</v>
      </c>
      <c r="E46" s="53"/>
      <c r="F46" s="71"/>
    </row>
    <row r="47" spans="1:6" ht="25.05" customHeight="1">
      <c r="A47" s="50" t="s">
        <v>162</v>
      </c>
      <c r="B47" s="64" t="s">
        <v>92</v>
      </c>
      <c r="C47" s="52" t="s">
        <v>413</v>
      </c>
      <c r="D47" s="52" t="s">
        <v>34</v>
      </c>
      <c r="E47" s="53"/>
      <c r="F47" s="71"/>
    </row>
    <row r="48" spans="1:6" s="14" customFormat="1" ht="25.05" customHeight="1">
      <c r="A48" s="198" t="s">
        <v>55</v>
      </c>
      <c r="B48" s="204"/>
      <c r="C48" s="204"/>
      <c r="D48" s="204"/>
      <c r="E48" s="204"/>
      <c r="F48" s="205"/>
    </row>
    <row r="49" spans="1:6" s="14" customFormat="1" ht="25.05" customHeight="1">
      <c r="A49" s="67" t="s">
        <v>6</v>
      </c>
      <c r="B49" s="201" t="s">
        <v>41</v>
      </c>
      <c r="C49" s="204"/>
      <c r="D49" s="204"/>
      <c r="E49" s="204"/>
      <c r="F49" s="205"/>
    </row>
    <row r="50" spans="1:6" s="14" customFormat="1" ht="58.8" customHeight="1">
      <c r="A50" s="50" t="s">
        <v>56</v>
      </c>
      <c r="B50" s="80" t="s">
        <v>414</v>
      </c>
      <c r="C50" s="52" t="s">
        <v>212</v>
      </c>
      <c r="D50" s="52" t="s">
        <v>34</v>
      </c>
      <c r="E50" s="53"/>
      <c r="F50" s="49"/>
    </row>
    <row r="51" spans="1:6" s="14" customFormat="1" ht="25.05" customHeight="1">
      <c r="A51" s="60" t="s">
        <v>57</v>
      </c>
      <c r="B51" s="96" t="s">
        <v>345</v>
      </c>
      <c r="C51" s="69" t="s">
        <v>212</v>
      </c>
      <c r="D51" s="97" t="s">
        <v>335</v>
      </c>
      <c r="E51" s="53"/>
      <c r="F51" s="49"/>
    </row>
    <row r="52" spans="1:6" s="14" customFormat="1" ht="25.05" customHeight="1">
      <c r="A52" s="60" t="s">
        <v>58</v>
      </c>
      <c r="B52" s="96" t="s">
        <v>346</v>
      </c>
      <c r="C52" s="69" t="s">
        <v>212</v>
      </c>
      <c r="D52" s="97" t="s">
        <v>335</v>
      </c>
      <c r="E52" s="53"/>
      <c r="F52" s="49"/>
    </row>
    <row r="53" spans="1:6" s="14" customFormat="1" ht="25.05" customHeight="1">
      <c r="A53" s="60" t="s">
        <v>94</v>
      </c>
      <c r="B53" s="96" t="s">
        <v>347</v>
      </c>
      <c r="C53" s="69" t="s">
        <v>212</v>
      </c>
      <c r="D53" s="97" t="s">
        <v>335</v>
      </c>
      <c r="E53" s="53"/>
      <c r="F53" s="49"/>
    </row>
    <row r="54" spans="1:6" s="14" customFormat="1" ht="25.05" customHeight="1">
      <c r="A54" s="60" t="s">
        <v>95</v>
      </c>
      <c r="B54" s="96" t="s">
        <v>348</v>
      </c>
      <c r="C54" s="69" t="s">
        <v>212</v>
      </c>
      <c r="D54" s="97" t="s">
        <v>335</v>
      </c>
      <c r="E54" s="53"/>
      <c r="F54" s="49"/>
    </row>
    <row r="55" spans="1:6" s="14" customFormat="1" ht="25.05" customHeight="1">
      <c r="A55" s="60" t="s">
        <v>96</v>
      </c>
      <c r="B55" s="96" t="s">
        <v>349</v>
      </c>
      <c r="C55" s="69" t="s">
        <v>212</v>
      </c>
      <c r="D55" s="97" t="s">
        <v>335</v>
      </c>
      <c r="E55" s="53"/>
      <c r="F55" s="49"/>
    </row>
    <row r="56" spans="1:6" s="14" customFormat="1" ht="25.05" customHeight="1">
      <c r="A56" s="65" t="s">
        <v>7</v>
      </c>
      <c r="B56" s="201" t="s">
        <v>110</v>
      </c>
      <c r="C56" s="204"/>
      <c r="D56" s="204"/>
      <c r="E56" s="204"/>
      <c r="F56" s="205"/>
    </row>
    <row r="57" spans="1:6" s="14" customFormat="1" ht="55.8" customHeight="1">
      <c r="A57" s="60" t="s">
        <v>98</v>
      </c>
      <c r="B57" s="81" t="s">
        <v>103</v>
      </c>
      <c r="C57" s="88" t="s">
        <v>213</v>
      </c>
      <c r="D57" s="88" t="s">
        <v>34</v>
      </c>
      <c r="E57" s="89"/>
      <c r="F57" s="49"/>
    </row>
    <row r="58" spans="1:6" s="14" customFormat="1" ht="25.05" customHeight="1">
      <c r="A58" s="60" t="s">
        <v>99</v>
      </c>
      <c r="B58" s="64" t="s">
        <v>104</v>
      </c>
      <c r="C58" s="88" t="s">
        <v>213</v>
      </c>
      <c r="D58" s="90" t="s">
        <v>107</v>
      </c>
      <c r="E58" s="93"/>
      <c r="F58" s="49"/>
    </row>
    <row r="59" spans="1:6" s="14" customFormat="1" ht="25.05" customHeight="1">
      <c r="A59" s="60" t="s">
        <v>100</v>
      </c>
      <c r="B59" s="64" t="s">
        <v>105</v>
      </c>
      <c r="C59" s="88" t="s">
        <v>213</v>
      </c>
      <c r="D59" s="90" t="s">
        <v>107</v>
      </c>
      <c r="E59" s="93"/>
      <c r="F59" s="49"/>
    </row>
    <row r="60" spans="1:6" s="14" customFormat="1" ht="25.05" customHeight="1">
      <c r="A60" s="50" t="s">
        <v>163</v>
      </c>
      <c r="B60" s="64" t="s">
        <v>106</v>
      </c>
      <c r="C60" s="52" t="s">
        <v>213</v>
      </c>
      <c r="D60" s="52" t="s">
        <v>107</v>
      </c>
      <c r="E60" s="53"/>
      <c r="F60" s="49"/>
    </row>
    <row r="61" spans="1:6" s="14" customFormat="1" ht="25.05" customHeight="1">
      <c r="A61" s="65" t="s">
        <v>8</v>
      </c>
      <c r="B61" s="201" t="s">
        <v>111</v>
      </c>
      <c r="C61" s="212"/>
      <c r="D61" s="212"/>
      <c r="E61" s="212"/>
      <c r="F61" s="213"/>
    </row>
    <row r="62" spans="1:6" s="14" customFormat="1" ht="27.6" customHeight="1">
      <c r="A62" s="60" t="s">
        <v>101</v>
      </c>
      <c r="B62" s="81" t="s">
        <v>482</v>
      </c>
      <c r="C62" s="88" t="s">
        <v>214</v>
      </c>
      <c r="D62" s="88" t="s">
        <v>34</v>
      </c>
      <c r="E62" s="89"/>
      <c r="F62" s="49"/>
    </row>
    <row r="63" spans="1:6" s="14" customFormat="1" ht="25.05" customHeight="1">
      <c r="A63" s="60" t="s">
        <v>102</v>
      </c>
      <c r="B63" s="92" t="s">
        <v>116</v>
      </c>
      <c r="C63" s="88" t="s">
        <v>214</v>
      </c>
      <c r="D63" s="90" t="s">
        <v>107</v>
      </c>
      <c r="E63" s="93"/>
      <c r="F63" s="49"/>
    </row>
    <row r="64" spans="1:6" s="14" customFormat="1" ht="25.05" customHeight="1">
      <c r="A64" s="60" t="s">
        <v>108</v>
      </c>
      <c r="B64" s="92" t="s">
        <v>117</v>
      </c>
      <c r="C64" s="88" t="s">
        <v>214</v>
      </c>
      <c r="D64" s="90" t="s">
        <v>107</v>
      </c>
      <c r="E64" s="93"/>
      <c r="F64" s="49"/>
    </row>
    <row r="65" spans="1:6" s="14" customFormat="1" ht="25.05" customHeight="1">
      <c r="A65" s="60" t="s">
        <v>109</v>
      </c>
      <c r="B65" s="92" t="s">
        <v>118</v>
      </c>
      <c r="C65" s="88" t="s">
        <v>214</v>
      </c>
      <c r="D65" s="90" t="s">
        <v>107</v>
      </c>
      <c r="E65" s="93"/>
      <c r="F65" s="49"/>
    </row>
    <row r="66" spans="1:6" s="14" customFormat="1" ht="25.05" customHeight="1">
      <c r="A66" s="65" t="s">
        <v>13</v>
      </c>
      <c r="B66" s="201" t="s">
        <v>28</v>
      </c>
      <c r="C66" s="204"/>
      <c r="D66" s="204"/>
      <c r="E66" s="204"/>
      <c r="F66" s="205"/>
    </row>
    <row r="67" spans="1:6" s="14" customFormat="1" ht="25.05" customHeight="1">
      <c r="A67" s="60" t="s">
        <v>112</v>
      </c>
      <c r="B67" s="81" t="s">
        <v>164</v>
      </c>
      <c r="C67" s="88" t="s">
        <v>415</v>
      </c>
      <c r="D67" s="88" t="s">
        <v>34</v>
      </c>
      <c r="E67" s="89"/>
      <c r="F67" s="49"/>
    </row>
    <row r="68" spans="1:6" s="14" customFormat="1" ht="25.05" customHeight="1">
      <c r="A68" s="60" t="s">
        <v>113</v>
      </c>
      <c r="B68" s="64" t="s">
        <v>126</v>
      </c>
      <c r="C68" s="90" t="s">
        <v>415</v>
      </c>
      <c r="D68" s="90" t="s">
        <v>90</v>
      </c>
      <c r="E68" s="93"/>
      <c r="F68" s="49"/>
    </row>
    <row r="69" spans="1:6" s="14" customFormat="1" ht="25.05" customHeight="1">
      <c r="A69" s="60" t="s">
        <v>114</v>
      </c>
      <c r="B69" s="64" t="s">
        <v>127</v>
      </c>
      <c r="C69" s="90" t="s">
        <v>415</v>
      </c>
      <c r="D69" s="90" t="s">
        <v>90</v>
      </c>
      <c r="E69" s="93"/>
      <c r="F69" s="49"/>
    </row>
    <row r="70" spans="1:6" s="14" customFormat="1" ht="25.05" customHeight="1">
      <c r="A70" s="60" t="s">
        <v>115</v>
      </c>
      <c r="B70" s="64" t="s">
        <v>128</v>
      </c>
      <c r="C70" s="90" t="s">
        <v>415</v>
      </c>
      <c r="D70" s="90" t="s">
        <v>90</v>
      </c>
      <c r="E70" s="93"/>
      <c r="F70" s="49"/>
    </row>
    <row r="71" spans="1:6" s="14" customFormat="1" ht="25.05" customHeight="1">
      <c r="A71" s="65" t="s">
        <v>9</v>
      </c>
      <c r="B71" s="201" t="s">
        <v>97</v>
      </c>
      <c r="C71" s="204"/>
      <c r="D71" s="204"/>
      <c r="E71" s="204"/>
      <c r="F71" s="205"/>
    </row>
    <row r="72" spans="1:6" s="14" customFormat="1" ht="30.6" customHeight="1">
      <c r="A72" s="60" t="s">
        <v>59</v>
      </c>
      <c r="B72" s="81" t="s">
        <v>211</v>
      </c>
      <c r="C72" s="88" t="s">
        <v>416</v>
      </c>
      <c r="D72" s="69" t="s">
        <v>34</v>
      </c>
      <c r="E72" s="70"/>
      <c r="F72" s="49"/>
    </row>
    <row r="73" spans="1:6" s="14" customFormat="1" ht="30" customHeight="1">
      <c r="A73" s="60" t="s">
        <v>60</v>
      </c>
      <c r="B73" s="64" t="s">
        <v>485</v>
      </c>
      <c r="C73" s="88" t="s">
        <v>416</v>
      </c>
      <c r="D73" s="90" t="s">
        <v>90</v>
      </c>
      <c r="E73" s="93"/>
      <c r="F73" s="49"/>
    </row>
    <row r="74" spans="1:6" s="14" customFormat="1" ht="25.05" customHeight="1">
      <c r="A74" s="65" t="s">
        <v>10</v>
      </c>
      <c r="B74" s="201" t="s">
        <v>27</v>
      </c>
      <c r="C74" s="204"/>
      <c r="D74" s="204"/>
      <c r="E74" s="204"/>
      <c r="F74" s="205"/>
    </row>
    <row r="75" spans="1:6" s="14" customFormat="1" ht="25.05" customHeight="1">
      <c r="A75" s="60" t="s">
        <v>121</v>
      </c>
      <c r="B75" s="81" t="s">
        <v>36</v>
      </c>
      <c r="C75" s="88" t="s">
        <v>417</v>
      </c>
      <c r="D75" s="88" t="s">
        <v>90</v>
      </c>
      <c r="E75" s="89"/>
      <c r="F75" s="49"/>
    </row>
    <row r="76" spans="1:6" s="14" customFormat="1" ht="25.05" customHeight="1">
      <c r="A76" s="60" t="s">
        <v>122</v>
      </c>
      <c r="B76" s="64" t="s">
        <v>37</v>
      </c>
      <c r="C76" s="88" t="s">
        <v>417</v>
      </c>
      <c r="D76" s="88" t="s">
        <v>90</v>
      </c>
      <c r="E76" s="89"/>
      <c r="F76" s="49"/>
    </row>
    <row r="77" spans="1:6" s="14" customFormat="1" ht="25.05" customHeight="1">
      <c r="A77" s="60" t="s">
        <v>123</v>
      </c>
      <c r="B77" s="64" t="s">
        <v>119</v>
      </c>
      <c r="C77" s="88" t="s">
        <v>417</v>
      </c>
      <c r="D77" s="88" t="s">
        <v>90</v>
      </c>
      <c r="E77" s="89"/>
      <c r="F77" s="49"/>
    </row>
    <row r="78" spans="1:6" s="14" customFormat="1" ht="25.05" customHeight="1">
      <c r="A78" s="60" t="s">
        <v>124</v>
      </c>
      <c r="B78" s="64" t="s">
        <v>379</v>
      </c>
      <c r="C78" s="88" t="s">
        <v>417</v>
      </c>
      <c r="D78" s="88" t="s">
        <v>90</v>
      </c>
      <c r="E78" s="89"/>
      <c r="F78" s="49"/>
    </row>
    <row r="79" spans="1:6" s="14" customFormat="1" ht="25.05" customHeight="1">
      <c r="A79" s="60" t="s">
        <v>165</v>
      </c>
      <c r="B79" s="64" t="s">
        <v>38</v>
      </c>
      <c r="C79" s="88" t="s">
        <v>417</v>
      </c>
      <c r="D79" s="88" t="s">
        <v>90</v>
      </c>
      <c r="E79" s="89"/>
      <c r="F79" s="49"/>
    </row>
    <row r="80" spans="1:6" s="14" customFormat="1" ht="25.05" customHeight="1">
      <c r="A80" s="65" t="s">
        <v>14</v>
      </c>
      <c r="B80" s="201" t="s">
        <v>278</v>
      </c>
      <c r="C80" s="204"/>
      <c r="D80" s="204"/>
      <c r="E80" s="204"/>
      <c r="F80" s="205"/>
    </row>
    <row r="81" spans="1:6" s="14" customFormat="1" ht="25.05" customHeight="1">
      <c r="A81" s="60" t="s">
        <v>129</v>
      </c>
      <c r="B81" s="91" t="s">
        <v>279</v>
      </c>
      <c r="C81" s="88" t="s">
        <v>418</v>
      </c>
      <c r="D81" s="88" t="s">
        <v>34</v>
      </c>
      <c r="E81" s="89"/>
      <c r="F81" s="49"/>
    </row>
    <row r="82" spans="1:6" s="14" customFormat="1" ht="25.05" customHeight="1">
      <c r="A82" s="60" t="s">
        <v>130</v>
      </c>
      <c r="B82" s="92" t="s">
        <v>350</v>
      </c>
      <c r="C82" s="88" t="s">
        <v>418</v>
      </c>
      <c r="D82" s="52" t="s">
        <v>335</v>
      </c>
      <c r="E82" s="89"/>
      <c r="F82" s="49"/>
    </row>
    <row r="83" spans="1:6" s="14" customFormat="1" ht="25.05" customHeight="1">
      <c r="A83" s="60" t="s">
        <v>166</v>
      </c>
      <c r="B83" s="92" t="s">
        <v>351</v>
      </c>
      <c r="C83" s="88" t="s">
        <v>418</v>
      </c>
      <c r="D83" s="52" t="s">
        <v>335</v>
      </c>
      <c r="E83" s="89"/>
      <c r="F83" s="49"/>
    </row>
    <row r="84" spans="1:6" s="14" customFormat="1" ht="25.05" customHeight="1">
      <c r="A84" s="60" t="s">
        <v>167</v>
      </c>
      <c r="B84" s="92" t="s">
        <v>352</v>
      </c>
      <c r="C84" s="88" t="s">
        <v>418</v>
      </c>
      <c r="D84" s="52" t="s">
        <v>335</v>
      </c>
      <c r="E84" s="89"/>
      <c r="F84" s="49"/>
    </row>
    <row r="85" spans="1:6" s="14" customFormat="1" ht="25.05" customHeight="1">
      <c r="A85" s="60" t="s">
        <v>280</v>
      </c>
      <c r="B85" s="92" t="s">
        <v>353</v>
      </c>
      <c r="C85" s="88" t="s">
        <v>418</v>
      </c>
      <c r="D85" s="52" t="s">
        <v>335</v>
      </c>
      <c r="E85" s="89"/>
      <c r="F85" s="49"/>
    </row>
    <row r="86" spans="1:6" s="14" customFormat="1" ht="25.05" customHeight="1">
      <c r="A86" s="65" t="s">
        <v>15</v>
      </c>
      <c r="B86" s="201" t="s">
        <v>327</v>
      </c>
      <c r="C86" s="204"/>
      <c r="D86" s="204"/>
      <c r="E86" s="204"/>
      <c r="F86" s="205"/>
    </row>
    <row r="87" spans="1:6" s="14" customFormat="1" ht="25.05" customHeight="1">
      <c r="A87" s="50" t="s">
        <v>168</v>
      </c>
      <c r="B87" s="78" t="s">
        <v>120</v>
      </c>
      <c r="C87" s="88" t="s">
        <v>419</v>
      </c>
      <c r="D87" s="88" t="s">
        <v>34</v>
      </c>
      <c r="E87" s="89"/>
      <c r="F87" s="49"/>
    </row>
    <row r="88" spans="1:6" s="14" customFormat="1" ht="31.8" customHeight="1">
      <c r="A88" s="50" t="s">
        <v>169</v>
      </c>
      <c r="B88" s="80" t="s">
        <v>486</v>
      </c>
      <c r="C88" s="88" t="s">
        <v>419</v>
      </c>
      <c r="D88" s="88" t="s">
        <v>90</v>
      </c>
      <c r="E88" s="89"/>
      <c r="F88" s="49"/>
    </row>
    <row r="89" spans="1:6" s="14" customFormat="1" ht="28.2" customHeight="1">
      <c r="A89" s="50" t="s">
        <v>281</v>
      </c>
      <c r="B89" s="80" t="s">
        <v>487</v>
      </c>
      <c r="C89" s="88" t="s">
        <v>419</v>
      </c>
      <c r="D89" s="88" t="s">
        <v>90</v>
      </c>
      <c r="E89" s="89"/>
      <c r="F89" s="49"/>
    </row>
    <row r="90" spans="1:6" s="14" customFormat="1" ht="31.2" customHeight="1">
      <c r="A90" s="50" t="s">
        <v>282</v>
      </c>
      <c r="B90" s="80" t="s">
        <v>488</v>
      </c>
      <c r="C90" s="88" t="s">
        <v>419</v>
      </c>
      <c r="D90" s="88" t="s">
        <v>90</v>
      </c>
      <c r="E90" s="89"/>
      <c r="F90" s="49"/>
    </row>
    <row r="91" spans="1:6" s="14" customFormat="1" ht="25.05" customHeight="1">
      <c r="A91" s="65" t="s">
        <v>283</v>
      </c>
      <c r="B91" s="201" t="s">
        <v>125</v>
      </c>
      <c r="C91" s="204"/>
      <c r="D91" s="204"/>
      <c r="E91" s="204"/>
      <c r="F91" s="205"/>
    </row>
    <row r="92" spans="1:6" s="14" customFormat="1" ht="25.05" customHeight="1">
      <c r="A92" s="60" t="s">
        <v>284</v>
      </c>
      <c r="B92" s="56" t="s">
        <v>209</v>
      </c>
      <c r="C92" s="57" t="s">
        <v>420</v>
      </c>
      <c r="D92" s="69" t="s">
        <v>90</v>
      </c>
      <c r="E92" s="73"/>
      <c r="F92" s="49"/>
    </row>
    <row r="93" spans="1:6" s="14" customFormat="1" ht="25.05" customHeight="1">
      <c r="A93" s="60" t="s">
        <v>285</v>
      </c>
      <c r="B93" s="64" t="s">
        <v>210</v>
      </c>
      <c r="C93" s="52" t="s">
        <v>421</v>
      </c>
      <c r="D93" s="52" t="s">
        <v>90</v>
      </c>
      <c r="E93" s="74"/>
      <c r="F93" s="49"/>
    </row>
    <row r="94" spans="1:6" s="14" customFormat="1" ht="25.05" customHeight="1">
      <c r="A94" s="198" t="s">
        <v>61</v>
      </c>
      <c r="B94" s="199"/>
      <c r="C94" s="199"/>
      <c r="D94" s="199"/>
      <c r="E94" s="199"/>
      <c r="F94" s="200"/>
    </row>
    <row r="95" spans="1:6" s="14" customFormat="1" ht="25.05" customHeight="1">
      <c r="A95" s="65" t="s">
        <v>11</v>
      </c>
      <c r="B95" s="201" t="s">
        <v>144</v>
      </c>
      <c r="C95" s="204"/>
      <c r="D95" s="204"/>
      <c r="E95" s="204"/>
      <c r="F95" s="205"/>
    </row>
    <row r="96" spans="1:6" s="14" customFormat="1" ht="27" customHeight="1">
      <c r="A96" s="87" t="s">
        <v>146</v>
      </c>
      <c r="B96" s="81" t="s">
        <v>140</v>
      </c>
      <c r="C96" s="69" t="s">
        <v>215</v>
      </c>
      <c r="D96" s="82" t="s">
        <v>34</v>
      </c>
      <c r="E96" s="59"/>
      <c r="F96" s="49"/>
    </row>
    <row r="97" spans="1:6" s="14" customFormat="1" ht="27" customHeight="1">
      <c r="A97" s="87" t="s">
        <v>147</v>
      </c>
      <c r="B97" s="81" t="s">
        <v>141</v>
      </c>
      <c r="C97" s="69" t="s">
        <v>215</v>
      </c>
      <c r="D97" s="83" t="s">
        <v>90</v>
      </c>
      <c r="E97" s="62"/>
      <c r="F97" s="49"/>
    </row>
    <row r="98" spans="1:6" s="14" customFormat="1" ht="27" customHeight="1">
      <c r="A98" s="87" t="s">
        <v>148</v>
      </c>
      <c r="B98" s="81" t="s">
        <v>142</v>
      </c>
      <c r="C98" s="69" t="s">
        <v>215</v>
      </c>
      <c r="D98" s="83" t="s">
        <v>90</v>
      </c>
      <c r="E98" s="62"/>
      <c r="F98" s="49"/>
    </row>
    <row r="99" spans="1:6" s="14" customFormat="1" ht="27" customHeight="1">
      <c r="A99" s="87" t="s">
        <v>149</v>
      </c>
      <c r="B99" s="81" t="s">
        <v>143</v>
      </c>
      <c r="C99" s="69" t="s">
        <v>215</v>
      </c>
      <c r="D99" s="83" t="s">
        <v>90</v>
      </c>
      <c r="E99" s="62"/>
      <c r="F99" s="49"/>
    </row>
    <row r="100" spans="1:6" s="14" customFormat="1" ht="27" customHeight="1">
      <c r="A100" s="54" t="s">
        <v>12</v>
      </c>
      <c r="B100" s="206" t="s">
        <v>489</v>
      </c>
      <c r="C100" s="207"/>
      <c r="D100" s="207"/>
      <c r="E100" s="207"/>
      <c r="F100" s="207"/>
    </row>
    <row r="101" spans="1:6" s="14" customFormat="1" ht="30.6" customHeight="1">
      <c r="A101" s="50" t="s">
        <v>150</v>
      </c>
      <c r="B101" s="81" t="s">
        <v>145</v>
      </c>
      <c r="C101" s="69" t="s">
        <v>216</v>
      </c>
      <c r="D101" s="82" t="s">
        <v>34</v>
      </c>
      <c r="E101" s="70"/>
      <c r="F101" s="49"/>
    </row>
    <row r="102" spans="1:6" s="14" customFormat="1" ht="28.8" customHeight="1">
      <c r="A102" s="50" t="s">
        <v>170</v>
      </c>
      <c r="B102" s="81" t="s">
        <v>354</v>
      </c>
      <c r="C102" s="69" t="s">
        <v>216</v>
      </c>
      <c r="D102" s="83" t="s">
        <v>335</v>
      </c>
      <c r="E102" s="86"/>
      <c r="F102" s="49"/>
    </row>
    <row r="103" spans="1:6" s="14" customFormat="1" ht="31.2" customHeight="1">
      <c r="A103" s="50" t="s">
        <v>171</v>
      </c>
      <c r="B103" s="81" t="s">
        <v>355</v>
      </c>
      <c r="C103" s="69" t="s">
        <v>216</v>
      </c>
      <c r="D103" s="83" t="s">
        <v>335</v>
      </c>
      <c r="E103" s="86"/>
      <c r="F103" s="49"/>
    </row>
    <row r="104" spans="1:6" s="14" customFormat="1" ht="29.4" customHeight="1">
      <c r="A104" s="50" t="s">
        <v>172</v>
      </c>
      <c r="B104" s="81" t="s">
        <v>356</v>
      </c>
      <c r="C104" s="69" t="s">
        <v>216</v>
      </c>
      <c r="D104" s="83" t="s">
        <v>335</v>
      </c>
      <c r="E104" s="86"/>
      <c r="F104" s="49"/>
    </row>
    <row r="105" spans="1:6" s="14" customFormat="1" ht="33.6" customHeight="1">
      <c r="A105" s="50" t="s">
        <v>173</v>
      </c>
      <c r="B105" s="64" t="s">
        <v>357</v>
      </c>
      <c r="C105" s="52" t="s">
        <v>216</v>
      </c>
      <c r="D105" s="191" t="s">
        <v>335</v>
      </c>
      <c r="E105" s="53"/>
      <c r="F105" s="49"/>
    </row>
    <row r="106" spans="1:6" s="14" customFormat="1" ht="25.05" customHeight="1">
      <c r="A106" s="65" t="s">
        <v>16</v>
      </c>
      <c r="B106" s="201" t="s">
        <v>39</v>
      </c>
      <c r="C106" s="204"/>
      <c r="D106" s="204"/>
      <c r="E106" s="204"/>
      <c r="F106" s="205"/>
    </row>
    <row r="107" spans="1:6" s="14" customFormat="1" ht="25.05" customHeight="1">
      <c r="A107" s="60" t="s">
        <v>174</v>
      </c>
      <c r="B107" s="81" t="s">
        <v>151</v>
      </c>
      <c r="C107" s="69" t="s">
        <v>422</v>
      </c>
      <c r="D107" s="82" t="s">
        <v>34</v>
      </c>
      <c r="E107" s="85"/>
      <c r="F107" s="49"/>
    </row>
    <row r="108" spans="1:6" s="14" customFormat="1" ht="30.6" customHeight="1">
      <c r="A108" s="60" t="s">
        <v>175</v>
      </c>
      <c r="B108" s="81" t="s">
        <v>358</v>
      </c>
      <c r="C108" s="69" t="s">
        <v>422</v>
      </c>
      <c r="D108" s="83" t="s">
        <v>335</v>
      </c>
      <c r="E108" s="86"/>
      <c r="F108" s="49"/>
    </row>
    <row r="109" spans="1:6" s="14" customFormat="1" ht="30.6" customHeight="1">
      <c r="A109" s="60" t="s">
        <v>176</v>
      </c>
      <c r="B109" s="81" t="s">
        <v>359</v>
      </c>
      <c r="C109" s="69" t="s">
        <v>422</v>
      </c>
      <c r="D109" s="83" t="s">
        <v>335</v>
      </c>
      <c r="E109" s="86"/>
      <c r="F109" s="49"/>
    </row>
    <row r="110" spans="1:6" s="14" customFormat="1" ht="31.2" customHeight="1">
      <c r="A110" s="60" t="s">
        <v>177</v>
      </c>
      <c r="B110" s="81" t="s">
        <v>360</v>
      </c>
      <c r="C110" s="69" t="s">
        <v>422</v>
      </c>
      <c r="D110" s="83" t="s">
        <v>335</v>
      </c>
      <c r="E110" s="86"/>
      <c r="F110" s="49"/>
    </row>
    <row r="111" spans="1:6" s="14" customFormat="1" ht="29.4" customHeight="1">
      <c r="A111" s="60" t="s">
        <v>178</v>
      </c>
      <c r="B111" s="81" t="s">
        <v>361</v>
      </c>
      <c r="C111" s="69" t="s">
        <v>422</v>
      </c>
      <c r="D111" s="83" t="s">
        <v>335</v>
      </c>
      <c r="E111" s="86"/>
      <c r="F111" s="49"/>
    </row>
    <row r="112" spans="1:6" s="14" customFormat="1" ht="25.05" customHeight="1">
      <c r="A112" s="87" t="s">
        <v>267</v>
      </c>
      <c r="B112" s="81" t="s">
        <v>268</v>
      </c>
      <c r="C112" s="69" t="s">
        <v>422</v>
      </c>
      <c r="D112" s="83" t="s">
        <v>34</v>
      </c>
      <c r="E112" s="86"/>
      <c r="F112" s="49"/>
    </row>
    <row r="113" spans="1:6" s="14" customFormat="1" ht="25.05" customHeight="1">
      <c r="A113" s="87" t="s">
        <v>212</v>
      </c>
      <c r="B113" s="81" t="s">
        <v>269</v>
      </c>
      <c r="C113" s="69" t="s">
        <v>422</v>
      </c>
      <c r="D113" s="83" t="s">
        <v>90</v>
      </c>
      <c r="E113" s="86"/>
      <c r="F113" s="49"/>
    </row>
    <row r="114" spans="1:6" s="14" customFormat="1" ht="25.05" customHeight="1">
      <c r="A114" s="87" t="s">
        <v>213</v>
      </c>
      <c r="B114" s="81" t="s">
        <v>270</v>
      </c>
      <c r="C114" s="69" t="s">
        <v>422</v>
      </c>
      <c r="D114" s="83" t="s">
        <v>90</v>
      </c>
      <c r="E114" s="86"/>
      <c r="F114" s="49"/>
    </row>
    <row r="115" spans="1:6" s="14" customFormat="1" ht="25.05" customHeight="1">
      <c r="A115" s="87" t="s">
        <v>214</v>
      </c>
      <c r="B115" s="81" t="s">
        <v>271</v>
      </c>
      <c r="C115" s="69" t="s">
        <v>422</v>
      </c>
      <c r="D115" s="83" t="s">
        <v>90</v>
      </c>
      <c r="E115" s="86"/>
      <c r="F115" s="49"/>
    </row>
    <row r="116" spans="1:6" s="14" customFormat="1" ht="25.05" customHeight="1">
      <c r="A116" s="198" t="s">
        <v>329</v>
      </c>
      <c r="B116" s="204"/>
      <c r="C116" s="204"/>
      <c r="D116" s="204"/>
      <c r="E116" s="204"/>
      <c r="F116" s="205"/>
    </row>
    <row r="117" spans="1:6" ht="25.05" customHeight="1">
      <c r="A117" s="54" t="s">
        <v>62</v>
      </c>
      <c r="B117" s="201" t="s">
        <v>152</v>
      </c>
      <c r="C117" s="202"/>
      <c r="D117" s="202"/>
      <c r="E117" s="202"/>
      <c r="F117" s="203"/>
    </row>
    <row r="118" spans="1:6" ht="30.6" customHeight="1">
      <c r="A118" s="50" t="s">
        <v>179</v>
      </c>
      <c r="B118" s="81" t="s">
        <v>490</v>
      </c>
      <c r="C118" s="69" t="s">
        <v>217</v>
      </c>
      <c r="D118" s="82" t="s">
        <v>34</v>
      </c>
      <c r="E118" s="70"/>
      <c r="F118" s="84"/>
    </row>
    <row r="119" spans="1:6" ht="30" customHeight="1">
      <c r="A119" s="50" t="s">
        <v>180</v>
      </c>
      <c r="B119" s="81" t="s">
        <v>362</v>
      </c>
      <c r="C119" s="69" t="s">
        <v>217</v>
      </c>
      <c r="D119" s="83" t="s">
        <v>335</v>
      </c>
      <c r="E119" s="53"/>
      <c r="F119" s="71"/>
    </row>
    <row r="120" spans="1:6" ht="29.4" customHeight="1">
      <c r="A120" s="50" t="s">
        <v>181</v>
      </c>
      <c r="B120" s="81" t="s">
        <v>363</v>
      </c>
      <c r="C120" s="69" t="s">
        <v>217</v>
      </c>
      <c r="D120" s="83" t="s">
        <v>335</v>
      </c>
      <c r="E120" s="53"/>
      <c r="F120" s="71"/>
    </row>
    <row r="121" spans="1:6" ht="27.6" customHeight="1">
      <c r="A121" s="50" t="s">
        <v>182</v>
      </c>
      <c r="B121" s="81" t="s">
        <v>364</v>
      </c>
      <c r="C121" s="69" t="s">
        <v>217</v>
      </c>
      <c r="D121" s="83" t="s">
        <v>335</v>
      </c>
      <c r="E121" s="53"/>
      <c r="F121" s="71"/>
    </row>
    <row r="122" spans="1:6" ht="30" customHeight="1">
      <c r="A122" s="50" t="s">
        <v>183</v>
      </c>
      <c r="B122" s="81" t="s">
        <v>365</v>
      </c>
      <c r="C122" s="69" t="s">
        <v>217</v>
      </c>
      <c r="D122" s="83" t="s">
        <v>335</v>
      </c>
      <c r="E122" s="53"/>
      <c r="F122" s="71"/>
    </row>
    <row r="123" spans="1:6" s="14" customFormat="1" ht="25.05" customHeight="1">
      <c r="A123" s="65" t="s">
        <v>63</v>
      </c>
      <c r="B123" s="201" t="s">
        <v>31</v>
      </c>
      <c r="C123" s="204"/>
      <c r="D123" s="204"/>
      <c r="E123" s="204"/>
      <c r="F123" s="205"/>
    </row>
    <row r="124" spans="1:6" s="14" customFormat="1" ht="30" customHeight="1">
      <c r="A124" s="50" t="s">
        <v>184</v>
      </c>
      <c r="B124" s="81" t="s">
        <v>491</v>
      </c>
      <c r="C124" s="69" t="s">
        <v>218</v>
      </c>
      <c r="D124" s="82" t="s">
        <v>34</v>
      </c>
      <c r="E124" s="70"/>
      <c r="F124" s="49"/>
    </row>
    <row r="125" spans="1:6" s="14" customFormat="1" ht="29.4" customHeight="1">
      <c r="A125" s="50" t="s">
        <v>185</v>
      </c>
      <c r="B125" s="81" t="s">
        <v>366</v>
      </c>
      <c r="C125" s="69" t="s">
        <v>218</v>
      </c>
      <c r="D125" s="83" t="s">
        <v>335</v>
      </c>
      <c r="E125" s="53"/>
      <c r="F125" s="49"/>
    </row>
    <row r="126" spans="1:6" s="14" customFormat="1" ht="30" customHeight="1">
      <c r="A126" s="50" t="s">
        <v>186</v>
      </c>
      <c r="B126" s="81" t="s">
        <v>367</v>
      </c>
      <c r="C126" s="69" t="s">
        <v>218</v>
      </c>
      <c r="D126" s="83" t="s">
        <v>335</v>
      </c>
      <c r="E126" s="53"/>
      <c r="F126" s="49"/>
    </row>
    <row r="127" spans="1:6" s="14" customFormat="1" ht="30" customHeight="1">
      <c r="A127" s="50" t="s">
        <v>187</v>
      </c>
      <c r="B127" s="81" t="s">
        <v>368</v>
      </c>
      <c r="C127" s="69" t="s">
        <v>218</v>
      </c>
      <c r="D127" s="83" t="s">
        <v>335</v>
      </c>
      <c r="E127" s="53"/>
      <c r="F127" s="49"/>
    </row>
    <row r="128" spans="1:6" s="14" customFormat="1" ht="29.4" customHeight="1">
      <c r="A128" s="50" t="s">
        <v>188</v>
      </c>
      <c r="B128" s="81" t="s">
        <v>369</v>
      </c>
      <c r="C128" s="69" t="s">
        <v>218</v>
      </c>
      <c r="D128" s="83" t="s">
        <v>335</v>
      </c>
      <c r="E128" s="53"/>
      <c r="F128" s="49"/>
    </row>
    <row r="129" spans="1:6" s="14" customFormat="1" ht="25.05" customHeight="1">
      <c r="A129" s="198" t="s">
        <v>330</v>
      </c>
      <c r="B129" s="204"/>
      <c r="C129" s="204"/>
      <c r="D129" s="204"/>
      <c r="E129" s="204"/>
      <c r="F129" s="205"/>
    </row>
    <row r="130" spans="1:6" s="14" customFormat="1" ht="25.05" customHeight="1">
      <c r="A130" s="57" t="s">
        <v>189</v>
      </c>
      <c r="B130" s="78" t="s">
        <v>196</v>
      </c>
      <c r="C130" s="69" t="s">
        <v>423</v>
      </c>
      <c r="D130" s="69" t="s">
        <v>90</v>
      </c>
      <c r="E130" s="73"/>
      <c r="F130" s="49"/>
    </row>
    <row r="131" spans="1:6" s="14" customFormat="1" ht="30" customHeight="1">
      <c r="A131" s="50" t="s">
        <v>190</v>
      </c>
      <c r="B131" s="80" t="s">
        <v>153</v>
      </c>
      <c r="C131" s="52" t="s">
        <v>424</v>
      </c>
      <c r="D131" s="52" t="s">
        <v>90</v>
      </c>
      <c r="E131" s="74"/>
      <c r="F131" s="49"/>
    </row>
    <row r="132" spans="1:6" s="14" customFormat="1" ht="25.05" customHeight="1">
      <c r="A132" s="65" t="s">
        <v>207</v>
      </c>
      <c r="B132" s="201" t="s">
        <v>208</v>
      </c>
      <c r="C132" s="204"/>
      <c r="D132" s="204"/>
      <c r="E132" s="204"/>
      <c r="F132" s="205"/>
    </row>
    <row r="133" spans="1:6" s="14" customFormat="1" ht="31.2" customHeight="1">
      <c r="A133" s="50" t="s">
        <v>191</v>
      </c>
      <c r="B133" s="78" t="s">
        <v>154</v>
      </c>
      <c r="C133" s="69" t="s">
        <v>425</v>
      </c>
      <c r="D133" s="69" t="s">
        <v>90</v>
      </c>
      <c r="E133" s="73"/>
      <c r="F133" s="49"/>
    </row>
    <row r="134" spans="1:6" s="14" customFormat="1" ht="25.05" customHeight="1">
      <c r="A134" s="50" t="s">
        <v>192</v>
      </c>
      <c r="B134" s="79" t="s">
        <v>226</v>
      </c>
      <c r="C134" s="69" t="s">
        <v>425</v>
      </c>
      <c r="D134" s="52" t="s">
        <v>90</v>
      </c>
      <c r="E134" s="74"/>
      <c r="F134" s="49"/>
    </row>
    <row r="135" spans="1:6" s="14" customFormat="1" ht="25.05" customHeight="1">
      <c r="A135" s="50" t="s">
        <v>193</v>
      </c>
      <c r="B135" s="79" t="s">
        <v>227</v>
      </c>
      <c r="C135" s="69" t="s">
        <v>425</v>
      </c>
      <c r="D135" s="52" t="s">
        <v>90</v>
      </c>
      <c r="E135" s="74"/>
      <c r="F135" s="49"/>
    </row>
    <row r="136" spans="1:6" s="14" customFormat="1" ht="25.05" customHeight="1">
      <c r="A136" s="50" t="s">
        <v>194</v>
      </c>
      <c r="B136" s="79" t="s">
        <v>228</v>
      </c>
      <c r="C136" s="69" t="s">
        <v>425</v>
      </c>
      <c r="D136" s="52" t="s">
        <v>90</v>
      </c>
      <c r="E136" s="74"/>
      <c r="F136" s="49"/>
    </row>
    <row r="137" spans="1:6" s="14" customFormat="1" ht="25.05" customHeight="1">
      <c r="A137" s="50" t="s">
        <v>195</v>
      </c>
      <c r="B137" s="79" t="s">
        <v>229</v>
      </c>
      <c r="C137" s="69" t="s">
        <v>425</v>
      </c>
      <c r="D137" s="52" t="s">
        <v>90</v>
      </c>
      <c r="E137" s="74"/>
      <c r="F137" s="49"/>
    </row>
    <row r="138" spans="1:6" s="14" customFormat="1" ht="25.05" customHeight="1">
      <c r="A138" s="65" t="s">
        <v>197</v>
      </c>
      <c r="B138" s="201" t="s">
        <v>155</v>
      </c>
      <c r="C138" s="204"/>
      <c r="D138" s="204"/>
      <c r="E138" s="204"/>
      <c r="F138" s="205"/>
    </row>
    <row r="139" spans="1:6" s="14" customFormat="1" ht="25.05" customHeight="1">
      <c r="A139" s="50" t="s">
        <v>198</v>
      </c>
      <c r="B139" s="72" t="s">
        <v>32</v>
      </c>
      <c r="C139" s="69" t="s">
        <v>426</v>
      </c>
      <c r="D139" s="69" t="s">
        <v>90</v>
      </c>
      <c r="E139" s="70"/>
      <c r="F139" s="49"/>
    </row>
    <row r="140" spans="1:6" s="14" customFormat="1" ht="25.05" customHeight="1">
      <c r="A140" s="50" t="s">
        <v>199</v>
      </c>
      <c r="B140" s="66" t="s">
        <v>156</v>
      </c>
      <c r="C140" s="52" t="s">
        <v>427</v>
      </c>
      <c r="D140" s="75" t="s">
        <v>34</v>
      </c>
      <c r="E140" s="74"/>
      <c r="F140" s="49"/>
    </row>
    <row r="141" spans="1:6" s="14" customFormat="1" ht="25.05" customHeight="1">
      <c r="A141" s="50" t="s">
        <v>200</v>
      </c>
      <c r="B141" s="76" t="s">
        <v>408</v>
      </c>
      <c r="C141" s="52" t="s">
        <v>427</v>
      </c>
      <c r="D141" s="52" t="s">
        <v>90</v>
      </c>
      <c r="E141" s="77"/>
      <c r="F141" s="49"/>
    </row>
    <row r="142" spans="1:6" s="14" customFormat="1" ht="25.05" customHeight="1">
      <c r="A142" s="198" t="s">
        <v>331</v>
      </c>
      <c r="B142" s="204"/>
      <c r="C142" s="204"/>
      <c r="D142" s="204"/>
      <c r="E142" s="204"/>
      <c r="F142" s="205"/>
    </row>
    <row r="143" spans="1:6" s="14" customFormat="1" ht="25.05" customHeight="1">
      <c r="A143" s="67" t="s">
        <v>201</v>
      </c>
      <c r="B143" s="201" t="s">
        <v>261</v>
      </c>
      <c r="C143" s="204"/>
      <c r="D143" s="204"/>
      <c r="E143" s="204"/>
      <c r="F143" s="205"/>
    </row>
    <row r="144" spans="1:6" s="14" customFormat="1" ht="25.05" customHeight="1">
      <c r="A144" s="50" t="s">
        <v>202</v>
      </c>
      <c r="B144" s="66" t="s">
        <v>263</v>
      </c>
      <c r="C144" s="52" t="s">
        <v>289</v>
      </c>
      <c r="D144" s="52" t="s">
        <v>34</v>
      </c>
      <c r="E144" s="74"/>
      <c r="F144" s="49"/>
    </row>
    <row r="145" spans="1:7" s="14" customFormat="1" ht="25.05" customHeight="1">
      <c r="A145" s="50" t="s">
        <v>203</v>
      </c>
      <c r="B145" s="66" t="s">
        <v>370</v>
      </c>
      <c r="C145" s="52" t="s">
        <v>289</v>
      </c>
      <c r="D145" s="52" t="s">
        <v>335</v>
      </c>
      <c r="E145" s="74"/>
      <c r="F145" s="49"/>
    </row>
    <row r="146" spans="1:7" s="14" customFormat="1" ht="25.05" customHeight="1">
      <c r="A146" s="50" t="s">
        <v>258</v>
      </c>
      <c r="B146" s="66" t="s">
        <v>371</v>
      </c>
      <c r="C146" s="52" t="s">
        <v>289</v>
      </c>
      <c r="D146" s="52" t="s">
        <v>335</v>
      </c>
      <c r="E146" s="74"/>
      <c r="F146" s="49"/>
    </row>
    <row r="147" spans="1:7" s="14" customFormat="1" ht="25.05" customHeight="1">
      <c r="A147" s="50" t="s">
        <v>264</v>
      </c>
      <c r="B147" s="66" t="s">
        <v>372</v>
      </c>
      <c r="C147" s="52" t="s">
        <v>289</v>
      </c>
      <c r="D147" s="52" t="s">
        <v>335</v>
      </c>
      <c r="E147" s="74"/>
      <c r="F147" s="49"/>
    </row>
    <row r="148" spans="1:7" s="14" customFormat="1" ht="25.05" customHeight="1">
      <c r="A148" s="50" t="s">
        <v>277</v>
      </c>
      <c r="B148" s="66" t="s">
        <v>373</v>
      </c>
      <c r="C148" s="52" t="s">
        <v>289</v>
      </c>
      <c r="D148" s="52" t="s">
        <v>335</v>
      </c>
      <c r="E148" s="74"/>
      <c r="F148" s="49"/>
    </row>
    <row r="149" spans="1:7" s="14" customFormat="1" ht="25.05" customHeight="1">
      <c r="A149" s="65" t="s">
        <v>204</v>
      </c>
      <c r="B149" s="201" t="s">
        <v>262</v>
      </c>
      <c r="C149" s="204"/>
      <c r="D149" s="204"/>
      <c r="E149" s="204"/>
      <c r="F149" s="205"/>
    </row>
    <row r="150" spans="1:7" s="14" customFormat="1" ht="25.05" customHeight="1">
      <c r="A150" s="50" t="s">
        <v>205</v>
      </c>
      <c r="B150" s="72" t="s">
        <v>265</v>
      </c>
      <c r="C150" s="69" t="s">
        <v>289</v>
      </c>
      <c r="D150" s="69" t="s">
        <v>34</v>
      </c>
      <c r="E150" s="73"/>
      <c r="F150" s="49"/>
    </row>
    <row r="151" spans="1:7" s="14" customFormat="1" ht="25.05" customHeight="1">
      <c r="A151" s="50" t="s">
        <v>206</v>
      </c>
      <c r="B151" s="66" t="s">
        <v>370</v>
      </c>
      <c r="C151" s="69" t="s">
        <v>289</v>
      </c>
      <c r="D151" s="52" t="s">
        <v>335</v>
      </c>
      <c r="E151" s="74"/>
      <c r="F151" s="49"/>
    </row>
    <row r="152" spans="1:7" s="14" customFormat="1" ht="25.05" customHeight="1">
      <c r="A152" s="50" t="s">
        <v>259</v>
      </c>
      <c r="B152" s="66" t="s">
        <v>371</v>
      </c>
      <c r="C152" s="69" t="s">
        <v>289</v>
      </c>
      <c r="D152" s="52" t="s">
        <v>335</v>
      </c>
      <c r="E152" s="74"/>
      <c r="F152" s="49"/>
    </row>
    <row r="153" spans="1:7" s="14" customFormat="1" ht="25.05" customHeight="1">
      <c r="A153" s="50" t="s">
        <v>266</v>
      </c>
      <c r="B153" s="66" t="s">
        <v>372</v>
      </c>
      <c r="C153" s="69" t="s">
        <v>289</v>
      </c>
      <c r="D153" s="52" t="s">
        <v>335</v>
      </c>
      <c r="E153" s="74"/>
      <c r="F153" s="49"/>
    </row>
    <row r="154" spans="1:7" s="14" customFormat="1" ht="25.05" customHeight="1">
      <c r="A154" s="50" t="s">
        <v>276</v>
      </c>
      <c r="B154" s="66" t="s">
        <v>373</v>
      </c>
      <c r="C154" s="69" t="s">
        <v>289</v>
      </c>
      <c r="D154" s="52" t="s">
        <v>335</v>
      </c>
      <c r="E154" s="74"/>
      <c r="F154" s="49"/>
    </row>
    <row r="155" spans="1:7" ht="25.05" customHeight="1">
      <c r="A155" s="198" t="s">
        <v>428</v>
      </c>
      <c r="B155" s="199"/>
      <c r="C155" s="199"/>
      <c r="D155" s="199"/>
      <c r="E155" s="199"/>
      <c r="F155" s="200"/>
      <c r="G155" s="14"/>
    </row>
    <row r="156" spans="1:7" ht="38.4" customHeight="1">
      <c r="A156" s="50" t="s">
        <v>256</v>
      </c>
      <c r="B156" s="38" t="s">
        <v>429</v>
      </c>
      <c r="C156" s="192" t="s">
        <v>430</v>
      </c>
      <c r="D156" s="192" t="s">
        <v>34</v>
      </c>
      <c r="E156" s="189"/>
      <c r="F156" s="239"/>
      <c r="G156" s="14"/>
    </row>
    <row r="157" spans="1:7" ht="38.4" customHeight="1">
      <c r="A157" s="50" t="s">
        <v>257</v>
      </c>
      <c r="B157" s="38" t="s">
        <v>431</v>
      </c>
      <c r="C157" s="192" t="s">
        <v>430</v>
      </c>
      <c r="D157" s="192" t="s">
        <v>34</v>
      </c>
      <c r="E157" s="189"/>
      <c r="F157" s="239"/>
      <c r="G157" s="14"/>
    </row>
    <row r="158" spans="1:7" ht="55.2" customHeight="1">
      <c r="A158" s="50" t="s">
        <v>432</v>
      </c>
      <c r="B158" s="38" t="s">
        <v>499</v>
      </c>
      <c r="C158" s="192" t="s">
        <v>430</v>
      </c>
      <c r="D158" s="192" t="s">
        <v>505</v>
      </c>
      <c r="E158" s="189"/>
      <c r="F158" s="239"/>
      <c r="G158" s="14"/>
    </row>
    <row r="159" spans="1:7" ht="55.2" customHeight="1">
      <c r="A159" s="50" t="s">
        <v>433</v>
      </c>
      <c r="B159" s="38" t="s">
        <v>498</v>
      </c>
      <c r="C159" s="192" t="s">
        <v>430</v>
      </c>
      <c r="D159" s="192" t="s">
        <v>505</v>
      </c>
      <c r="E159" s="189"/>
      <c r="F159" s="239"/>
      <c r="G159" s="14"/>
    </row>
    <row r="160" spans="1:7" ht="55.2" customHeight="1">
      <c r="A160" s="50" t="s">
        <v>434</v>
      </c>
      <c r="B160" s="38" t="s">
        <v>497</v>
      </c>
      <c r="C160" s="192" t="s">
        <v>430</v>
      </c>
      <c r="D160" s="192" t="s">
        <v>505</v>
      </c>
      <c r="E160" s="189"/>
      <c r="F160" s="239"/>
      <c r="G160" s="14"/>
    </row>
    <row r="161" spans="1:7" ht="55.2" customHeight="1">
      <c r="A161" s="50" t="s">
        <v>435</v>
      </c>
      <c r="B161" s="38" t="s">
        <v>496</v>
      </c>
      <c r="C161" s="192" t="s">
        <v>430</v>
      </c>
      <c r="D161" s="192" t="s">
        <v>505</v>
      </c>
      <c r="E161" s="189"/>
      <c r="F161" s="239"/>
      <c r="G161" s="14"/>
    </row>
    <row r="162" spans="1:7" ht="55.2" customHeight="1">
      <c r="A162" s="50" t="s">
        <v>492</v>
      </c>
      <c r="B162" s="38" t="s">
        <v>437</v>
      </c>
      <c r="C162" s="192" t="s">
        <v>438</v>
      </c>
      <c r="D162" s="192" t="s">
        <v>505</v>
      </c>
      <c r="E162" s="189"/>
      <c r="F162" s="239"/>
      <c r="G162" s="14"/>
    </row>
    <row r="163" spans="1:7" ht="55.2" customHeight="1">
      <c r="A163" s="50" t="s">
        <v>493</v>
      </c>
      <c r="B163" s="38" t="s">
        <v>440</v>
      </c>
      <c r="C163" s="192" t="s">
        <v>441</v>
      </c>
      <c r="D163" s="192" t="s">
        <v>505</v>
      </c>
      <c r="E163" s="189"/>
      <c r="F163" s="239"/>
      <c r="G163" s="14"/>
    </row>
    <row r="164" spans="1:7" ht="55.2" customHeight="1">
      <c r="A164" s="50" t="s">
        <v>494</v>
      </c>
      <c r="B164" s="38" t="s">
        <v>443</v>
      </c>
      <c r="C164" s="192" t="s">
        <v>444</v>
      </c>
      <c r="D164" s="192" t="s">
        <v>505</v>
      </c>
      <c r="E164" s="189"/>
      <c r="F164" s="239"/>
      <c r="G164" s="14"/>
    </row>
    <row r="165" spans="1:7" ht="55.2" customHeight="1">
      <c r="A165" s="50" t="s">
        <v>495</v>
      </c>
      <c r="B165" s="38" t="s">
        <v>446</v>
      </c>
      <c r="C165" s="192" t="s">
        <v>447</v>
      </c>
      <c r="D165" s="192" t="s">
        <v>505</v>
      </c>
      <c r="E165" s="189"/>
      <c r="F165" s="239"/>
      <c r="G165" s="14"/>
    </row>
    <row r="166" spans="1:7" ht="25.05" customHeight="1">
      <c r="A166" s="198" t="s">
        <v>448</v>
      </c>
      <c r="B166" s="204"/>
      <c r="C166" s="204"/>
      <c r="D166" s="204"/>
      <c r="E166" s="204"/>
      <c r="F166" s="205"/>
      <c r="G166" s="14"/>
    </row>
    <row r="167" spans="1:7" ht="25.05" customHeight="1">
      <c r="A167" s="54" t="s">
        <v>449</v>
      </c>
      <c r="B167" s="201" t="s">
        <v>401</v>
      </c>
      <c r="C167" s="202"/>
      <c r="D167" s="202"/>
      <c r="E167" s="202"/>
      <c r="F167" s="203"/>
    </row>
    <row r="168" spans="1:7" ht="25.05" customHeight="1">
      <c r="A168" s="57" t="s">
        <v>450</v>
      </c>
      <c r="B168" s="68" t="s">
        <v>29</v>
      </c>
      <c r="C168" s="69" t="s">
        <v>458</v>
      </c>
      <c r="D168" s="69" t="s">
        <v>90</v>
      </c>
      <c r="E168" s="70"/>
      <c r="F168" s="71"/>
    </row>
    <row r="169" spans="1:7" ht="25.05" customHeight="1">
      <c r="A169" s="57" t="s">
        <v>451</v>
      </c>
      <c r="B169" s="68" t="s">
        <v>65</v>
      </c>
      <c r="C169" s="69" t="s">
        <v>458</v>
      </c>
      <c r="D169" s="69" t="s">
        <v>90</v>
      </c>
      <c r="E169" s="70"/>
      <c r="F169" s="71"/>
    </row>
    <row r="170" spans="1:7" ht="25.05" customHeight="1">
      <c r="A170" s="54" t="s">
        <v>452</v>
      </c>
      <c r="B170" s="201" t="s">
        <v>158</v>
      </c>
      <c r="C170" s="202"/>
      <c r="D170" s="202"/>
      <c r="E170" s="202"/>
      <c r="F170" s="203"/>
    </row>
    <row r="171" spans="1:7" ht="25.05" customHeight="1">
      <c r="A171" s="57" t="s">
        <v>453</v>
      </c>
      <c r="B171" s="68" t="s">
        <v>29</v>
      </c>
      <c r="C171" s="69" t="s">
        <v>458</v>
      </c>
      <c r="D171" s="69" t="s">
        <v>90</v>
      </c>
      <c r="E171" s="70"/>
      <c r="F171" s="71"/>
    </row>
    <row r="172" spans="1:7" ht="25.05" customHeight="1">
      <c r="A172" s="57" t="s">
        <v>454</v>
      </c>
      <c r="B172" s="68" t="s">
        <v>65</v>
      </c>
      <c r="C172" s="69" t="s">
        <v>458</v>
      </c>
      <c r="D172" s="69" t="s">
        <v>90</v>
      </c>
      <c r="E172" s="70"/>
      <c r="F172" s="71"/>
    </row>
    <row r="173" spans="1:7" ht="25.05" customHeight="1">
      <c r="A173" s="54" t="s">
        <v>455</v>
      </c>
      <c r="B173" s="201" t="s">
        <v>66</v>
      </c>
      <c r="C173" s="202"/>
      <c r="D173" s="202"/>
      <c r="E173" s="202"/>
      <c r="F173" s="203"/>
    </row>
    <row r="174" spans="1:7" ht="25.05" customHeight="1">
      <c r="A174" s="57" t="s">
        <v>456</v>
      </c>
      <c r="B174" s="68" t="s">
        <v>67</v>
      </c>
      <c r="C174" s="69" t="s">
        <v>458</v>
      </c>
      <c r="D174" s="69" t="s">
        <v>90</v>
      </c>
      <c r="E174" s="70"/>
      <c r="F174" s="71"/>
    </row>
    <row r="175" spans="1:7" ht="25.05" customHeight="1">
      <c r="A175" s="57" t="s">
        <v>457</v>
      </c>
      <c r="B175" s="68" t="s">
        <v>65</v>
      </c>
      <c r="C175" s="69" t="s">
        <v>458</v>
      </c>
      <c r="D175" s="69" t="s">
        <v>90</v>
      </c>
      <c r="E175" s="70"/>
      <c r="F175" s="71"/>
    </row>
    <row r="176" spans="1:7" ht="25.05" customHeight="1">
      <c r="A176" s="3"/>
      <c r="B176" s="23"/>
      <c r="C176" s="24"/>
      <c r="E176" s="26"/>
    </row>
    <row r="177" spans="1:5" ht="25.05" customHeight="1">
      <c r="A177" s="3"/>
      <c r="B177" s="23"/>
      <c r="C177" s="24"/>
      <c r="E177" s="26"/>
    </row>
    <row r="178" spans="1:5" ht="16.5" customHeight="1">
      <c r="A178" s="3"/>
      <c r="B178" s="9"/>
      <c r="C178" s="9"/>
      <c r="D178" s="208"/>
      <c r="E178" s="209"/>
    </row>
    <row r="179" spans="1:5" ht="16.5" customHeight="1">
      <c r="A179" s="3"/>
      <c r="B179" s="4"/>
      <c r="C179" s="4"/>
      <c r="E179" s="5"/>
    </row>
    <row r="180" spans="1:5" ht="16.5" customHeight="1">
      <c r="A180" s="3"/>
      <c r="B180" s="4"/>
      <c r="C180" s="4"/>
      <c r="E180" s="5"/>
    </row>
    <row r="181" spans="1:5" ht="16.5" customHeight="1">
      <c r="A181" s="3"/>
      <c r="B181" s="4"/>
      <c r="C181" s="4"/>
      <c r="E181" s="5"/>
    </row>
    <row r="182" spans="1:5" ht="16.5" customHeight="1">
      <c r="A182" s="3"/>
      <c r="B182" s="4"/>
      <c r="C182" s="4"/>
      <c r="E182" s="5"/>
    </row>
    <row r="183" spans="1:5" ht="16.5" customHeight="1">
      <c r="A183" s="3"/>
      <c r="B183" s="4"/>
      <c r="C183" s="4"/>
      <c r="E183" s="5"/>
    </row>
    <row r="184" spans="1:5" ht="16.5" customHeight="1">
      <c r="A184" s="3"/>
      <c r="B184" s="4"/>
      <c r="C184" s="4"/>
      <c r="E184" s="5"/>
    </row>
    <row r="185" spans="1:5" ht="16.5" customHeight="1">
      <c r="A185" s="3"/>
      <c r="B185" s="4"/>
      <c r="C185" s="4"/>
      <c r="E185" s="5"/>
    </row>
    <row r="186" spans="1:5" ht="16.5" customHeight="1">
      <c r="A186" s="3"/>
      <c r="B186" s="4"/>
      <c r="C186" s="4"/>
      <c r="E186" s="5"/>
    </row>
    <row r="187" spans="1:5" ht="16.5" customHeight="1">
      <c r="A187" s="3"/>
      <c r="B187" s="4"/>
      <c r="C187" s="4"/>
      <c r="E187" s="5"/>
    </row>
    <row r="188" spans="1:5" ht="16.5" customHeight="1">
      <c r="A188" s="3"/>
      <c r="B188" s="4"/>
      <c r="C188" s="4"/>
      <c r="E188" s="5"/>
    </row>
    <row r="189" spans="1:5" ht="16.5" customHeight="1">
      <c r="A189" s="3"/>
      <c r="B189" s="4"/>
      <c r="C189" s="4"/>
      <c r="E189" s="5"/>
    </row>
    <row r="190" spans="1:5" ht="16.5" customHeight="1">
      <c r="A190" s="3"/>
      <c r="B190" s="4"/>
      <c r="C190" s="4"/>
      <c r="E190" s="5"/>
    </row>
    <row r="191" spans="1:5" ht="16.5" customHeight="1">
      <c r="A191" s="3"/>
      <c r="B191" s="4"/>
      <c r="C191" s="4"/>
      <c r="E191" s="5"/>
    </row>
    <row r="192" spans="1:5" ht="16.5" customHeight="1">
      <c r="A192" s="3"/>
      <c r="B192" s="4"/>
      <c r="C192" s="4"/>
      <c r="E192" s="5"/>
    </row>
    <row r="193" spans="1:5" ht="16.5" customHeight="1">
      <c r="A193" s="3"/>
      <c r="B193" s="4"/>
      <c r="C193" s="4"/>
      <c r="E193" s="5"/>
    </row>
    <row r="194" spans="1:5" ht="16.5" customHeight="1">
      <c r="A194" s="3"/>
      <c r="B194" s="4"/>
      <c r="C194" s="4"/>
      <c r="E194" s="5"/>
    </row>
    <row r="195" spans="1:5" ht="16.5" customHeight="1"/>
    <row r="196" spans="1:5" ht="16.5" customHeight="1"/>
    <row r="197" spans="1:5" ht="16.5" customHeight="1"/>
    <row r="198" spans="1:5" ht="16.5" customHeight="1"/>
    <row r="199" spans="1:5" ht="16.5" customHeight="1"/>
    <row r="200" spans="1:5" ht="16.5" customHeight="1"/>
    <row r="201" spans="1:5" ht="16.5" customHeight="1"/>
    <row r="202" spans="1:5" ht="16.5" customHeight="1"/>
    <row r="203" spans="1:5" ht="16.5" customHeight="1"/>
    <row r="204" spans="1:5" ht="16.5" customHeight="1"/>
    <row r="205" spans="1:5" ht="16.5" customHeight="1"/>
    <row r="206" spans="1:5" ht="16.5" customHeight="1"/>
    <row r="207" spans="1:5" ht="16.5" customHeight="1"/>
    <row r="208" spans="1:5"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row r="523" ht="16.5" customHeight="1"/>
    <row r="524" ht="16.5" customHeight="1"/>
    <row r="525" ht="16.5" customHeight="1"/>
    <row r="526" ht="16.5" customHeight="1"/>
    <row r="527" ht="16.5" customHeight="1"/>
    <row r="528" ht="16.5" customHeight="1"/>
    <row r="529" ht="16.5" customHeight="1"/>
    <row r="530" ht="16.5" customHeight="1"/>
    <row r="531" ht="16.5" customHeight="1"/>
    <row r="532" ht="16.5" customHeight="1"/>
    <row r="533" ht="16.5" customHeight="1"/>
    <row r="534" ht="16.5" customHeight="1"/>
    <row r="535" ht="16.5" customHeight="1"/>
    <row r="536" ht="16.5" customHeight="1"/>
    <row r="537" ht="16.5" customHeight="1"/>
    <row r="538" ht="16.5" customHeight="1"/>
    <row r="539" ht="16.5" customHeight="1"/>
    <row r="540" ht="16.5" customHeight="1"/>
    <row r="541" ht="16.5" customHeight="1"/>
    <row r="542" ht="16.5" customHeight="1"/>
    <row r="543" ht="16.5" customHeight="1"/>
    <row r="544" ht="16.5" customHeight="1"/>
    <row r="545" ht="16.5" customHeight="1"/>
    <row r="546" ht="16.5" customHeight="1"/>
    <row r="547" ht="16.5" customHeight="1"/>
    <row r="548" ht="16.5" customHeight="1"/>
    <row r="549" ht="16.5" customHeight="1"/>
    <row r="550" ht="16.5" customHeight="1"/>
    <row r="551" ht="16.5" customHeight="1"/>
    <row r="552" ht="16.5" customHeight="1"/>
    <row r="553" ht="16.5" customHeight="1"/>
    <row r="554" ht="16.5" customHeight="1"/>
    <row r="555" ht="16.5" customHeight="1"/>
    <row r="556" ht="16.5" customHeight="1"/>
    <row r="557" ht="16.5" customHeight="1"/>
    <row r="558" ht="16.5" customHeight="1"/>
    <row r="559" ht="16.5" customHeight="1"/>
    <row r="560" ht="16.5" customHeight="1"/>
    <row r="561" ht="16.5" customHeight="1"/>
    <row r="562" ht="16.5" customHeight="1"/>
    <row r="563" ht="16.5" customHeight="1"/>
    <row r="564" ht="16.5" customHeight="1"/>
    <row r="565" ht="16.5" customHeight="1"/>
    <row r="566" ht="16.5" customHeight="1"/>
    <row r="567" ht="16.5" customHeight="1"/>
    <row r="568" ht="16.5" customHeight="1"/>
    <row r="569" ht="16.5" customHeight="1"/>
    <row r="570" ht="16.5" customHeight="1"/>
    <row r="571" ht="16.5" customHeight="1"/>
    <row r="572" ht="16.5" customHeight="1"/>
    <row r="573" ht="16.5" customHeight="1"/>
    <row r="574" ht="16.5" customHeight="1"/>
    <row r="575" ht="16.5" customHeight="1"/>
    <row r="576" ht="16.5" customHeight="1"/>
    <row r="577" ht="16.5" customHeight="1"/>
    <row r="578" ht="16.5" customHeight="1"/>
    <row r="579" ht="16.5" customHeight="1"/>
    <row r="580" ht="16.5" customHeight="1"/>
    <row r="581" ht="16.5" customHeight="1"/>
    <row r="582" ht="16.5" customHeight="1"/>
    <row r="583" ht="16.5" customHeight="1"/>
    <row r="584" ht="16.5" customHeight="1"/>
    <row r="585" ht="16.5" customHeight="1"/>
    <row r="586" ht="16.5" customHeight="1"/>
    <row r="587" ht="16.5" customHeight="1"/>
    <row r="588" ht="16.5" customHeight="1"/>
    <row r="589" ht="16.5" customHeight="1"/>
    <row r="590" ht="16.5" customHeight="1"/>
    <row r="591" ht="16.5" customHeight="1"/>
    <row r="592" ht="16.5" customHeight="1"/>
    <row r="593" ht="16.5" customHeight="1"/>
    <row r="594" ht="16.5" customHeight="1"/>
    <row r="595" ht="16.5" customHeight="1"/>
    <row r="596" ht="16.5" customHeight="1"/>
    <row r="597" ht="16.5" customHeight="1"/>
    <row r="598" ht="16.5" customHeight="1"/>
    <row r="599" ht="16.5" customHeight="1"/>
    <row r="600" ht="16.5" customHeight="1"/>
    <row r="601" ht="16.5" customHeight="1"/>
    <row r="602" ht="16.5" customHeight="1"/>
    <row r="603" ht="16.5" customHeight="1"/>
    <row r="604" ht="16.5" customHeight="1"/>
    <row r="605" ht="16.5" customHeight="1"/>
    <row r="606" ht="16.5" customHeight="1"/>
    <row r="607" ht="16.5" customHeight="1"/>
    <row r="608" ht="16.5" customHeight="1"/>
    <row r="609" ht="16.5" customHeight="1"/>
    <row r="610" ht="16.5" customHeight="1"/>
    <row r="611" ht="16.5" customHeight="1"/>
    <row r="612" ht="16.5" customHeight="1"/>
    <row r="613" ht="16.5" customHeight="1"/>
    <row r="614" ht="16.5" customHeight="1"/>
    <row r="615" ht="16.5" customHeight="1"/>
    <row r="616" ht="16.5" customHeight="1"/>
    <row r="617" ht="16.5" customHeight="1"/>
    <row r="618" ht="16.5" customHeight="1"/>
    <row r="619" ht="16.5" customHeight="1"/>
    <row r="620" ht="16.5" customHeight="1"/>
    <row r="621" ht="16.5" customHeight="1"/>
    <row r="622" ht="16.5" customHeight="1"/>
    <row r="623" ht="16.5" customHeight="1"/>
    <row r="624" ht="16.5" customHeight="1"/>
    <row r="625" ht="16.5" customHeight="1"/>
    <row r="626" ht="16.5" customHeight="1"/>
    <row r="627" ht="16.5" customHeight="1"/>
    <row r="628" ht="16.5" customHeight="1"/>
    <row r="629" ht="16.5" customHeight="1"/>
    <row r="630" ht="16.5" customHeight="1"/>
    <row r="631" ht="16.5" customHeight="1"/>
    <row r="632" ht="16.5" customHeight="1"/>
    <row r="633" ht="16.5" customHeight="1"/>
    <row r="634" ht="16.5" customHeight="1"/>
    <row r="635" ht="16.5" customHeight="1"/>
    <row r="636" ht="16.5" customHeight="1"/>
    <row r="637" ht="16.5" customHeight="1"/>
    <row r="638" ht="16.5" customHeight="1"/>
    <row r="639" ht="16.5" customHeight="1"/>
    <row r="640" ht="16.5" customHeight="1"/>
    <row r="641" ht="16.5" customHeight="1"/>
    <row r="642" ht="16.5" customHeight="1"/>
    <row r="643" ht="16.5" customHeight="1"/>
    <row r="644" ht="16.5" customHeight="1"/>
    <row r="645" ht="16.5" customHeight="1"/>
    <row r="646" ht="16.5" customHeight="1"/>
    <row r="647" ht="16.5" customHeight="1"/>
    <row r="648" ht="16.5" customHeight="1"/>
    <row r="649" ht="16.5" customHeight="1"/>
    <row r="650" ht="16.5" customHeight="1"/>
    <row r="651" ht="16.5" customHeight="1"/>
    <row r="652" ht="16.5" customHeight="1"/>
    <row r="653" ht="16.5" customHeight="1"/>
    <row r="654" ht="16.5" customHeight="1"/>
    <row r="655" ht="16.5" customHeight="1"/>
    <row r="656" ht="16.5" customHeight="1"/>
    <row r="657" ht="16.5" customHeight="1"/>
    <row r="658" ht="16.5" customHeight="1"/>
    <row r="659" ht="16.5" customHeight="1"/>
    <row r="660" ht="16.5" customHeight="1"/>
    <row r="661" ht="16.5" customHeight="1"/>
    <row r="662" ht="16.5" customHeight="1"/>
    <row r="663" ht="16.5" customHeight="1"/>
    <row r="664" ht="16.5" customHeight="1"/>
    <row r="665" ht="16.5" customHeight="1"/>
    <row r="666" ht="16.5" customHeight="1"/>
    <row r="667" ht="16.5" customHeight="1"/>
    <row r="668" ht="16.5" customHeight="1"/>
    <row r="669" ht="16.5" customHeight="1"/>
    <row r="670" ht="16.5" customHeight="1"/>
    <row r="671" ht="16.5" customHeight="1"/>
    <row r="672" ht="16.5" customHeight="1"/>
    <row r="673" ht="16.5" customHeight="1"/>
    <row r="674" ht="16.5" customHeight="1"/>
    <row r="675" ht="16.5" customHeight="1"/>
    <row r="676" ht="16.5" customHeight="1"/>
    <row r="677" ht="16.5" customHeight="1"/>
    <row r="678" ht="16.5" customHeight="1"/>
    <row r="679" ht="16.5" customHeight="1"/>
    <row r="680" ht="16.5" customHeight="1"/>
    <row r="681" ht="16.5" customHeight="1"/>
    <row r="682" ht="16.5" customHeight="1"/>
    <row r="683" ht="16.5" customHeight="1"/>
    <row r="684" ht="16.5" customHeight="1"/>
    <row r="685" ht="16.5" customHeight="1"/>
    <row r="686" ht="16.5" customHeight="1"/>
    <row r="687" ht="16.5" customHeight="1"/>
    <row r="688" ht="16.5" customHeight="1"/>
    <row r="689" ht="16.5" customHeight="1"/>
    <row r="690" ht="16.5" customHeight="1"/>
    <row r="691" ht="16.5" customHeight="1"/>
    <row r="692" ht="16.5" customHeight="1"/>
    <row r="693" ht="16.5" customHeight="1"/>
    <row r="694" ht="16.5" customHeight="1"/>
    <row r="695" ht="16.5" customHeight="1"/>
    <row r="696" ht="16.5" customHeight="1"/>
    <row r="697" ht="16.5" customHeight="1"/>
    <row r="698" ht="16.5" customHeight="1"/>
    <row r="699" ht="16.5" customHeight="1"/>
    <row r="700" ht="16.5" customHeight="1"/>
    <row r="701" ht="16.5" customHeight="1"/>
    <row r="702" ht="16.5" customHeight="1"/>
    <row r="703" ht="16.5" customHeight="1"/>
    <row r="704" ht="16.5" customHeight="1"/>
    <row r="705" ht="16.5" customHeight="1"/>
    <row r="706" ht="16.5" customHeight="1"/>
    <row r="707" ht="16.5" customHeight="1"/>
    <row r="708" ht="16.5" customHeight="1"/>
    <row r="709" ht="16.5" customHeight="1"/>
    <row r="710" ht="16.5" customHeight="1"/>
    <row r="711" ht="16.5" customHeight="1"/>
    <row r="712" ht="16.5" customHeight="1"/>
    <row r="713" ht="16.5" customHeight="1"/>
    <row r="714" ht="16.5" customHeight="1"/>
    <row r="715" ht="16.5" customHeight="1"/>
    <row r="716" ht="16.5" customHeight="1"/>
    <row r="717" ht="16.5" customHeight="1"/>
    <row r="718" ht="16.5" customHeight="1"/>
    <row r="719" ht="16.5" customHeight="1"/>
    <row r="720" ht="16.5" customHeight="1"/>
    <row r="721" ht="16.5" customHeight="1"/>
    <row r="722" ht="16.5" customHeight="1"/>
    <row r="723" ht="16.5" customHeight="1"/>
    <row r="724" ht="16.5" customHeight="1"/>
    <row r="725" ht="16.5" customHeight="1"/>
    <row r="726" ht="16.5" customHeight="1"/>
    <row r="727" ht="16.5" customHeight="1"/>
    <row r="728" ht="16.5" customHeight="1"/>
    <row r="729" ht="16.5" customHeight="1"/>
    <row r="730" ht="16.5" customHeight="1"/>
    <row r="731" ht="16.5" customHeight="1"/>
    <row r="732" ht="16.5" customHeight="1"/>
    <row r="733" ht="16.5" customHeight="1"/>
    <row r="734" ht="16.5" customHeight="1"/>
    <row r="735" ht="16.5" customHeight="1"/>
    <row r="736" ht="16.5" customHeight="1"/>
    <row r="737" ht="16.5" customHeight="1"/>
    <row r="738" ht="16.5" customHeight="1"/>
    <row r="739" ht="16.5" customHeight="1"/>
    <row r="740" ht="16.5" customHeight="1"/>
    <row r="741" ht="16.5" customHeight="1"/>
    <row r="742" ht="16.5" customHeight="1"/>
    <row r="743" ht="16.5" customHeight="1"/>
    <row r="744" ht="16.5" customHeight="1"/>
    <row r="745" ht="16.5" customHeight="1"/>
    <row r="746" ht="16.5" customHeight="1"/>
    <row r="747" ht="16.5" customHeight="1"/>
    <row r="748" ht="16.5" customHeight="1"/>
    <row r="749" ht="16.5" customHeight="1"/>
    <row r="750" ht="16.5" customHeight="1"/>
    <row r="751" ht="16.5" customHeight="1"/>
    <row r="752" ht="16.5" customHeight="1"/>
    <row r="753" ht="16.5" customHeight="1"/>
    <row r="754" ht="16.5" customHeight="1"/>
    <row r="755" ht="16.5" customHeight="1"/>
    <row r="756" ht="16.5" customHeight="1"/>
    <row r="757" ht="16.5" customHeight="1"/>
    <row r="758" ht="16.5" customHeight="1"/>
    <row r="759" ht="16.5" customHeight="1"/>
    <row r="760" ht="16.5" customHeight="1"/>
    <row r="761" ht="16.5" customHeight="1"/>
    <row r="762" ht="16.5" customHeight="1"/>
    <row r="763" ht="16.5" customHeight="1"/>
    <row r="764" ht="16.5" customHeight="1"/>
    <row r="765" ht="16.5" customHeight="1"/>
    <row r="766" ht="16.5" customHeight="1"/>
    <row r="767" ht="16.5" customHeight="1"/>
    <row r="768" ht="16.5" customHeight="1"/>
    <row r="769" ht="16.5" customHeight="1"/>
    <row r="770" ht="16.5" customHeight="1"/>
    <row r="771" ht="16.5" customHeight="1"/>
    <row r="772" ht="16.5" customHeight="1"/>
    <row r="773" ht="16.5" customHeight="1"/>
    <row r="774" ht="16.5" customHeight="1"/>
    <row r="775" ht="16.5" customHeight="1"/>
    <row r="776" ht="16.5" customHeight="1"/>
    <row r="777" ht="16.5" customHeight="1"/>
    <row r="778" ht="16.5" customHeight="1"/>
    <row r="779" ht="16.5" customHeight="1"/>
    <row r="780" ht="16.5" customHeight="1"/>
    <row r="781" ht="16.5" customHeight="1"/>
    <row r="782" ht="16.5" customHeight="1"/>
    <row r="783" ht="16.5" customHeight="1"/>
    <row r="784" ht="16.5" customHeight="1"/>
    <row r="785" ht="16.5" customHeight="1"/>
    <row r="786" ht="16.5" customHeight="1"/>
    <row r="787" ht="16.5" customHeight="1"/>
    <row r="788" ht="16.5" customHeight="1"/>
    <row r="789" ht="16.5" customHeight="1"/>
    <row r="790" ht="16.5" customHeight="1"/>
    <row r="791" ht="16.5" customHeight="1"/>
    <row r="792" ht="16.5" customHeight="1"/>
    <row r="793" ht="16.5" customHeight="1"/>
    <row r="794" ht="16.5" customHeight="1"/>
    <row r="795" ht="16.5" customHeight="1"/>
    <row r="796" ht="16.5" customHeight="1"/>
    <row r="797" ht="16.5" customHeight="1"/>
    <row r="798" ht="16.5" customHeight="1"/>
    <row r="799" ht="16.5" customHeight="1"/>
    <row r="800" ht="16.5" customHeight="1"/>
    <row r="801" ht="16.5" customHeight="1"/>
    <row r="802" ht="16.5" customHeight="1"/>
    <row r="803" ht="16.5" customHeight="1"/>
    <row r="804" ht="16.5" customHeight="1"/>
    <row r="805" ht="16.5" customHeight="1"/>
    <row r="806" ht="16.5" customHeight="1"/>
    <row r="807" ht="16.5" customHeight="1"/>
    <row r="808" ht="16.5" customHeight="1"/>
    <row r="809" ht="16.5" customHeight="1"/>
    <row r="810" ht="16.5" customHeight="1"/>
    <row r="811" ht="16.5" customHeight="1"/>
    <row r="812" ht="16.5" customHeight="1"/>
    <row r="813" ht="16.5" customHeight="1"/>
    <row r="814" ht="16.5" customHeight="1"/>
    <row r="815" ht="16.5" customHeight="1"/>
    <row r="816" ht="16.5" customHeight="1"/>
    <row r="817" ht="16.5" customHeight="1"/>
    <row r="818" ht="16.5" customHeight="1"/>
    <row r="819" ht="16.5" customHeight="1"/>
    <row r="820" ht="16.5" customHeight="1"/>
    <row r="821" ht="16.5" customHeight="1"/>
    <row r="822" ht="16.5" customHeight="1"/>
    <row r="823" ht="16.5" customHeight="1"/>
    <row r="824" ht="16.5" customHeight="1"/>
    <row r="825" ht="16.5" customHeight="1"/>
    <row r="826" ht="16.5" customHeight="1"/>
    <row r="827" ht="16.5" customHeight="1"/>
    <row r="828" ht="16.5" customHeight="1"/>
    <row r="829" ht="16.5" customHeight="1"/>
    <row r="830" ht="16.5" customHeight="1"/>
    <row r="831" ht="16.5" customHeight="1"/>
    <row r="832" ht="16.5" customHeight="1"/>
    <row r="833" ht="16.5" customHeight="1"/>
    <row r="834" ht="16.5" customHeight="1"/>
    <row r="835" ht="16.5" customHeight="1"/>
    <row r="836" ht="16.5" customHeight="1"/>
    <row r="837" ht="16.5" customHeight="1"/>
    <row r="838" ht="16.5" customHeight="1"/>
    <row r="839" ht="16.5" customHeight="1"/>
    <row r="840" ht="16.5" customHeight="1"/>
    <row r="841" ht="16.5" customHeight="1"/>
    <row r="842" ht="16.5" customHeight="1"/>
    <row r="843" ht="16.5" customHeight="1"/>
    <row r="844" ht="16.5" customHeight="1"/>
    <row r="845" ht="16.5" customHeight="1"/>
    <row r="846" ht="16.5" customHeight="1"/>
    <row r="847" ht="16.5" customHeight="1"/>
    <row r="848" ht="16.5" customHeight="1"/>
    <row r="849" ht="16.5" customHeight="1"/>
    <row r="850" ht="16.5" customHeight="1"/>
    <row r="851" ht="16.5" customHeight="1"/>
    <row r="852" ht="16.5" customHeight="1"/>
    <row r="853" ht="16.5" customHeight="1"/>
    <row r="854" ht="16.5" customHeight="1"/>
    <row r="855" ht="16.5" customHeight="1"/>
    <row r="856" ht="16.5" customHeight="1"/>
    <row r="857" ht="16.5" customHeight="1"/>
    <row r="858" ht="16.5" customHeight="1"/>
    <row r="859" ht="16.5" customHeight="1"/>
    <row r="860" ht="16.5" customHeight="1"/>
    <row r="861" ht="16.5" customHeight="1"/>
    <row r="862" ht="16.5" customHeight="1"/>
    <row r="863" ht="16.5" customHeight="1"/>
    <row r="864" ht="16.5" customHeight="1"/>
    <row r="865" ht="16.5" customHeight="1"/>
    <row r="866" ht="16.5" customHeight="1"/>
    <row r="867" ht="16.5" customHeight="1"/>
    <row r="868" ht="16.5" customHeight="1"/>
    <row r="869" ht="16.5" customHeight="1"/>
    <row r="870" ht="16.5" customHeight="1"/>
    <row r="871" ht="16.5" customHeight="1"/>
    <row r="872" ht="16.5" customHeight="1"/>
    <row r="873" ht="16.5" customHeight="1"/>
    <row r="874" ht="16.5" customHeight="1"/>
    <row r="875" ht="16.5" customHeight="1"/>
    <row r="876" ht="16.5" customHeight="1"/>
    <row r="877" ht="16.5" customHeight="1"/>
    <row r="878" ht="16.5" customHeight="1"/>
    <row r="879" ht="16.5" customHeight="1"/>
    <row r="880" ht="16.5" customHeight="1"/>
    <row r="881" ht="16.5" customHeight="1"/>
    <row r="882" ht="16.5" customHeight="1"/>
    <row r="883" ht="16.5" customHeight="1"/>
    <row r="884" ht="16.5" customHeight="1"/>
    <row r="885" ht="16.5" customHeight="1"/>
    <row r="886" ht="16.5" customHeight="1"/>
    <row r="887" ht="16.5" customHeight="1"/>
    <row r="888" ht="16.5" customHeight="1"/>
    <row r="889" ht="16.5" customHeight="1"/>
    <row r="890" ht="16.5" customHeight="1"/>
    <row r="891" ht="16.5" customHeight="1"/>
    <row r="892" ht="16.5" customHeight="1"/>
    <row r="893" ht="16.5" customHeight="1"/>
    <row r="894" ht="16.5" customHeight="1"/>
    <row r="895" ht="16.5" customHeight="1"/>
    <row r="896" ht="16.5" customHeight="1"/>
    <row r="897" ht="16.5" customHeight="1"/>
    <row r="898" ht="16.5" customHeight="1"/>
    <row r="899" ht="16.5" customHeight="1"/>
    <row r="900" ht="16.5" customHeight="1"/>
    <row r="901" ht="16.5" customHeight="1"/>
    <row r="902" ht="16.5" customHeight="1"/>
    <row r="903" ht="16.5" customHeight="1"/>
    <row r="904" ht="16.5" customHeight="1"/>
    <row r="905" ht="16.5" customHeight="1"/>
    <row r="906" ht="16.5" customHeight="1"/>
    <row r="907" ht="16.5" customHeight="1"/>
    <row r="908" ht="16.5" customHeight="1"/>
    <row r="909" ht="16.5" customHeight="1"/>
    <row r="910" ht="16.5" customHeight="1"/>
    <row r="911" ht="16.5" customHeight="1"/>
    <row r="912" ht="16.5" customHeight="1"/>
    <row r="913" ht="16.5" customHeight="1"/>
    <row r="914" ht="16.5" customHeight="1"/>
    <row r="915" ht="16.5" customHeight="1"/>
    <row r="916" ht="16.5" customHeight="1"/>
    <row r="917" ht="16.5" customHeight="1"/>
    <row r="918" ht="16.5" customHeight="1"/>
    <row r="919" ht="16.5" customHeight="1"/>
    <row r="920" ht="16.5" customHeight="1"/>
    <row r="921" ht="16.5" customHeight="1"/>
    <row r="922" ht="16.5" customHeight="1"/>
    <row r="923" ht="16.5" customHeight="1"/>
    <row r="924" ht="16.5" customHeight="1"/>
    <row r="925" ht="16.5" customHeight="1"/>
    <row r="926" ht="16.5" customHeight="1"/>
    <row r="927" ht="16.5" customHeight="1"/>
    <row r="928" ht="16.5" customHeight="1"/>
    <row r="929" ht="16.5" customHeight="1"/>
    <row r="930" ht="16.5" customHeight="1"/>
    <row r="931" ht="16.5" customHeight="1"/>
    <row r="932" ht="16.5" customHeight="1"/>
    <row r="933" ht="16.5" customHeight="1"/>
    <row r="934" ht="16.5" customHeight="1"/>
    <row r="935" ht="16.5" customHeight="1"/>
    <row r="936" ht="16.5" customHeight="1"/>
    <row r="937" ht="16.5" customHeight="1"/>
    <row r="938" ht="16.5" customHeight="1"/>
    <row r="939" ht="16.5" customHeight="1"/>
    <row r="940" ht="16.5" customHeight="1"/>
    <row r="941" ht="16.5" customHeight="1"/>
    <row r="942" ht="16.5" customHeight="1"/>
    <row r="943" ht="16.5" customHeight="1"/>
    <row r="944" ht="16.5" customHeight="1"/>
    <row r="945" ht="16.5" customHeight="1"/>
    <row r="946" ht="16.5" customHeight="1"/>
    <row r="947" ht="16.5" customHeight="1"/>
    <row r="948" ht="16.5" customHeight="1"/>
    <row r="949" ht="16.5" customHeight="1"/>
    <row r="950" ht="16.5" customHeight="1"/>
    <row r="951" ht="16.5" customHeight="1"/>
    <row r="952" ht="16.5" customHeight="1"/>
    <row r="953" ht="16.5" customHeight="1"/>
    <row r="954" ht="16.5" customHeight="1"/>
    <row r="955" ht="16.5" customHeight="1"/>
    <row r="956" ht="16.5" customHeight="1"/>
    <row r="957" ht="16.5" customHeight="1"/>
    <row r="958" ht="16.5" customHeight="1"/>
    <row r="959" ht="16.5" customHeight="1"/>
    <row r="960" ht="16.5" customHeight="1"/>
    <row r="961" ht="16.5" customHeight="1"/>
    <row r="962" ht="16.5" customHeight="1"/>
    <row r="963" ht="16.5" customHeight="1"/>
    <row r="964" ht="16.5" customHeight="1"/>
    <row r="965" ht="16.5" customHeight="1"/>
    <row r="966" ht="16.5" customHeight="1"/>
    <row r="967" ht="16.5" customHeight="1"/>
    <row r="968" ht="16.5" customHeight="1"/>
    <row r="969" ht="16.5" customHeight="1"/>
    <row r="970" ht="16.5" customHeight="1"/>
    <row r="971" ht="16.5" customHeight="1"/>
    <row r="972" ht="16.5" customHeight="1"/>
    <row r="973" ht="16.5" customHeight="1"/>
    <row r="974" ht="16.5" customHeight="1"/>
    <row r="975" ht="16.5" customHeight="1"/>
    <row r="976" ht="16.5" customHeight="1"/>
    <row r="977" ht="16.5" customHeight="1"/>
    <row r="978" ht="16.5" customHeight="1"/>
    <row r="979" ht="16.5" customHeight="1"/>
    <row r="980" ht="16.5" customHeight="1"/>
    <row r="981" ht="16.5" customHeight="1"/>
    <row r="982" ht="16.5" customHeight="1"/>
    <row r="983" ht="16.5" customHeight="1"/>
    <row r="984" ht="16.5" customHeight="1"/>
    <row r="985" ht="16.5" customHeight="1"/>
    <row r="986" ht="16.5" customHeight="1"/>
    <row r="987" ht="16.5" customHeight="1"/>
    <row r="988" ht="16.5" customHeight="1"/>
    <row r="989" ht="16.5" customHeight="1"/>
    <row r="990" ht="16.5" customHeight="1"/>
    <row r="991" ht="16.5" customHeight="1"/>
    <row r="992" ht="16.5" customHeight="1"/>
    <row r="993" ht="16.5" customHeight="1"/>
    <row r="994" ht="16.5" customHeight="1"/>
    <row r="995" ht="16.5" customHeight="1"/>
    <row r="996" ht="16.5" customHeight="1"/>
    <row r="997" ht="16.5" customHeight="1"/>
    <row r="998" ht="16.5" customHeight="1"/>
    <row r="999" ht="16.5" customHeight="1"/>
    <row r="1000" ht="16.5" customHeight="1"/>
    <row r="1001" ht="16.5" customHeight="1"/>
    <row r="1002" ht="16.5" customHeight="1"/>
    <row r="1003" ht="16.5" customHeight="1"/>
    <row r="1004" ht="16.5" customHeight="1"/>
    <row r="1005" ht="16.5" customHeight="1"/>
    <row r="1006" ht="16.5" customHeight="1"/>
    <row r="1007" ht="16.5" customHeight="1"/>
    <row r="1008" ht="16.5" customHeight="1"/>
    <row r="1009" ht="16.5" customHeight="1"/>
    <row r="1010" ht="16.5" customHeight="1"/>
    <row r="1011" ht="16.5" customHeight="1"/>
    <row r="1012" ht="16.5" customHeight="1"/>
    <row r="1013" ht="16.5" customHeight="1"/>
    <row r="1014" ht="16.5" customHeight="1"/>
    <row r="1015" ht="16.5" customHeight="1"/>
    <row r="1016" ht="16.5" customHeight="1"/>
    <row r="1017" ht="16.5" customHeight="1"/>
    <row r="1018" ht="16.5" customHeight="1"/>
    <row r="1019" ht="16.5" customHeight="1"/>
    <row r="1020" ht="16.5" customHeight="1"/>
    <row r="1021" ht="16.5" customHeight="1"/>
    <row r="1022" ht="16.5" customHeight="1"/>
    <row r="1023" ht="16.5" customHeight="1"/>
    <row r="1024" ht="16.5" customHeight="1"/>
    <row r="1025" ht="16.5" customHeight="1"/>
    <row r="1026" ht="16.5" customHeight="1"/>
    <row r="1027" ht="16.5" customHeight="1"/>
    <row r="1028" ht="16.5" customHeight="1"/>
    <row r="1029" ht="16.5" customHeight="1"/>
    <row r="1030" ht="16.5" customHeight="1"/>
    <row r="1031" ht="16.5" customHeight="1"/>
    <row r="1032" ht="16.5" customHeight="1"/>
    <row r="1033" ht="16.5" customHeight="1"/>
    <row r="1034" ht="16.5" customHeight="1"/>
    <row r="1035" ht="16.5" customHeight="1"/>
    <row r="1036" ht="16.5" customHeight="1"/>
    <row r="1037" ht="16.5" customHeight="1"/>
    <row r="1038" ht="16.5" customHeight="1"/>
    <row r="1039" ht="16.5" customHeight="1"/>
    <row r="1040" ht="16.5" customHeight="1"/>
    <row r="1041" ht="16.5" customHeight="1"/>
    <row r="1042" ht="16.5" customHeight="1"/>
    <row r="1043" ht="16.5" customHeight="1"/>
    <row r="1044" ht="16.5" customHeight="1"/>
    <row r="1045" ht="16.5" customHeight="1"/>
    <row r="1046" ht="16.5" customHeight="1"/>
    <row r="1047" ht="16.5" customHeight="1"/>
    <row r="1048" ht="16.5" customHeight="1"/>
    <row r="1049" ht="16.5" customHeight="1"/>
    <row r="1050" ht="16.5" customHeight="1"/>
    <row r="1051" ht="16.5" customHeight="1"/>
    <row r="1052" ht="16.5" customHeight="1"/>
    <row r="1053" ht="16.5" customHeight="1"/>
    <row r="1054" ht="16.5" customHeight="1"/>
    <row r="1055" ht="16.5" customHeight="1"/>
    <row r="1056" ht="16.5" customHeight="1"/>
    <row r="1057" ht="16.5" customHeight="1"/>
    <row r="1058" ht="16.5" customHeight="1"/>
    <row r="1059" ht="16.5" customHeight="1"/>
    <row r="1060" ht="16.5" customHeight="1"/>
    <row r="1061" ht="16.5" customHeight="1"/>
    <row r="1062" ht="16.5" customHeight="1"/>
    <row r="1063" ht="16.5" customHeight="1"/>
    <row r="1064" ht="16.5" customHeight="1"/>
    <row r="1065" ht="16.5" customHeight="1"/>
    <row r="1066" ht="16.5" customHeight="1"/>
    <row r="1067" ht="16.5" customHeight="1"/>
    <row r="1068" ht="16.5" customHeight="1"/>
    <row r="1069" ht="16.5" customHeight="1"/>
    <row r="1070" ht="16.5" customHeight="1"/>
    <row r="1071" ht="16.5" customHeight="1"/>
    <row r="1072" ht="16.5" customHeight="1"/>
    <row r="1073" ht="16.5" customHeight="1"/>
    <row r="1074" ht="16.5" customHeight="1"/>
    <row r="1075" ht="16.5" customHeight="1"/>
    <row r="1076" ht="16.5" customHeight="1"/>
    <row r="1077" ht="16.5" customHeight="1"/>
    <row r="1078" ht="16.5" customHeight="1"/>
    <row r="1079" ht="16.5" customHeight="1"/>
    <row r="1080" ht="16.5" customHeight="1"/>
    <row r="1081" ht="16.5" customHeight="1"/>
    <row r="1082" ht="16.5" customHeight="1"/>
    <row r="1083" ht="16.5" customHeight="1"/>
    <row r="1084" ht="16.5" customHeight="1"/>
    <row r="1085" ht="16.5" customHeight="1"/>
    <row r="1086" ht="16.5" customHeight="1"/>
    <row r="1087" ht="16.5" customHeight="1"/>
    <row r="1088" ht="16.5" customHeight="1"/>
    <row r="1089" ht="16.5" customHeight="1"/>
    <row r="1090" ht="16.5" customHeight="1"/>
    <row r="1091" ht="16.5" customHeight="1"/>
    <row r="1092" ht="16.5" customHeight="1"/>
    <row r="1093" ht="16.5" customHeight="1"/>
    <row r="1094" ht="16.5" customHeight="1"/>
    <row r="1095" ht="16.5" customHeight="1"/>
    <row r="1096" ht="16.5" customHeight="1"/>
    <row r="1097" ht="16.5" customHeight="1"/>
    <row r="1098" ht="16.5" customHeight="1"/>
    <row r="1099" ht="16.5" customHeight="1"/>
    <row r="1100" ht="16.5" customHeight="1"/>
    <row r="1101" ht="16.5" customHeight="1"/>
    <row r="1102" ht="16.5" customHeight="1"/>
    <row r="1103" ht="16.5" customHeight="1"/>
    <row r="1104" ht="16.5" customHeight="1"/>
    <row r="1105" ht="16.5" customHeight="1"/>
    <row r="1106" ht="16.5" customHeight="1"/>
    <row r="1107" ht="16.5" customHeight="1"/>
    <row r="1108" ht="16.5" customHeight="1"/>
    <row r="1109" ht="16.5" customHeight="1"/>
    <row r="1110" ht="16.5" customHeight="1"/>
    <row r="1111" ht="16.5" customHeight="1"/>
    <row r="1112" ht="16.5" customHeight="1"/>
    <row r="1113" ht="16.5" customHeight="1"/>
    <row r="1114" ht="16.5" customHeight="1"/>
    <row r="1115" ht="16.5" customHeight="1"/>
    <row r="1116" ht="16.5" customHeight="1"/>
    <row r="1117" ht="16.5" customHeight="1"/>
    <row r="1118" ht="16.5" customHeight="1"/>
    <row r="1119" ht="16.5" customHeight="1"/>
    <row r="1120" ht="16.5" customHeight="1"/>
    <row r="1121" ht="16.5" customHeight="1"/>
    <row r="1122" ht="16.5" customHeight="1"/>
    <row r="1123" ht="16.5" customHeight="1"/>
    <row r="1124" ht="16.5" customHeight="1"/>
    <row r="1125" ht="16.5" customHeight="1"/>
    <row r="1126" ht="16.5" customHeight="1"/>
    <row r="1127" ht="16.5" customHeight="1"/>
    <row r="1128" ht="16.5" customHeight="1"/>
    <row r="1129" ht="16.5" customHeight="1"/>
    <row r="1130" ht="16.5" customHeight="1"/>
    <row r="1131" ht="16.5" customHeight="1"/>
    <row r="1132" ht="16.5" customHeight="1"/>
    <row r="1133" ht="16.5" customHeight="1"/>
    <row r="1134" ht="16.5" customHeight="1"/>
    <row r="1135" ht="16.5" customHeight="1"/>
    <row r="1136" ht="16.5" customHeight="1"/>
    <row r="1137" ht="16.5" customHeight="1"/>
    <row r="1138" ht="16.5" customHeight="1"/>
    <row r="1139" ht="16.5" customHeight="1"/>
    <row r="1140" ht="16.5" customHeight="1"/>
    <row r="1141" ht="16.5" customHeight="1"/>
    <row r="1142" ht="16.5" customHeight="1"/>
    <row r="1143" ht="16.5" customHeight="1"/>
    <row r="1144" ht="16.5" customHeight="1"/>
    <row r="1145" ht="16.5" customHeight="1"/>
    <row r="1146" ht="16.5" customHeight="1"/>
    <row r="1147" ht="16.5" customHeight="1"/>
    <row r="1148" ht="16.5" customHeight="1"/>
    <row r="1149" ht="16.5" customHeight="1"/>
    <row r="1150" ht="16.5" customHeight="1"/>
    <row r="1151" ht="16.5" customHeight="1"/>
    <row r="1152" ht="16.5" customHeight="1"/>
    <row r="1153" ht="16.5" customHeight="1"/>
    <row r="1154" ht="16.5" customHeight="1"/>
    <row r="1155" ht="16.5" customHeight="1"/>
    <row r="1156" ht="16.5" customHeight="1"/>
    <row r="1157" ht="16.5" customHeight="1"/>
    <row r="1158" ht="16.5" customHeight="1"/>
    <row r="1159" ht="16.5" customHeight="1"/>
    <row r="1160" ht="16.5" customHeight="1"/>
    <row r="1161" ht="16.5" customHeight="1"/>
    <row r="1162" ht="16.5" customHeight="1"/>
    <row r="1163" ht="16.5" customHeight="1"/>
    <row r="1164" ht="16.5" customHeight="1"/>
    <row r="1165" ht="16.5" customHeight="1"/>
    <row r="1166" ht="16.5" customHeight="1"/>
    <row r="1167" ht="16.5" customHeight="1"/>
    <row r="1168" ht="16.5" customHeight="1"/>
    <row r="1169" ht="16.5" customHeight="1"/>
    <row r="1170" ht="16.5" customHeight="1"/>
    <row r="1171" ht="16.5" customHeight="1"/>
    <row r="1172" ht="16.5" customHeight="1"/>
    <row r="1173" ht="16.5" customHeight="1"/>
    <row r="1174" ht="16.5" customHeight="1"/>
    <row r="1175" ht="16.5" customHeight="1"/>
    <row r="1176" ht="16.5" customHeight="1"/>
    <row r="1177" ht="16.5" customHeight="1"/>
    <row r="1178" ht="16.5" customHeight="1"/>
    <row r="1179" ht="16.5" customHeight="1"/>
    <row r="1180" ht="16.5" customHeight="1"/>
    <row r="1181" ht="16.5" customHeight="1"/>
    <row r="1182" ht="16.5" customHeight="1"/>
    <row r="1183" ht="16.5" customHeight="1"/>
    <row r="1184" ht="16.5" customHeight="1"/>
    <row r="1185" ht="16.5" customHeight="1"/>
    <row r="1186" ht="16.5" customHeight="1"/>
    <row r="1187" ht="16.5" customHeight="1"/>
    <row r="1188" ht="16.5" customHeight="1"/>
    <row r="1189" ht="16.5" customHeight="1"/>
    <row r="1190" ht="16.5" customHeight="1"/>
    <row r="1191" ht="16.5" customHeight="1"/>
    <row r="1192" ht="16.5" customHeight="1"/>
    <row r="1193" ht="16.5" customHeight="1"/>
    <row r="1194" ht="16.5" customHeight="1"/>
    <row r="1195" ht="16.5" customHeight="1"/>
    <row r="1196" ht="16.5" customHeight="1"/>
    <row r="1197" ht="16.5" customHeight="1"/>
    <row r="1198" ht="16.5" customHeight="1"/>
    <row r="1199" ht="16.5" customHeight="1"/>
    <row r="1200" ht="16.5" customHeight="1"/>
    <row r="1201" ht="16.5" customHeight="1"/>
    <row r="1202" ht="16.5" customHeight="1"/>
    <row r="1203" ht="16.5" customHeight="1"/>
    <row r="1204" ht="16.5" customHeight="1"/>
    <row r="1205" ht="16.5" customHeight="1"/>
    <row r="1206" ht="16.5" customHeight="1"/>
    <row r="1207" ht="16.5" customHeight="1"/>
    <row r="1208" ht="16.5" customHeight="1"/>
    <row r="1209" ht="16.5" customHeight="1"/>
    <row r="1210" ht="16.5" customHeight="1"/>
    <row r="1211" ht="16.5" customHeight="1"/>
    <row r="1212" ht="16.5" customHeight="1"/>
    <row r="1213" ht="16.5" customHeight="1"/>
    <row r="1214" ht="16.5" customHeight="1"/>
    <row r="1215" ht="16.5" customHeight="1"/>
    <row r="1216" ht="16.5" customHeight="1"/>
    <row r="1217" ht="16.5" customHeight="1"/>
    <row r="1218" ht="16.5" customHeight="1"/>
    <row r="1219" ht="16.5" customHeight="1"/>
    <row r="1220" ht="16.5" customHeight="1"/>
    <row r="1221" ht="16.5" customHeight="1"/>
    <row r="1222" ht="16.5" customHeight="1"/>
    <row r="1223" ht="16.5" customHeight="1"/>
    <row r="1224" ht="16.5" customHeight="1"/>
    <row r="1225" ht="16.5" customHeight="1"/>
    <row r="1226" ht="16.5" customHeight="1"/>
    <row r="1227" ht="16.5" customHeight="1"/>
    <row r="1228" ht="16.5" customHeight="1"/>
    <row r="1229" ht="16.5" customHeight="1"/>
    <row r="1230" ht="16.5" customHeight="1"/>
    <row r="1231" ht="16.5" customHeight="1"/>
    <row r="1232" ht="16.5" customHeight="1"/>
    <row r="1233" ht="16.5" customHeight="1"/>
    <row r="1234" ht="16.5" customHeight="1"/>
    <row r="1235" ht="16.5" customHeight="1"/>
    <row r="1236" ht="16.5" customHeight="1"/>
    <row r="1237" ht="16.5" customHeight="1"/>
    <row r="1238" ht="16.5" customHeight="1"/>
    <row r="1239" ht="16.5" customHeight="1"/>
    <row r="1240" ht="16.5" customHeight="1"/>
    <row r="1241" ht="16.5" customHeight="1"/>
    <row r="1242" ht="16.5" customHeight="1"/>
    <row r="1243" ht="16.5" customHeight="1"/>
    <row r="1244" ht="16.5" customHeight="1"/>
    <row r="1245" ht="16.5" customHeight="1"/>
    <row r="1246" ht="16.5" customHeight="1"/>
    <row r="1247" ht="16.5" customHeight="1"/>
    <row r="1248" ht="16.5" customHeight="1"/>
    <row r="1249" ht="16.5" customHeight="1"/>
    <row r="1250" ht="16.5" customHeight="1"/>
    <row r="1251" ht="16.5" customHeight="1"/>
    <row r="1252" ht="16.5" customHeight="1"/>
    <row r="1253" ht="16.5" customHeight="1"/>
    <row r="1254" ht="16.5" customHeight="1"/>
    <row r="1255" ht="16.5" customHeight="1"/>
    <row r="1256" ht="16.5" customHeight="1"/>
    <row r="1257" ht="16.5" customHeight="1"/>
    <row r="1258" ht="16.5" customHeight="1"/>
    <row r="1259" ht="16.5" customHeight="1"/>
    <row r="1260" ht="16.5" customHeight="1"/>
    <row r="1261" ht="16.5" customHeight="1"/>
    <row r="1262" ht="16.5" customHeight="1"/>
    <row r="1263" ht="16.5" customHeight="1"/>
    <row r="1264" ht="16.5" customHeight="1"/>
    <row r="1265" ht="16.5" customHeight="1"/>
    <row r="1266" ht="16.5" customHeight="1"/>
    <row r="1267" ht="16.5" customHeight="1"/>
    <row r="1268" ht="16.5" customHeight="1"/>
    <row r="1269" ht="16.5" customHeight="1"/>
    <row r="1270" ht="16.5" customHeight="1"/>
    <row r="1271" ht="16.5" customHeight="1"/>
    <row r="1272" ht="16.5" customHeight="1"/>
    <row r="1273" ht="16.5" customHeight="1"/>
    <row r="1274" ht="16.5" customHeight="1"/>
    <row r="1275" ht="16.5" customHeight="1"/>
    <row r="1276" ht="16.5" customHeight="1"/>
    <row r="1277" ht="16.5" customHeight="1"/>
    <row r="1278" ht="16.5" customHeight="1"/>
    <row r="1279" ht="16.5" customHeight="1"/>
    <row r="1280" ht="16.5" customHeight="1"/>
    <row r="1281" ht="16.5" customHeight="1"/>
    <row r="1282" ht="16.5" customHeight="1"/>
    <row r="1283" ht="16.5" customHeight="1"/>
    <row r="1284" ht="16.5" customHeight="1"/>
    <row r="1285" ht="16.5" customHeight="1"/>
    <row r="1286" ht="16.5" customHeight="1"/>
    <row r="1287" ht="16.5" customHeight="1"/>
    <row r="1288" ht="16.5" customHeight="1"/>
    <row r="1289" ht="16.5" customHeight="1"/>
    <row r="1290" ht="16.5" customHeight="1"/>
    <row r="1291" ht="16.5" customHeight="1"/>
    <row r="1292" ht="16.5" customHeight="1"/>
    <row r="1293" ht="16.5" customHeight="1"/>
    <row r="1294" ht="16.5" customHeight="1"/>
    <row r="1295" ht="16.5" customHeight="1"/>
    <row r="1296" ht="16.5" customHeight="1"/>
    <row r="1297" ht="16.5" customHeight="1"/>
    <row r="1298" ht="16.5" customHeight="1"/>
    <row r="1299" ht="16.5" customHeight="1"/>
    <row r="1300" ht="16.5" customHeight="1"/>
    <row r="1301" ht="16.5" customHeight="1"/>
    <row r="1302" ht="16.5" customHeight="1"/>
    <row r="1303" ht="16.5" customHeight="1"/>
    <row r="1304" ht="16.5" customHeight="1"/>
    <row r="1305" ht="16.5" customHeight="1"/>
    <row r="1306" ht="16.5" customHeight="1"/>
    <row r="1307" ht="16.5" customHeight="1"/>
    <row r="1308" ht="16.5" customHeight="1"/>
    <row r="1309" ht="16.5" customHeight="1"/>
    <row r="1310" ht="16.5" customHeight="1"/>
    <row r="1311" ht="16.5" customHeight="1"/>
    <row r="1312" ht="16.5" customHeight="1"/>
    <row r="1313" ht="16.5" customHeight="1"/>
    <row r="1314" ht="16.5" customHeight="1"/>
    <row r="1315" ht="16.5" customHeight="1"/>
    <row r="1316" ht="16.5" customHeight="1"/>
    <row r="1317" ht="16.5" customHeight="1"/>
    <row r="1318" ht="16.5" customHeight="1"/>
    <row r="1319" ht="16.5" customHeight="1"/>
    <row r="1320" ht="16.5" customHeight="1"/>
    <row r="1321" ht="16.5" customHeight="1"/>
    <row r="1322" ht="16.5" customHeight="1"/>
    <row r="1323" ht="16.5" customHeight="1"/>
    <row r="1324" ht="16.5" customHeight="1"/>
    <row r="1325" ht="16.5" customHeight="1"/>
    <row r="1326" ht="16.5" customHeight="1"/>
    <row r="1327" ht="16.5" customHeight="1"/>
    <row r="1328" ht="16.5" customHeight="1"/>
    <row r="1329" ht="16.5" customHeight="1"/>
    <row r="1330" ht="16.5" customHeight="1"/>
    <row r="1331" ht="16.5" customHeight="1"/>
    <row r="1332" ht="16.5" customHeight="1"/>
    <row r="1333" ht="16.5" customHeight="1"/>
    <row r="1334" ht="16.5" customHeight="1"/>
    <row r="1335" ht="16.5" customHeight="1"/>
    <row r="1336" ht="16.5" customHeight="1"/>
    <row r="1337" ht="16.5" customHeight="1"/>
    <row r="1338" ht="16.5" customHeight="1"/>
    <row r="1339" ht="16.5" customHeight="1"/>
    <row r="1340" ht="16.5" customHeight="1"/>
    <row r="1341" ht="16.5" customHeight="1"/>
    <row r="1342" ht="16.5" customHeight="1"/>
    <row r="1343" ht="16.5" customHeight="1"/>
    <row r="1344" ht="16.5" customHeight="1"/>
    <row r="1345" ht="16.5" customHeight="1"/>
    <row r="1346" ht="16.5" customHeight="1"/>
    <row r="1347" ht="16.5" customHeight="1"/>
    <row r="1348" ht="16.5" customHeight="1"/>
    <row r="1349" ht="16.5" customHeight="1"/>
    <row r="1350" ht="16.5" customHeight="1"/>
    <row r="1351" ht="16.5" customHeight="1"/>
    <row r="1352" ht="16.5" customHeight="1"/>
    <row r="1353" ht="16.5" customHeight="1"/>
    <row r="1354" ht="16.5" customHeight="1"/>
    <row r="1355" ht="16.5" customHeight="1"/>
    <row r="1356" ht="16.5" customHeight="1"/>
    <row r="1357" ht="16.5" customHeight="1"/>
    <row r="1358" ht="16.5" customHeight="1"/>
    <row r="1359" ht="16.5" customHeight="1"/>
    <row r="1360" ht="16.5" customHeight="1"/>
    <row r="1361" ht="16.5" customHeight="1"/>
    <row r="1362" ht="16.5" customHeight="1"/>
    <row r="1363" ht="16.5" customHeight="1"/>
    <row r="1364" ht="16.5" customHeight="1"/>
    <row r="1365" ht="16.5" customHeight="1"/>
    <row r="1366" ht="16.5" customHeight="1"/>
    <row r="1367" ht="16.5" customHeight="1"/>
    <row r="1368" ht="16.5" customHeight="1"/>
    <row r="1369" ht="16.5" customHeight="1"/>
    <row r="1370" ht="16.5" customHeight="1"/>
    <row r="1371" ht="16.5" customHeight="1"/>
    <row r="1372" ht="16.5" customHeight="1"/>
    <row r="1373" ht="16.5" customHeight="1"/>
    <row r="1374" ht="16.5" customHeight="1"/>
    <row r="1375" ht="16.5" customHeight="1"/>
    <row r="1376" ht="16.5" customHeight="1"/>
    <row r="1377" ht="16.5" customHeight="1"/>
    <row r="1378" ht="16.5" customHeight="1"/>
    <row r="1379" ht="16.5" customHeight="1"/>
    <row r="1380" ht="16.5" customHeight="1"/>
    <row r="1381" ht="16.5" customHeight="1"/>
    <row r="1382" ht="16.5" customHeight="1"/>
    <row r="1383" ht="16.5" customHeight="1"/>
    <row r="1384" ht="16.5" customHeight="1"/>
    <row r="1385" ht="16.5" customHeight="1"/>
    <row r="1386" ht="16.5" customHeight="1"/>
    <row r="1387" ht="16.5" customHeight="1"/>
    <row r="1388" ht="16.5" customHeight="1"/>
    <row r="1389" ht="16.5" customHeight="1"/>
    <row r="1390" ht="16.5" customHeight="1"/>
    <row r="1391" ht="16.5" customHeight="1"/>
    <row r="1392" ht="16.5" customHeight="1"/>
    <row r="1393" ht="16.5" customHeight="1"/>
    <row r="1394" ht="16.5" customHeight="1"/>
    <row r="1395" ht="16.5" customHeight="1"/>
    <row r="1396" ht="16.5" customHeight="1"/>
    <row r="1397" ht="16.5" customHeight="1"/>
    <row r="1398" ht="16.5" customHeight="1"/>
    <row r="1399" ht="16.5" customHeight="1"/>
    <row r="1400" ht="16.5" customHeight="1"/>
    <row r="1401" ht="16.5" customHeight="1"/>
    <row r="1402" ht="16.5" customHeight="1"/>
    <row r="1403" ht="16.5" customHeight="1"/>
    <row r="1404" ht="16.5" customHeight="1"/>
    <row r="1405" ht="16.5" customHeight="1"/>
    <row r="1406" ht="16.5" customHeight="1"/>
    <row r="1407" ht="16.5" customHeight="1"/>
    <row r="1408" ht="16.5" customHeight="1"/>
    <row r="1409" ht="16.5" customHeight="1"/>
    <row r="1410" ht="16.5" customHeight="1"/>
    <row r="1411" ht="16.5" customHeight="1"/>
    <row r="1412" ht="16.5" customHeight="1"/>
    <row r="1413" ht="16.5" customHeight="1"/>
    <row r="1414" ht="16.5" customHeight="1"/>
    <row r="1415" ht="16.5" customHeight="1"/>
    <row r="1416" ht="16.5" customHeight="1"/>
    <row r="1417" ht="16.5" customHeight="1"/>
    <row r="1418" ht="16.5" customHeight="1"/>
    <row r="1419" ht="16.5" customHeight="1"/>
    <row r="1420" ht="16.5" customHeight="1"/>
    <row r="1421" ht="16.5" customHeight="1"/>
    <row r="1422" ht="16.5" customHeight="1"/>
    <row r="1423" ht="16.5" customHeight="1"/>
    <row r="1424" ht="16.5" customHeight="1"/>
    <row r="1425" ht="16.5" customHeight="1"/>
    <row r="1426" ht="16.5" customHeight="1"/>
    <row r="1427" ht="16.5" customHeight="1"/>
    <row r="1428" ht="16.5" customHeight="1"/>
    <row r="1429" ht="16.5" customHeight="1"/>
    <row r="1430" ht="16.5" customHeight="1"/>
    <row r="1431" ht="16.5" customHeight="1"/>
    <row r="1432" ht="16.5" customHeight="1"/>
    <row r="1433" ht="16.5" customHeight="1"/>
    <row r="1434" ht="16.5" customHeight="1"/>
    <row r="1435" ht="16.5" customHeight="1"/>
    <row r="1436" ht="16.5" customHeight="1"/>
    <row r="1437" ht="16.5" customHeight="1"/>
    <row r="1438" ht="16.5" customHeight="1"/>
    <row r="1439" ht="16.5" customHeight="1"/>
    <row r="1440" ht="16.5" customHeight="1"/>
    <row r="1441" ht="16.5" customHeight="1"/>
    <row r="1442" ht="16.5" customHeight="1"/>
    <row r="1443" ht="16.5" customHeight="1"/>
    <row r="1444" ht="16.5" customHeight="1"/>
    <row r="1445" ht="16.5" customHeight="1"/>
    <row r="1446" ht="16.5" customHeight="1"/>
    <row r="1447" ht="16.5" customHeight="1"/>
    <row r="1448" ht="16.5" customHeight="1"/>
    <row r="1449" ht="16.5" customHeight="1"/>
    <row r="1450" ht="16.5" customHeight="1"/>
    <row r="1451" ht="16.5" customHeight="1"/>
    <row r="1452" ht="16.5" customHeight="1"/>
    <row r="1453" ht="16.5" customHeight="1"/>
    <row r="1454" ht="16.5" customHeight="1"/>
    <row r="1455" ht="16.5" customHeight="1"/>
    <row r="1456" ht="16.5" customHeight="1"/>
    <row r="1457" ht="16.5" customHeight="1"/>
    <row r="1458" ht="16.5" customHeight="1"/>
    <row r="1459" ht="16.5" customHeight="1"/>
    <row r="1460" ht="16.5" customHeight="1"/>
    <row r="1461" ht="16.5" customHeight="1"/>
    <row r="1462" ht="16.5" customHeight="1"/>
    <row r="1463" ht="16.5" customHeight="1"/>
    <row r="1464" ht="16.5" customHeight="1"/>
    <row r="1465" ht="16.5" customHeight="1"/>
    <row r="1466" ht="16.5" customHeight="1"/>
    <row r="1467" ht="16.5" customHeight="1"/>
    <row r="1468" ht="16.5" customHeight="1"/>
    <row r="1469" ht="16.5" customHeight="1"/>
    <row r="1470" ht="16.5" customHeight="1"/>
    <row r="1471" ht="16.5" customHeight="1"/>
    <row r="1472" ht="16.5" customHeight="1"/>
    <row r="1473" ht="16.5" customHeight="1"/>
    <row r="1474" ht="16.5" customHeight="1"/>
    <row r="1475" ht="16.5" customHeight="1"/>
    <row r="1476" ht="16.5" customHeight="1"/>
    <row r="1477" ht="16.5" customHeight="1"/>
    <row r="1478" ht="16.5" customHeight="1"/>
    <row r="1479" ht="16.5" customHeight="1"/>
    <row r="1480" ht="16.5" customHeight="1"/>
    <row r="1481" ht="16.5" customHeight="1"/>
    <row r="1482" ht="16.5" customHeight="1"/>
    <row r="1483" ht="16.5" customHeight="1"/>
    <row r="1484" ht="16.5" customHeight="1"/>
    <row r="1485" ht="16.5" customHeight="1"/>
    <row r="1486" ht="16.5" customHeight="1"/>
    <row r="1487" ht="16.5" customHeight="1"/>
    <row r="1488" ht="16.5" customHeight="1"/>
    <row r="1489" ht="16.5" customHeight="1"/>
    <row r="1490" ht="16.5" customHeight="1"/>
    <row r="1491" ht="16.5" customHeight="1"/>
    <row r="1492" ht="16.5" customHeight="1"/>
    <row r="1493" ht="16.5" customHeight="1"/>
    <row r="1494" ht="16.5" customHeight="1"/>
    <row r="1495" ht="16.5" customHeight="1"/>
    <row r="1496" ht="16.5" customHeight="1"/>
    <row r="1497" ht="16.5" customHeight="1"/>
    <row r="1498" ht="16.5" customHeight="1"/>
    <row r="1499" ht="16.5" customHeight="1"/>
    <row r="1500" ht="16.5" customHeight="1"/>
    <row r="1501" ht="16.5" customHeight="1"/>
    <row r="1502" ht="16.5" customHeight="1"/>
    <row r="1503" ht="16.5" customHeight="1"/>
    <row r="1504" ht="16.5" customHeight="1"/>
    <row r="1505" ht="16.5" customHeight="1"/>
    <row r="1506" ht="16.5" customHeight="1"/>
    <row r="1507" ht="16.5" customHeight="1"/>
    <row r="1508" ht="16.5" customHeight="1"/>
    <row r="1509" ht="16.5" customHeight="1"/>
    <row r="1510" ht="16.5" customHeight="1"/>
    <row r="1511" ht="16.5" customHeight="1"/>
    <row r="1512" ht="16.5" customHeight="1"/>
    <row r="1513" ht="16.5" customHeight="1"/>
    <row r="1514" ht="16.5" customHeight="1"/>
    <row r="1515" ht="16.5" customHeight="1"/>
    <row r="1516" ht="16.5" customHeight="1"/>
    <row r="1517" ht="16.5" customHeight="1"/>
    <row r="1518" ht="16.5" customHeight="1"/>
    <row r="1519" ht="16.5" customHeight="1"/>
    <row r="1520" ht="16.5" customHeight="1"/>
    <row r="1521" ht="16.5" customHeight="1"/>
    <row r="1522" ht="16.5" customHeight="1"/>
    <row r="1523" ht="16.5" customHeight="1"/>
    <row r="1524" ht="16.5" customHeight="1"/>
    <row r="1525" ht="16.5" customHeight="1"/>
    <row r="1526" ht="16.5" customHeight="1"/>
    <row r="1527" ht="16.5" customHeight="1"/>
    <row r="1528" ht="16.5" customHeight="1"/>
    <row r="1529" ht="16.5" customHeight="1"/>
    <row r="1530" ht="16.5" customHeight="1"/>
    <row r="1531" ht="16.5" customHeight="1"/>
    <row r="1532" ht="16.5" customHeight="1"/>
    <row r="1533" ht="16.5" customHeight="1"/>
    <row r="1534" ht="16.5" customHeight="1"/>
    <row r="1535" ht="16.5" customHeight="1"/>
    <row r="1536" ht="16.5" customHeight="1"/>
    <row r="1537" ht="16.5" customHeight="1"/>
    <row r="1538" ht="16.5" customHeight="1"/>
    <row r="1539" ht="16.5" customHeight="1"/>
    <row r="1540" ht="16.5" customHeight="1"/>
    <row r="1541" ht="16.5" customHeight="1"/>
    <row r="1542" ht="16.5" customHeight="1"/>
    <row r="1543" ht="16.5" customHeight="1"/>
    <row r="1544" ht="16.5" customHeight="1"/>
    <row r="1545" ht="16.5" customHeight="1"/>
    <row r="1546" ht="16.5" customHeight="1"/>
    <row r="1547" ht="16.5" customHeight="1"/>
    <row r="1548" ht="16.5" customHeight="1"/>
    <row r="1549" ht="16.5" customHeight="1"/>
    <row r="1550" ht="16.5" customHeight="1"/>
    <row r="1551" ht="16.5" customHeight="1"/>
    <row r="1552" ht="16.5" customHeight="1"/>
    <row r="1553" ht="16.5" customHeight="1"/>
    <row r="1554" ht="16.5" customHeight="1"/>
    <row r="1555" ht="16.5" customHeight="1"/>
    <row r="1556" ht="16.5" customHeight="1"/>
    <row r="1557" ht="16.5" customHeight="1"/>
    <row r="1558" ht="16.5" customHeight="1"/>
    <row r="1559" ht="16.5" customHeight="1"/>
    <row r="1560" ht="16.5" customHeight="1"/>
    <row r="1561" ht="16.5" customHeight="1"/>
    <row r="1562" ht="16.5" customHeight="1"/>
    <row r="1563" ht="16.5" customHeight="1"/>
    <row r="1564" ht="16.5" customHeight="1"/>
    <row r="1565" ht="16.5" customHeight="1"/>
    <row r="1566" ht="16.5" customHeight="1"/>
    <row r="1567" ht="16.5" customHeight="1"/>
    <row r="1568" ht="16.5" customHeight="1"/>
    <row r="1569" ht="16.5" customHeight="1"/>
    <row r="1570" ht="16.5" customHeight="1"/>
    <row r="1571" ht="16.5" customHeight="1"/>
    <row r="1572" ht="16.5" customHeight="1"/>
    <row r="1573" ht="16.5" customHeight="1"/>
    <row r="1574" ht="16.5" customHeight="1"/>
    <row r="1575" ht="16.5" customHeight="1"/>
    <row r="1576" ht="16.5" customHeight="1"/>
    <row r="1577" ht="16.5" customHeight="1"/>
    <row r="1578" ht="16.5" customHeight="1"/>
    <row r="1579" ht="16.5" customHeight="1"/>
    <row r="1580" ht="16.5" customHeight="1"/>
    <row r="1581" ht="16.5" customHeight="1"/>
    <row r="1582" ht="16.5" customHeight="1"/>
    <row r="1583" ht="16.5" customHeight="1"/>
    <row r="1584" ht="16.5" customHeight="1"/>
    <row r="1585" ht="16.5" customHeight="1"/>
    <row r="1586" ht="16.5" customHeight="1"/>
    <row r="1587" ht="16.5" customHeight="1"/>
    <row r="1588" ht="16.5" customHeight="1"/>
    <row r="1589" ht="16.5" customHeight="1"/>
    <row r="1590" ht="16.5" customHeight="1"/>
    <row r="1591" ht="16.5" customHeight="1"/>
    <row r="1592" ht="16.5" customHeight="1"/>
    <row r="1593" ht="16.5" customHeight="1"/>
    <row r="1594" ht="16.5" customHeight="1"/>
    <row r="1595" ht="16.5" customHeight="1"/>
    <row r="1596" ht="16.5" customHeight="1"/>
    <row r="1597" ht="16.5" customHeight="1"/>
    <row r="1598" ht="16.5" customHeight="1"/>
    <row r="1599" ht="16.5" customHeight="1"/>
    <row r="1600" ht="16.5" customHeight="1"/>
    <row r="1601" ht="16.5" customHeight="1"/>
    <row r="1602" ht="16.5" customHeight="1"/>
    <row r="1603" ht="16.5" customHeight="1"/>
    <row r="1604" ht="16.5" customHeight="1"/>
    <row r="1605" ht="16.5" customHeight="1"/>
    <row r="1606" ht="16.5" customHeight="1"/>
    <row r="1607" ht="16.5" customHeight="1"/>
    <row r="1608" ht="16.5" customHeight="1"/>
    <row r="1609" ht="16.5" customHeight="1"/>
    <row r="1610" ht="16.5" customHeight="1"/>
    <row r="1611" ht="16.5" customHeight="1"/>
    <row r="1612" ht="16.5" customHeight="1"/>
    <row r="1613" ht="16.5" customHeight="1"/>
    <row r="1614" ht="16.5" customHeight="1"/>
    <row r="1615" ht="16.5" customHeight="1"/>
    <row r="1616" ht="16.5" customHeight="1"/>
    <row r="1617" ht="16.5" customHeight="1"/>
    <row r="1618" ht="16.5" customHeight="1"/>
    <row r="1619" ht="16.5" customHeight="1"/>
    <row r="1620" ht="16.5" customHeight="1"/>
    <row r="1621" ht="16.5" customHeight="1"/>
    <row r="1622" ht="16.5" customHeight="1"/>
    <row r="1623" ht="16.5" customHeight="1"/>
    <row r="1624" ht="16.5" customHeight="1"/>
    <row r="1625" ht="16.5" customHeight="1"/>
    <row r="1626" ht="16.5" customHeight="1"/>
    <row r="1627" ht="16.5" customHeight="1"/>
    <row r="1628" ht="16.5" customHeight="1"/>
    <row r="1629" ht="16.5" customHeight="1"/>
    <row r="1630" ht="16.5" customHeight="1"/>
    <row r="1631" ht="16.5" customHeight="1"/>
    <row r="1632" ht="16.5" customHeight="1"/>
    <row r="1633" ht="16.5" customHeight="1"/>
    <row r="1634" ht="16.5" customHeight="1"/>
    <row r="1635" ht="16.5" customHeight="1"/>
    <row r="1636" ht="16.5" customHeight="1"/>
    <row r="1637" ht="16.5" customHeight="1"/>
    <row r="1638" ht="16.5" customHeight="1"/>
    <row r="1639" ht="16.5" customHeight="1"/>
    <row r="1640" ht="16.5" customHeight="1"/>
    <row r="1641" ht="16.5" customHeight="1"/>
    <row r="1642" ht="16.5" customHeight="1"/>
    <row r="1643" ht="16.5" customHeight="1"/>
    <row r="1644" ht="16.5" customHeight="1"/>
    <row r="1645" ht="16.5" customHeight="1"/>
    <row r="1646" ht="16.5" customHeight="1"/>
    <row r="1647" ht="16.5" customHeight="1"/>
    <row r="1648" ht="16.5" customHeight="1"/>
    <row r="1649" ht="16.5" customHeight="1"/>
    <row r="1650" ht="16.5" customHeight="1"/>
    <row r="1651" ht="16.5" customHeight="1"/>
    <row r="1652" ht="16.5" customHeight="1"/>
    <row r="1653" ht="16.5" customHeight="1"/>
    <row r="1654" ht="16.5" customHeight="1"/>
    <row r="1655" ht="16.5" customHeight="1"/>
    <row r="1656" ht="16.5" customHeight="1"/>
    <row r="1657" ht="16.5" customHeight="1"/>
    <row r="1658" ht="16.5" customHeight="1"/>
    <row r="1659" ht="16.5" customHeight="1"/>
    <row r="1660" ht="16.5" customHeight="1"/>
    <row r="1661" ht="16.5" customHeight="1"/>
    <row r="1662" ht="16.5" customHeight="1"/>
    <row r="1663" ht="16.5" customHeight="1"/>
    <row r="1664" ht="16.5" customHeight="1"/>
    <row r="1665" ht="16.5" customHeight="1"/>
    <row r="1666" ht="16.5" customHeight="1"/>
    <row r="1667" ht="16.5" customHeight="1"/>
    <row r="1668" ht="16.5" customHeight="1"/>
    <row r="1669" ht="16.5" customHeight="1"/>
    <row r="1670" ht="16.5" customHeight="1"/>
    <row r="1671" ht="16.5" customHeight="1"/>
    <row r="1672" ht="16.5" customHeight="1"/>
    <row r="1673" ht="16.5" customHeight="1"/>
    <row r="1674" ht="16.5" customHeight="1"/>
    <row r="1675" ht="16.5" customHeight="1"/>
    <row r="1676" ht="16.5" customHeight="1"/>
    <row r="1677" ht="16.5" customHeight="1"/>
    <row r="1678" ht="16.5" customHeight="1"/>
    <row r="1679" ht="16.5" customHeight="1"/>
    <row r="1680" ht="16.5" customHeight="1"/>
    <row r="1681" ht="16.5" customHeight="1"/>
    <row r="1682" ht="16.5" customHeight="1"/>
    <row r="1683" ht="16.5" customHeight="1"/>
    <row r="1684" ht="16.5" customHeight="1"/>
    <row r="1685" ht="16.5" customHeight="1"/>
    <row r="1686" ht="16.5" customHeight="1"/>
    <row r="1687" ht="16.5" customHeight="1"/>
    <row r="1688" ht="16.5" customHeight="1"/>
    <row r="1689" ht="16.5" customHeight="1"/>
    <row r="1690" ht="16.5" customHeight="1"/>
    <row r="1691" ht="16.5" customHeight="1"/>
    <row r="1692" ht="16.5" customHeight="1"/>
    <row r="1693" ht="16.5" customHeight="1"/>
    <row r="1694" ht="16.5" customHeight="1"/>
    <row r="1695" ht="16.5" customHeight="1"/>
    <row r="1696" ht="16.5" customHeight="1"/>
    <row r="1697" ht="16.5" customHeight="1"/>
    <row r="1698" ht="16.5" customHeight="1"/>
    <row r="1699" ht="16.5" customHeight="1"/>
    <row r="1700" ht="16.5" customHeight="1"/>
    <row r="1701" ht="16.5" customHeight="1"/>
    <row r="1702" ht="16.5" customHeight="1"/>
    <row r="1703" ht="16.5" customHeight="1"/>
    <row r="1704" ht="16.5" customHeight="1"/>
    <row r="1705" ht="16.5" customHeight="1"/>
    <row r="1706" ht="16.5" customHeight="1"/>
    <row r="1707" ht="16.5" customHeight="1"/>
    <row r="1708" ht="16.5" customHeight="1"/>
    <row r="1709" ht="16.5" customHeight="1"/>
    <row r="1710" ht="16.5" customHeight="1"/>
    <row r="1711" ht="16.5" customHeight="1"/>
    <row r="1712" ht="16.5" customHeight="1"/>
    <row r="1713" ht="16.5" customHeight="1"/>
    <row r="1714" ht="16.5" customHeight="1"/>
    <row r="1715" ht="16.5" customHeight="1"/>
    <row r="1716" ht="16.5" customHeight="1"/>
    <row r="1717" ht="16.5" customHeight="1"/>
    <row r="1718" ht="16.5" customHeight="1"/>
    <row r="1719" ht="16.5" customHeight="1"/>
    <row r="1720" ht="16.5" customHeight="1"/>
    <row r="1721" ht="16.5" customHeight="1"/>
    <row r="1722" ht="16.5" customHeight="1"/>
    <row r="1723" ht="16.5" customHeight="1"/>
    <row r="1724" ht="16.5" customHeight="1"/>
    <row r="1725" ht="16.5" customHeight="1"/>
    <row r="1726" ht="16.5" customHeight="1"/>
    <row r="1727" ht="16.5" customHeight="1"/>
    <row r="1728" ht="16.5" customHeight="1"/>
    <row r="1729" ht="16.5" customHeight="1"/>
    <row r="1730" ht="16.5" customHeight="1"/>
    <row r="1731" ht="16.5" customHeight="1"/>
    <row r="1732" ht="16.5" customHeight="1"/>
    <row r="1733" ht="16.5" customHeight="1"/>
    <row r="1734" ht="16.5" customHeight="1"/>
    <row r="1735" ht="16.5" customHeight="1"/>
    <row r="1736" ht="16.5" customHeight="1"/>
    <row r="1737" ht="16.5" customHeight="1"/>
    <row r="1738" ht="16.5" customHeight="1"/>
    <row r="1739" ht="16.5" customHeight="1"/>
    <row r="1740" ht="16.5" customHeight="1"/>
    <row r="1741" ht="16.5" customHeight="1"/>
    <row r="1742" ht="16.5" customHeight="1"/>
    <row r="1743" ht="16.5" customHeight="1"/>
    <row r="1744" ht="16.5" customHeight="1"/>
    <row r="1745" ht="16.5" customHeight="1"/>
    <row r="1746" ht="16.5" customHeight="1"/>
    <row r="1747" ht="16.5" customHeight="1"/>
    <row r="1748" ht="16.5" customHeight="1"/>
    <row r="1749" ht="16.5" customHeight="1"/>
    <row r="1750" ht="16.5" customHeight="1"/>
    <row r="1751" ht="16.5" customHeight="1"/>
    <row r="1752" ht="16.5" customHeight="1"/>
    <row r="1753" ht="16.5" customHeight="1"/>
    <row r="1754" ht="16.5" customHeight="1"/>
    <row r="1755" ht="16.5" customHeight="1"/>
    <row r="1756" ht="16.5" customHeight="1"/>
    <row r="1757" ht="16.5" customHeight="1"/>
    <row r="1758" ht="16.5" customHeight="1"/>
    <row r="1759" ht="16.5" customHeight="1"/>
    <row r="1760" ht="16.5" customHeight="1"/>
    <row r="1761" ht="16.5" customHeight="1"/>
    <row r="1762" ht="16.5" customHeight="1"/>
    <row r="1763" ht="16.5" customHeight="1"/>
    <row r="1764" ht="16.5" customHeight="1"/>
    <row r="1765" ht="16.5" customHeight="1"/>
    <row r="1766" ht="16.5" customHeight="1"/>
    <row r="1767" ht="16.5" customHeight="1"/>
    <row r="1768" ht="16.5" customHeight="1"/>
    <row r="1769" ht="16.5" customHeight="1"/>
    <row r="1770" ht="16.5" customHeight="1"/>
    <row r="1771" ht="16.5" customHeight="1"/>
    <row r="1772" ht="16.5" customHeight="1"/>
    <row r="1773" ht="16.5" customHeight="1"/>
    <row r="1774" ht="16.5" customHeight="1"/>
    <row r="1775" ht="16.5" customHeight="1"/>
    <row r="1776" ht="16.5" customHeight="1"/>
    <row r="1777" ht="16.5" customHeight="1"/>
    <row r="1778" ht="16.5" customHeight="1"/>
    <row r="1779" ht="16.5" customHeight="1"/>
    <row r="1780" ht="16.5" customHeight="1"/>
    <row r="1781" ht="16.5" customHeight="1"/>
    <row r="1782" ht="16.5" customHeight="1"/>
    <row r="1783" ht="16.5" customHeight="1"/>
    <row r="1784" ht="16.5" customHeight="1"/>
    <row r="1785" ht="16.5" customHeight="1"/>
    <row r="1786" ht="16.5" customHeight="1"/>
    <row r="1787" ht="16.5" customHeight="1"/>
    <row r="1788" ht="16.5" customHeight="1"/>
    <row r="1789" ht="16.5" customHeight="1"/>
    <row r="1790" ht="16.5" customHeight="1"/>
    <row r="1791" ht="16.5" customHeight="1"/>
    <row r="1792" ht="16.5" customHeight="1"/>
    <row r="1793" ht="16.5" customHeight="1"/>
    <row r="1794" ht="16.5" customHeight="1"/>
    <row r="1795" ht="16.5" customHeight="1"/>
    <row r="1796" ht="16.5" customHeight="1"/>
    <row r="1797" ht="16.5" customHeight="1"/>
    <row r="1798" ht="16.5" customHeight="1"/>
    <row r="1799" ht="16.5" customHeight="1"/>
    <row r="1800" ht="16.5" customHeight="1"/>
    <row r="1801" ht="16.5" customHeight="1"/>
    <row r="1802" ht="16.5" customHeight="1"/>
    <row r="1803" ht="16.5" customHeight="1"/>
    <row r="1804" ht="16.5" customHeight="1"/>
    <row r="1805" ht="16.5" customHeight="1"/>
    <row r="1806" ht="16.5" customHeight="1"/>
    <row r="1807" ht="16.5" customHeight="1"/>
    <row r="1808" ht="16.5" customHeight="1"/>
    <row r="1809" ht="16.5" customHeight="1"/>
    <row r="1810" ht="16.5" customHeight="1"/>
    <row r="1811" ht="16.5" customHeight="1"/>
    <row r="1812" ht="16.5" customHeight="1"/>
    <row r="1813" ht="16.5" customHeight="1"/>
    <row r="1814" ht="16.5" customHeight="1"/>
    <row r="1815" ht="16.5" customHeight="1"/>
    <row r="1816" ht="16.5" customHeight="1"/>
    <row r="1817" ht="16.5" customHeight="1"/>
    <row r="1818" ht="16.5" customHeight="1"/>
    <row r="1819" ht="16.5" customHeight="1"/>
    <row r="1820" ht="16.5" customHeight="1"/>
    <row r="1821" ht="16.5" customHeight="1"/>
    <row r="1822" ht="16.5" customHeight="1"/>
    <row r="1823" ht="16.5" customHeight="1"/>
    <row r="1824" ht="16.5" customHeight="1"/>
    <row r="1825" ht="16.5" customHeight="1"/>
    <row r="1826" ht="16.5" customHeight="1"/>
    <row r="1827" ht="16.5" customHeight="1"/>
    <row r="1828" ht="16.5" customHeight="1"/>
    <row r="1829" ht="16.5" customHeight="1"/>
    <row r="1830" ht="16.5" customHeight="1"/>
    <row r="1831" ht="16.5" customHeight="1"/>
    <row r="1832" ht="16.5" customHeight="1"/>
    <row r="1833" ht="16.5" customHeight="1"/>
    <row r="1834" ht="16.5" customHeight="1"/>
    <row r="1835" ht="16.5" customHeight="1"/>
    <row r="1836" ht="16.5" customHeight="1"/>
    <row r="1837" ht="16.5" customHeight="1"/>
    <row r="1838" ht="16.5" customHeight="1"/>
    <row r="1839" ht="16.5" customHeight="1"/>
    <row r="1840" ht="16.5" customHeight="1"/>
    <row r="1841" ht="16.5" customHeight="1"/>
    <row r="1842" ht="16.5" customHeight="1"/>
    <row r="1843" ht="16.5" customHeight="1"/>
    <row r="1844" ht="16.5" customHeight="1"/>
    <row r="1845" ht="16.5" customHeight="1"/>
    <row r="1846" ht="16.5" customHeight="1"/>
    <row r="1847" ht="16.5" customHeight="1"/>
    <row r="1848" ht="16.5" customHeight="1"/>
    <row r="1849" ht="16.5" customHeight="1"/>
    <row r="1850" ht="16.5" customHeight="1"/>
    <row r="1851" ht="16.5" customHeight="1"/>
    <row r="1852" ht="16.5" customHeight="1"/>
    <row r="1853" ht="16.5" customHeight="1"/>
    <row r="1854" ht="16.5" customHeight="1"/>
    <row r="1855" ht="16.5" customHeight="1"/>
    <row r="1856" ht="16.5" customHeight="1"/>
    <row r="1857" ht="16.5" customHeight="1"/>
    <row r="1858" ht="16.5" customHeight="1"/>
    <row r="1859" ht="16.5" customHeight="1"/>
    <row r="1860" ht="16.5" customHeight="1"/>
    <row r="1861" ht="16.5" customHeight="1"/>
    <row r="1862" ht="16.5" customHeight="1"/>
    <row r="1863" ht="16.5" customHeight="1"/>
    <row r="1864" ht="16.5" customHeight="1"/>
    <row r="1865" ht="16.5" customHeight="1"/>
    <row r="1866" ht="16.5" customHeight="1"/>
    <row r="1867" ht="16.5" customHeight="1"/>
    <row r="1868" ht="16.5" customHeight="1"/>
    <row r="1869" ht="16.5" customHeight="1"/>
    <row r="1870" ht="16.5" customHeight="1"/>
    <row r="1871" ht="16.5" customHeight="1"/>
    <row r="1872" ht="16.5" customHeight="1"/>
    <row r="1873" ht="16.5" customHeight="1"/>
    <row r="1874" ht="16.5" customHeight="1"/>
    <row r="1875" ht="16.5" customHeight="1"/>
    <row r="1876" ht="16.5" customHeight="1"/>
    <row r="1877" ht="16.5" customHeight="1"/>
    <row r="1878" ht="16.5" customHeight="1"/>
    <row r="1879" ht="16.5" customHeight="1"/>
    <row r="1880" ht="16.5" customHeight="1"/>
    <row r="1881" ht="16.5" customHeight="1"/>
    <row r="1882" ht="16.5" customHeight="1"/>
    <row r="1883" ht="16.5" customHeight="1"/>
    <row r="1884" ht="16.5" customHeight="1"/>
    <row r="1885" ht="16.5" customHeight="1"/>
    <row r="1886" ht="16.5" customHeight="1"/>
    <row r="1887" ht="16.5" customHeight="1"/>
    <row r="1888" ht="16.5" customHeight="1"/>
    <row r="1889" ht="16.5" customHeight="1"/>
    <row r="1890" ht="16.5" customHeight="1"/>
    <row r="1891" ht="16.5" customHeight="1"/>
    <row r="1892" ht="16.5" customHeight="1"/>
    <row r="1893" ht="16.5" customHeight="1"/>
    <row r="1894" ht="16.5" customHeight="1"/>
    <row r="1895" ht="16.5" customHeight="1"/>
    <row r="1896" ht="16.5" customHeight="1"/>
    <row r="1897" ht="16.5" customHeight="1"/>
    <row r="1898" ht="16.5" customHeight="1"/>
    <row r="1899" ht="16.5" customHeight="1"/>
    <row r="1900" ht="16.5" customHeight="1"/>
    <row r="1901" ht="16.5" customHeight="1"/>
    <row r="1902" ht="16.5" customHeight="1"/>
    <row r="1903" ht="16.5" customHeight="1"/>
    <row r="1904" ht="16.5" customHeight="1"/>
    <row r="1905" ht="16.5" customHeight="1"/>
    <row r="1906" ht="16.5" customHeight="1"/>
    <row r="1907" ht="16.5" customHeight="1"/>
    <row r="1908" ht="16.5" customHeight="1"/>
    <row r="1909" ht="16.5" customHeight="1"/>
    <row r="1910" ht="16.5" customHeight="1"/>
    <row r="1911" ht="16.5" customHeight="1"/>
    <row r="1912" ht="16.5" customHeight="1"/>
    <row r="1913" ht="16.5" customHeight="1"/>
    <row r="1914" ht="16.5" customHeight="1"/>
    <row r="1915" ht="16.5" customHeight="1"/>
    <row r="1916" ht="16.5" customHeight="1"/>
    <row r="1917" ht="16.5" customHeight="1"/>
    <row r="1918" ht="16.5" customHeight="1"/>
    <row r="1919" ht="16.5" customHeight="1"/>
    <row r="1920" ht="16.5" customHeight="1"/>
    <row r="1921" ht="16.5" customHeight="1"/>
    <row r="1922" ht="16.5" customHeight="1"/>
    <row r="1923" ht="16.5" customHeight="1"/>
    <row r="1924" ht="16.5" customHeight="1"/>
    <row r="1925" ht="16.5" customHeight="1"/>
    <row r="1926" ht="16.5" customHeight="1"/>
    <row r="1927" ht="16.5" customHeight="1"/>
    <row r="1928" ht="16.5" customHeight="1"/>
    <row r="1929" ht="16.5" customHeight="1"/>
    <row r="1930" ht="16.5" customHeight="1"/>
    <row r="1931" ht="16.5" customHeight="1"/>
    <row r="1932" ht="16.5" customHeight="1"/>
    <row r="1933" ht="16.5" customHeight="1"/>
    <row r="1934" ht="16.5" customHeight="1"/>
    <row r="1935" ht="16.5" customHeight="1"/>
    <row r="1936" ht="16.5" customHeight="1"/>
    <row r="1937" ht="16.5" customHeight="1"/>
    <row r="1938" ht="16.5" customHeight="1"/>
    <row r="1939" ht="16.5" customHeight="1"/>
    <row r="1940" ht="16.5" customHeight="1"/>
    <row r="1941" ht="16.5" customHeight="1"/>
    <row r="1942" ht="16.5" customHeight="1"/>
    <row r="1943" ht="16.5" customHeight="1"/>
    <row r="1944" ht="16.5" customHeight="1"/>
    <row r="1945" ht="16.5" customHeight="1"/>
    <row r="1946" ht="16.5" customHeight="1"/>
    <row r="1947" ht="16.5" customHeight="1"/>
    <row r="1948" ht="16.5" customHeight="1"/>
    <row r="1949" ht="16.5" customHeight="1"/>
    <row r="1950" ht="16.5" customHeight="1"/>
    <row r="1951" ht="16.5" customHeight="1"/>
    <row r="1952" ht="16.5" customHeight="1"/>
    <row r="1953" ht="16.5" customHeight="1"/>
    <row r="1954" ht="16.5" customHeight="1"/>
    <row r="1955" ht="16.5" customHeight="1"/>
    <row r="1956" ht="16.5" customHeight="1"/>
    <row r="1957" ht="16.5" customHeight="1"/>
    <row r="1958" ht="16.5" customHeight="1"/>
    <row r="1959" ht="16.5" customHeight="1"/>
    <row r="1960" ht="16.5" customHeight="1"/>
    <row r="1961" ht="16.5" customHeight="1"/>
    <row r="1962" ht="16.5" customHeight="1"/>
    <row r="1963" ht="16.5" customHeight="1"/>
    <row r="1964" ht="16.5" customHeight="1"/>
    <row r="1965" ht="16.5" customHeight="1"/>
    <row r="1966" ht="16.5" customHeight="1"/>
    <row r="1967" ht="16.5" customHeight="1"/>
    <row r="1968" ht="16.5" customHeight="1"/>
    <row r="1969" ht="16.5" customHeight="1"/>
    <row r="1970" ht="16.5" customHeight="1"/>
    <row r="1971" ht="16.5" customHeight="1"/>
    <row r="1972" ht="16.5" customHeight="1"/>
    <row r="1973" ht="16.5" customHeight="1"/>
    <row r="1974" ht="16.5" customHeight="1"/>
    <row r="1975" ht="16.5" customHeight="1"/>
    <row r="1976" ht="16.5" customHeight="1"/>
    <row r="1977" ht="16.5" customHeight="1"/>
    <row r="1978" ht="16.5" customHeight="1"/>
    <row r="1979" ht="16.5" customHeight="1"/>
    <row r="1980" ht="16.5" customHeight="1"/>
    <row r="1981" ht="16.5" customHeight="1"/>
    <row r="1982" ht="16.5" customHeight="1"/>
    <row r="1983" ht="16.5" customHeight="1"/>
    <row r="1984" ht="16.5" customHeight="1"/>
    <row r="1985" ht="16.5" customHeight="1"/>
    <row r="1986" ht="16.5" customHeight="1"/>
    <row r="1987" ht="16.5" customHeight="1"/>
    <row r="1988" ht="16.5" customHeight="1"/>
    <row r="1989" ht="16.5" customHeight="1"/>
    <row r="1990" ht="16.5" customHeight="1"/>
    <row r="1991" ht="16.5" customHeight="1"/>
    <row r="1992" ht="16.5" customHeight="1"/>
    <row r="1993" ht="16.5" customHeight="1"/>
    <row r="1994" ht="16.5" customHeight="1"/>
    <row r="1995" ht="16.5" customHeight="1"/>
    <row r="1996" ht="16.5" customHeight="1"/>
    <row r="1997" ht="16.5" customHeight="1"/>
    <row r="1998" ht="16.5" customHeight="1"/>
    <row r="1999" ht="16.5" customHeight="1"/>
    <row r="2000" ht="16.5" customHeight="1"/>
    <row r="2001" ht="16.5" customHeight="1"/>
    <row r="2002" ht="16.5" customHeight="1"/>
    <row r="2003" ht="16.5" customHeight="1"/>
    <row r="2004" ht="16.5" customHeight="1"/>
    <row r="2005" ht="16.5" customHeight="1"/>
    <row r="2006" ht="16.5" customHeight="1"/>
    <row r="2007" ht="16.5" customHeight="1"/>
    <row r="2008" ht="16.5" customHeight="1"/>
    <row r="2009" ht="16.5" customHeight="1"/>
    <row r="2010" ht="16.5" customHeight="1"/>
    <row r="2011" ht="16.5" customHeight="1"/>
    <row r="2012" ht="16.5" customHeight="1"/>
    <row r="2013" ht="16.5" customHeight="1"/>
    <row r="2014" ht="16.5" customHeight="1"/>
    <row r="2015" ht="16.5" customHeight="1"/>
    <row r="2016" ht="16.5" customHeight="1"/>
    <row r="2017" ht="16.5" customHeight="1"/>
    <row r="2018" ht="16.5" customHeight="1"/>
    <row r="2019" ht="16.5" customHeight="1"/>
    <row r="2020" ht="16.5" customHeight="1"/>
    <row r="2021" ht="16.5" customHeight="1"/>
    <row r="2022" ht="16.5" customHeight="1"/>
    <row r="2023" ht="16.5" customHeight="1"/>
    <row r="2024" ht="16.5" customHeight="1"/>
    <row r="2025" ht="16.5" customHeight="1"/>
    <row r="2026" ht="16.5" customHeight="1"/>
    <row r="2027" ht="16.5" customHeight="1"/>
    <row r="2028" ht="16.5" customHeight="1"/>
    <row r="2029" ht="16.5" customHeight="1"/>
    <row r="2030" ht="16.5" customHeight="1"/>
    <row r="2031" ht="16.5" customHeight="1"/>
    <row r="2032" ht="16.5" customHeight="1"/>
    <row r="2033" ht="16.5" customHeight="1"/>
    <row r="2034" ht="16.5" customHeight="1"/>
    <row r="2035" ht="16.5" customHeight="1"/>
    <row r="2036" ht="16.5" customHeight="1"/>
    <row r="2037" ht="16.5" customHeight="1"/>
    <row r="2038" ht="16.5" customHeight="1"/>
    <row r="2039" ht="16.5" customHeight="1"/>
    <row r="2040" ht="16.5" customHeight="1"/>
    <row r="2041" ht="16.5" customHeight="1"/>
    <row r="2042" ht="16.5" customHeight="1"/>
    <row r="2043" ht="16.5" customHeight="1"/>
    <row r="2044" ht="16.5" customHeight="1"/>
    <row r="2045" ht="16.5" customHeight="1"/>
    <row r="2046" ht="16.5" customHeight="1"/>
    <row r="2047" ht="16.5" customHeight="1"/>
    <row r="2048" ht="16.5" customHeight="1"/>
    <row r="2049" ht="16.5" customHeight="1"/>
    <row r="2050" ht="16.5" customHeight="1"/>
    <row r="2051" ht="16.5" customHeight="1"/>
    <row r="2052" ht="16.5" customHeight="1"/>
    <row r="2053" ht="16.5" customHeight="1"/>
    <row r="2054" ht="16.5" customHeight="1"/>
    <row r="2055" ht="16.5" customHeight="1"/>
    <row r="2056" ht="16.5" customHeight="1"/>
    <row r="2057" ht="16.5" customHeight="1"/>
    <row r="2058" ht="16.5" customHeight="1"/>
    <row r="2059" ht="16.5" customHeight="1"/>
    <row r="2060" ht="16.5" customHeight="1"/>
    <row r="2061" ht="16.5" customHeight="1"/>
    <row r="2062" ht="16.5" customHeight="1"/>
    <row r="2063" ht="16.5" customHeight="1"/>
    <row r="2064" ht="16.5" customHeight="1"/>
    <row r="2065" ht="16.5" customHeight="1"/>
    <row r="2066" ht="16.5" customHeight="1"/>
    <row r="2067" ht="16.5" customHeight="1"/>
    <row r="2068" ht="16.5" customHeight="1"/>
    <row r="2069" ht="16.5" customHeight="1"/>
    <row r="2070" ht="16.5" customHeight="1"/>
    <row r="2071" ht="16.5" customHeight="1"/>
    <row r="2072" ht="16.5" customHeight="1"/>
    <row r="2073" ht="16.5" customHeight="1"/>
    <row r="2074" ht="16.5" customHeight="1"/>
    <row r="2075" ht="16.5" customHeight="1"/>
    <row r="2076" ht="16.5" customHeight="1"/>
    <row r="2077" ht="16.5" customHeight="1"/>
    <row r="2078" ht="16.5" customHeight="1"/>
    <row r="2079" ht="16.5" customHeight="1"/>
    <row r="2080" ht="16.5" customHeight="1"/>
    <row r="2081" ht="16.5" customHeight="1"/>
    <row r="2082" ht="16.5" customHeight="1"/>
    <row r="2083" ht="16.5" customHeight="1"/>
    <row r="2084" ht="16.5" customHeight="1"/>
    <row r="2085" ht="16.5" customHeight="1"/>
    <row r="2086" ht="16.5" customHeight="1"/>
    <row r="2087" ht="16.5" customHeight="1"/>
    <row r="2088" ht="16.5" customHeight="1"/>
    <row r="2089" ht="16.5" customHeight="1"/>
    <row r="2090" ht="16.5" customHeight="1"/>
    <row r="2091" ht="16.5" customHeight="1"/>
    <row r="2092" ht="16.5" customHeight="1"/>
    <row r="2093" ht="16.5" customHeight="1"/>
    <row r="2094" ht="16.5" customHeight="1"/>
    <row r="2095" ht="16.5" customHeight="1"/>
    <row r="2096" ht="16.5" customHeight="1"/>
    <row r="2097" ht="16.5" customHeight="1"/>
    <row r="2098" ht="16.5" customHeight="1"/>
    <row r="2099" ht="16.5" customHeight="1"/>
    <row r="2100" ht="16.5" customHeight="1"/>
    <row r="2101" ht="16.5" customHeight="1"/>
    <row r="2102" ht="16.5" customHeight="1"/>
    <row r="2103" ht="16.5" customHeight="1"/>
    <row r="2104" ht="16.5" customHeight="1"/>
    <row r="2105" ht="16.5" customHeight="1"/>
    <row r="2106" ht="16.5" customHeight="1"/>
    <row r="2107" ht="16.5" customHeight="1"/>
    <row r="2108" ht="16.5" customHeight="1"/>
    <row r="2109" ht="16.5" customHeight="1"/>
    <row r="2110" ht="16.5" customHeight="1"/>
    <row r="2111" ht="16.5" customHeight="1"/>
    <row r="2112" ht="16.5" customHeight="1"/>
    <row r="2113" ht="16.5" customHeight="1"/>
    <row r="2114" ht="16.5" customHeight="1"/>
    <row r="2115" ht="16.5" customHeight="1"/>
    <row r="2116" ht="16.5" customHeight="1"/>
    <row r="2117" ht="16.5" customHeight="1"/>
    <row r="2118" ht="16.5" customHeight="1"/>
    <row r="2119" ht="16.5" customHeight="1"/>
    <row r="2120" ht="16.5" customHeight="1"/>
    <row r="2121" ht="16.5" customHeight="1"/>
    <row r="2122" ht="16.5" customHeight="1"/>
    <row r="2123" ht="16.5" customHeight="1"/>
    <row r="2124" ht="16.5" customHeight="1"/>
    <row r="2125" ht="16.5" customHeight="1"/>
    <row r="2126" ht="16.5" customHeight="1"/>
    <row r="2127" ht="16.5" customHeight="1"/>
    <row r="2128" ht="16.5" customHeight="1"/>
    <row r="2129" ht="16.5" customHeight="1"/>
    <row r="2130" ht="16.5" customHeight="1"/>
    <row r="2131" ht="16.5" customHeight="1"/>
    <row r="2132" ht="16.5" customHeight="1"/>
    <row r="2133" ht="16.5" customHeight="1"/>
    <row r="2134" ht="16.5" customHeight="1"/>
    <row r="2135" ht="16.5" customHeight="1"/>
    <row r="2136" ht="16.5" customHeight="1"/>
    <row r="2137" ht="16.5" customHeight="1"/>
    <row r="2138" ht="16.5" customHeight="1"/>
    <row r="2139" ht="16.5" customHeight="1"/>
    <row r="2140" ht="16.5" customHeight="1"/>
    <row r="2141" ht="16.5" customHeight="1"/>
    <row r="2142" ht="16.5" customHeight="1"/>
    <row r="2143" ht="16.5" customHeight="1"/>
    <row r="2144" ht="16.5" customHeight="1"/>
    <row r="2145" ht="16.5" customHeight="1"/>
    <row r="2146" ht="16.5" customHeight="1"/>
    <row r="2147" ht="16.5" customHeight="1"/>
    <row r="2148" ht="16.5" customHeight="1"/>
    <row r="2149" ht="16.5" customHeight="1"/>
    <row r="2150" ht="16.5" customHeight="1"/>
    <row r="2151" ht="16.5" customHeight="1"/>
    <row r="2152" ht="16.5" customHeight="1"/>
    <row r="2153" ht="16.5" customHeight="1"/>
    <row r="2154" ht="16.5" customHeight="1"/>
    <row r="2155" ht="16.5" customHeight="1"/>
    <row r="2156" ht="16.5" customHeight="1"/>
    <row r="2157" ht="16.5" customHeight="1"/>
    <row r="2158" ht="16.5" customHeight="1"/>
    <row r="2159" ht="16.5" customHeight="1"/>
    <row r="2160" ht="16.5" customHeight="1"/>
    <row r="2161" ht="16.5" customHeight="1"/>
    <row r="2162" ht="16.5" customHeight="1"/>
    <row r="2163" ht="16.5" customHeight="1"/>
    <row r="2164" ht="16.5" customHeight="1"/>
    <row r="2165" ht="16.5" customHeight="1"/>
    <row r="2166" ht="16.5" customHeight="1"/>
    <row r="2167" ht="16.5" customHeight="1"/>
    <row r="2168" ht="16.5" customHeight="1"/>
    <row r="2169" ht="16.5" customHeight="1"/>
    <row r="2170" ht="16.5" customHeight="1"/>
    <row r="2171" ht="16.5" customHeight="1"/>
    <row r="2172" ht="16.5" customHeight="1"/>
    <row r="2173" ht="16.5" customHeight="1"/>
    <row r="2174" ht="16.5" customHeight="1"/>
    <row r="2175" ht="16.5" customHeight="1"/>
    <row r="2176" ht="16.5" customHeight="1"/>
    <row r="2177" ht="16.5" customHeight="1"/>
    <row r="2178" ht="16.5" customHeight="1"/>
    <row r="2179" ht="16.5" customHeight="1"/>
    <row r="2180" ht="16.5" customHeight="1"/>
    <row r="2181" ht="16.5" customHeight="1"/>
    <row r="2182" ht="16.5" customHeight="1"/>
    <row r="2183" ht="16.5" customHeight="1"/>
    <row r="2184" ht="16.5" customHeight="1"/>
    <row r="2185" ht="16.5" customHeight="1"/>
    <row r="2186" ht="16.5" customHeight="1"/>
    <row r="2187" ht="16.5" customHeight="1"/>
    <row r="2188" ht="16.5" customHeight="1"/>
    <row r="2189" ht="16.5" customHeight="1"/>
    <row r="2190" ht="16.5" customHeight="1"/>
    <row r="2191" ht="16.5" customHeight="1"/>
    <row r="2192" ht="16.5" customHeight="1"/>
    <row r="2193" ht="16.5" customHeight="1"/>
    <row r="2194" ht="16.5" customHeight="1"/>
    <row r="2195" ht="16.5" customHeight="1"/>
    <row r="2196" ht="16.5" customHeight="1"/>
    <row r="2197" ht="16.5" customHeight="1"/>
    <row r="2198" ht="16.5" customHeight="1"/>
    <row r="2199" ht="16.5" customHeight="1"/>
    <row r="2200" ht="16.5" customHeight="1"/>
    <row r="2201" ht="16.5" customHeight="1"/>
    <row r="2202" ht="16.5" customHeight="1"/>
    <row r="2203" ht="16.5" customHeight="1"/>
    <row r="2204" ht="16.5" customHeight="1"/>
    <row r="2205" ht="16.5" customHeight="1"/>
    <row r="2206" ht="16.5" customHeight="1"/>
    <row r="2207" ht="16.5" customHeight="1"/>
    <row r="2208" ht="16.5" customHeight="1"/>
    <row r="2209" ht="16.5" customHeight="1"/>
    <row r="2210" ht="16.5" customHeight="1"/>
    <row r="2211" ht="16.5" customHeight="1"/>
    <row r="2212" ht="16.5" customHeight="1"/>
    <row r="2213" ht="16.5" customHeight="1"/>
    <row r="2214" ht="16.5" customHeight="1"/>
    <row r="2215" ht="16.5" customHeight="1"/>
    <row r="2216" ht="16.5" customHeight="1"/>
    <row r="2217" ht="16.5" customHeight="1"/>
    <row r="2218" ht="16.5" customHeight="1"/>
    <row r="2219" ht="16.5" customHeight="1"/>
    <row r="2220" ht="16.5" customHeight="1"/>
    <row r="2221" ht="16.5" customHeight="1"/>
    <row r="2222" ht="16.5" customHeight="1"/>
    <row r="2223" ht="16.5" customHeight="1"/>
    <row r="2224" ht="16.5" customHeight="1"/>
    <row r="2225" ht="16.5" customHeight="1"/>
    <row r="2226" ht="16.5" customHeight="1"/>
    <row r="2227" ht="16.5" customHeight="1"/>
    <row r="2228" ht="16.5" customHeight="1"/>
    <row r="2229" ht="16.5" customHeight="1"/>
    <row r="2230" ht="16.5" customHeight="1"/>
    <row r="2231" ht="16.5" customHeight="1"/>
    <row r="2232" ht="16.5" customHeight="1"/>
    <row r="2233" ht="16.5" customHeight="1"/>
    <row r="2234" ht="16.5" customHeight="1"/>
    <row r="2235" ht="16.5" customHeight="1"/>
    <row r="2236" ht="16.5" customHeight="1"/>
    <row r="2237" ht="16.5" customHeight="1"/>
    <row r="2238" ht="16.5" customHeight="1"/>
    <row r="2239" ht="16.5" customHeight="1"/>
    <row r="2240" ht="16.5" customHeight="1"/>
    <row r="2241" ht="16.5" customHeight="1"/>
    <row r="2242" ht="16.5" customHeight="1"/>
    <row r="2243" ht="16.5" customHeight="1"/>
    <row r="2244" ht="16.5" customHeight="1"/>
    <row r="2245" ht="16.5" customHeight="1"/>
    <row r="2246" ht="16.5" customHeight="1"/>
    <row r="2247" ht="16.5" customHeight="1"/>
    <row r="2248" ht="16.5" customHeight="1"/>
    <row r="2249" ht="16.5" customHeight="1"/>
    <row r="2250" ht="16.5" customHeight="1"/>
    <row r="2251" ht="16.5" customHeight="1"/>
    <row r="2252" ht="16.5" customHeight="1"/>
    <row r="2253" ht="16.5" customHeight="1"/>
    <row r="2254" ht="16.5" customHeight="1"/>
    <row r="2255" ht="16.5" customHeight="1"/>
    <row r="2256" ht="16.5" customHeight="1"/>
    <row r="2257" ht="16.5" customHeight="1"/>
    <row r="2258" ht="16.5" customHeight="1"/>
    <row r="2259" ht="16.5" customHeight="1"/>
    <row r="2260" ht="16.5" customHeight="1"/>
    <row r="2261" ht="16.5" customHeight="1"/>
    <row r="2262" ht="16.5" customHeight="1"/>
    <row r="2263" ht="16.5" customHeight="1"/>
    <row r="2264" ht="16.5" customHeight="1"/>
    <row r="2265" ht="16.5" customHeight="1"/>
    <row r="2266" ht="16.5" customHeight="1"/>
    <row r="2267" ht="16.5" customHeight="1"/>
    <row r="2268" ht="16.5" customHeight="1"/>
    <row r="2269" ht="16.5" customHeight="1"/>
    <row r="2270" ht="16.5" customHeight="1"/>
    <row r="2271" ht="16.5" customHeight="1"/>
    <row r="2272" ht="16.5" customHeight="1"/>
    <row r="2273" ht="16.5" customHeight="1"/>
    <row r="2274" ht="16.5" customHeight="1"/>
    <row r="2275" ht="16.5" customHeight="1"/>
    <row r="2276" ht="16.5" customHeight="1"/>
    <row r="2277" ht="16.5" customHeight="1"/>
    <row r="2278" ht="16.5" customHeight="1"/>
    <row r="2279" ht="16.5" customHeight="1"/>
    <row r="2280" ht="16.5" customHeight="1"/>
    <row r="2281" ht="16.5" customHeight="1"/>
    <row r="2282" ht="16.5" customHeight="1"/>
    <row r="2283" ht="16.5" customHeight="1"/>
    <row r="2284" ht="16.5" customHeight="1"/>
    <row r="2285" ht="16.5" customHeight="1"/>
    <row r="2286" ht="16.5" customHeight="1"/>
    <row r="2287" ht="16.5" customHeight="1"/>
    <row r="2288" ht="16.5" customHeight="1"/>
    <row r="2289" ht="16.5" customHeight="1"/>
    <row r="2290" ht="16.5" customHeight="1"/>
    <row r="2291" ht="16.5" customHeight="1"/>
    <row r="2292" ht="16.5" customHeight="1"/>
    <row r="2293" ht="16.5" customHeight="1"/>
    <row r="2294" ht="16.5" customHeight="1"/>
    <row r="2295" ht="16.5" customHeight="1"/>
    <row r="2296" ht="16.5" customHeight="1"/>
    <row r="2297" ht="16.5" customHeight="1"/>
    <row r="2298" ht="16.5" customHeight="1"/>
    <row r="2299" ht="16.5" customHeight="1"/>
    <row r="2300" ht="16.5" customHeight="1"/>
    <row r="2301" ht="16.5" customHeight="1"/>
    <row r="2302" ht="16.5" customHeight="1"/>
    <row r="2303" ht="16.5" customHeight="1"/>
    <row r="2304" ht="16.5" customHeight="1"/>
    <row r="2305" ht="16.5" customHeight="1"/>
    <row r="2306" ht="16.5" customHeight="1"/>
    <row r="2307" ht="16.5" customHeight="1"/>
    <row r="2308" ht="16.5" customHeight="1"/>
    <row r="2309" ht="16.5" customHeight="1"/>
    <row r="2310" ht="16.5" customHeight="1"/>
    <row r="2311" ht="16.5" customHeight="1"/>
    <row r="2312" ht="16.5" customHeight="1"/>
    <row r="2313" ht="16.5" customHeight="1"/>
    <row r="2314" ht="16.5" customHeight="1"/>
    <row r="2315" ht="16.5" customHeight="1"/>
    <row r="2316" ht="16.5" customHeight="1"/>
    <row r="2317" ht="16.5" customHeight="1"/>
    <row r="2318" ht="16.5" customHeight="1"/>
    <row r="2319" ht="16.5" customHeight="1"/>
    <row r="2320" ht="16.5" customHeight="1"/>
    <row r="2321" ht="16.5" customHeight="1"/>
    <row r="2322" ht="16.5" customHeight="1"/>
    <row r="2323" ht="16.5" customHeight="1"/>
    <row r="2324" ht="16.5" customHeight="1"/>
    <row r="2325" ht="16.5" customHeight="1"/>
    <row r="2326" ht="16.5" customHeight="1"/>
    <row r="2327" ht="16.5" customHeight="1"/>
    <row r="2328" ht="16.5" customHeight="1"/>
    <row r="2329" ht="16.5" customHeight="1"/>
    <row r="2330" ht="16.5" customHeight="1"/>
    <row r="2331" ht="16.5" customHeight="1"/>
    <row r="2332" ht="16.5" customHeight="1"/>
    <row r="2333" ht="16.5" customHeight="1"/>
    <row r="2334" ht="16.5" customHeight="1"/>
    <row r="2335" ht="16.5" customHeight="1"/>
    <row r="2336" ht="16.5" customHeight="1"/>
    <row r="2337" ht="16.5" customHeight="1"/>
    <row r="2338" ht="16.5" customHeight="1"/>
    <row r="2339" ht="16.5" customHeight="1"/>
    <row r="2340" ht="16.5" customHeight="1"/>
    <row r="2341" ht="16.5" customHeight="1"/>
    <row r="2342" ht="16.5" customHeight="1"/>
    <row r="2343" ht="16.5" customHeight="1"/>
    <row r="2344" ht="16.5" customHeight="1"/>
    <row r="2345" ht="16.5" customHeight="1"/>
    <row r="2346" ht="16.5" customHeight="1"/>
    <row r="2347" ht="16.5" customHeight="1"/>
    <row r="2348" ht="16.5" customHeight="1"/>
    <row r="2349" ht="16.5" customHeight="1"/>
    <row r="2350" ht="16.5" customHeight="1"/>
    <row r="2351" ht="16.5" customHeight="1"/>
    <row r="2352" ht="16.5" customHeight="1"/>
    <row r="2353" ht="16.5" customHeight="1"/>
    <row r="2354" ht="16.5" customHeight="1"/>
    <row r="2355" ht="16.5" customHeight="1"/>
    <row r="2356" ht="16.5" customHeight="1"/>
    <row r="2357" ht="16.5" customHeight="1"/>
    <row r="2358" ht="16.5" customHeight="1"/>
    <row r="2359" ht="16.5" customHeight="1"/>
    <row r="2360" ht="16.5" customHeight="1"/>
    <row r="2361" ht="16.5" customHeight="1"/>
    <row r="2362" ht="16.5" customHeight="1"/>
    <row r="2363" ht="16.5" customHeight="1"/>
    <row r="2364" ht="16.5" customHeight="1"/>
    <row r="2365" ht="16.5" customHeight="1"/>
    <row r="2366" ht="16.5" customHeight="1"/>
    <row r="2367" ht="16.5" customHeight="1"/>
    <row r="2368" ht="16.5" customHeight="1"/>
    <row r="2369" ht="16.5" customHeight="1"/>
    <row r="2370" ht="16.5" customHeight="1"/>
    <row r="2371" ht="16.5" customHeight="1"/>
    <row r="2372" ht="16.5" customHeight="1"/>
    <row r="2373" ht="16.5" customHeight="1"/>
    <row r="2374" ht="16.5" customHeight="1"/>
    <row r="2375" ht="16.5" customHeight="1"/>
    <row r="2376" ht="16.5" customHeight="1"/>
    <row r="2377" ht="16.5" customHeight="1"/>
    <row r="2378" ht="16.5" customHeight="1"/>
    <row r="2379" ht="16.5" customHeight="1"/>
    <row r="2380" ht="16.5" customHeight="1"/>
    <row r="2381" ht="16.5" customHeight="1"/>
    <row r="2382" ht="16.5" customHeight="1"/>
    <row r="2383" ht="16.5" customHeight="1"/>
    <row r="2384" ht="16.5" customHeight="1"/>
    <row r="2385" ht="16.5" customHeight="1"/>
    <row r="2386" ht="16.5" customHeight="1"/>
    <row r="2387" ht="16.5" customHeight="1"/>
    <row r="2388" ht="16.5" customHeight="1"/>
    <row r="2389" ht="16.5" customHeight="1"/>
    <row r="2390" ht="16.5" customHeight="1"/>
    <row r="2391" ht="16.5" customHeight="1"/>
    <row r="2392" ht="16.5" customHeight="1"/>
    <row r="2393" ht="16.5" customHeight="1"/>
    <row r="2394" ht="16.5" customHeight="1"/>
    <row r="2395" ht="16.5" customHeight="1"/>
    <row r="2396" ht="16.5" customHeight="1"/>
    <row r="2397" ht="16.5" customHeight="1"/>
    <row r="2398" ht="16.5" customHeight="1"/>
    <row r="2399" ht="16.5" customHeight="1"/>
    <row r="2400" ht="16.5" customHeight="1"/>
    <row r="2401" ht="16.5" customHeight="1"/>
    <row r="2402" ht="16.5" customHeight="1"/>
    <row r="2403" ht="16.5" customHeight="1"/>
    <row r="2404" ht="16.5" customHeight="1"/>
    <row r="2405" ht="16.5" customHeight="1"/>
    <row r="2406" ht="16.5" customHeight="1"/>
    <row r="2407" ht="16.5" customHeight="1"/>
    <row r="2408" ht="16.5" customHeight="1"/>
    <row r="2409" ht="16.5" customHeight="1"/>
    <row r="2410" ht="16.5" customHeight="1"/>
    <row r="2411" ht="16.5" customHeight="1"/>
    <row r="2412" ht="16.5" customHeight="1"/>
    <row r="2413" ht="16.5" customHeight="1"/>
    <row r="2414" ht="16.5" customHeight="1"/>
    <row r="2415" ht="16.5" customHeight="1"/>
    <row r="2416" ht="16.5" customHeight="1"/>
    <row r="2417" ht="16.5" customHeight="1"/>
    <row r="2418" ht="16.5" customHeight="1"/>
    <row r="2419" ht="16.5" customHeight="1"/>
    <row r="2420" ht="16.5" customHeight="1"/>
    <row r="2421" ht="16.5" customHeight="1"/>
    <row r="2422" ht="16.5" customHeight="1"/>
    <row r="2423" ht="16.5" customHeight="1"/>
    <row r="2424" ht="16.5" customHeight="1"/>
    <row r="2425" ht="16.5" customHeight="1"/>
    <row r="2426" ht="16.5" customHeight="1"/>
    <row r="2427" ht="16.5" customHeight="1"/>
    <row r="2428" ht="16.5" customHeight="1"/>
    <row r="2429" ht="16.5" customHeight="1"/>
    <row r="2430" ht="16.5" customHeight="1"/>
    <row r="2431" ht="16.5" customHeight="1"/>
    <row r="2432" ht="16.5" customHeight="1"/>
    <row r="2433" ht="16.5" customHeight="1"/>
    <row r="2434" ht="16.5" customHeight="1"/>
    <row r="2435" ht="16.5" customHeight="1"/>
    <row r="2436" ht="16.5" customHeight="1"/>
    <row r="2437" ht="16.5" customHeight="1"/>
    <row r="2438" ht="16.5" customHeight="1"/>
    <row r="2439" ht="16.5" customHeight="1"/>
    <row r="2440" ht="16.5" customHeight="1"/>
    <row r="2441" ht="16.5" customHeight="1"/>
    <row r="2442" ht="16.5" customHeight="1"/>
    <row r="2443" ht="16.5" customHeight="1"/>
    <row r="2444" ht="16.5" customHeight="1"/>
    <row r="2445" ht="16.5" customHeight="1"/>
    <row r="2446" ht="16.5" customHeight="1"/>
    <row r="2447" ht="16.5" customHeight="1"/>
    <row r="2448" ht="16.5" customHeight="1"/>
    <row r="2449" ht="16.5" customHeight="1"/>
    <row r="2450" ht="16.5" customHeight="1"/>
    <row r="2451" ht="16.5" customHeight="1"/>
    <row r="2452" ht="16.5" customHeight="1"/>
    <row r="2453" ht="16.5" customHeight="1"/>
    <row r="2454" ht="16.5" customHeight="1"/>
    <row r="2455" ht="16.5" customHeight="1"/>
    <row r="2456" ht="16.5" customHeight="1"/>
    <row r="2457" ht="16.5" customHeight="1"/>
    <row r="2458" ht="16.5" customHeight="1"/>
    <row r="2459" ht="16.5" customHeight="1"/>
    <row r="2460" ht="16.5" customHeight="1"/>
    <row r="2461" ht="16.5" customHeight="1"/>
    <row r="2462" ht="16.5" customHeight="1"/>
    <row r="2463" ht="16.5" customHeight="1"/>
    <row r="2464" ht="16.5" customHeight="1"/>
    <row r="2465" ht="16.5" customHeight="1"/>
    <row r="2466" ht="16.5" customHeight="1"/>
    <row r="2467" ht="16.5" customHeight="1"/>
    <row r="2468" ht="16.5" customHeight="1"/>
    <row r="2469" ht="16.5" customHeight="1"/>
    <row r="2470" ht="16.5" customHeight="1"/>
    <row r="2471" ht="16.5" customHeight="1"/>
    <row r="2472" ht="16.5" customHeight="1"/>
    <row r="2473" ht="16.5" customHeight="1"/>
    <row r="2474" ht="16.5" customHeight="1"/>
    <row r="2475" ht="16.5" customHeight="1"/>
    <row r="2476" ht="16.5" customHeight="1"/>
    <row r="2477" ht="16.5" customHeight="1"/>
    <row r="2478" ht="16.5" customHeight="1"/>
    <row r="2479" ht="16.5" customHeight="1"/>
    <row r="2480" ht="16.5" customHeight="1"/>
    <row r="2481" ht="16.5" customHeight="1"/>
    <row r="2482" ht="16.5" customHeight="1"/>
    <row r="2483" ht="16.5" customHeight="1"/>
    <row r="2484" ht="16.5" customHeight="1"/>
    <row r="2485" ht="16.5" customHeight="1"/>
    <row r="2486" ht="16.5" customHeight="1"/>
    <row r="2487" ht="16.5" customHeight="1"/>
    <row r="2488" ht="16.5" customHeight="1"/>
    <row r="2489" ht="16.5" customHeight="1"/>
    <row r="2490" ht="16.5" customHeight="1"/>
    <row r="2491" ht="16.5" customHeight="1"/>
    <row r="2492" ht="16.5" customHeight="1"/>
    <row r="2493" ht="16.5" customHeight="1"/>
    <row r="2494" ht="16.5" customHeight="1"/>
    <row r="2495" ht="16.5" customHeight="1"/>
    <row r="2496" ht="16.5" customHeight="1"/>
    <row r="2497" ht="16.5" customHeight="1"/>
    <row r="2498" ht="16.5" customHeight="1"/>
    <row r="2499" ht="16.5" customHeight="1"/>
    <row r="2500" ht="16.5" customHeight="1"/>
    <row r="2501" ht="16.5" customHeight="1"/>
    <row r="2502" ht="16.5" customHeight="1"/>
    <row r="2503" ht="16.5" customHeight="1"/>
    <row r="2504" ht="16.5" customHeight="1"/>
    <row r="2505" ht="16.5" customHeight="1"/>
    <row r="2506" ht="16.5" customHeight="1"/>
    <row r="2507" ht="16.5" customHeight="1"/>
    <row r="2508" ht="16.5" customHeight="1"/>
    <row r="2509" ht="16.5" customHeight="1"/>
    <row r="2510" ht="16.5" customHeight="1"/>
    <row r="2511" ht="16.5" customHeight="1"/>
    <row r="2512" ht="16.5" customHeight="1"/>
    <row r="2513" ht="16.5" customHeight="1"/>
    <row r="2514" ht="16.5" customHeight="1"/>
    <row r="2515" ht="16.5" customHeight="1"/>
    <row r="2516" ht="16.5" customHeight="1"/>
    <row r="2517" ht="16.5" customHeight="1"/>
    <row r="2518" ht="16.5" customHeight="1"/>
    <row r="2519" ht="16.5" customHeight="1"/>
    <row r="2520" ht="16.5" customHeight="1"/>
    <row r="2521" ht="16.5" customHeight="1"/>
    <row r="2522" ht="16.5" customHeight="1"/>
    <row r="2523" ht="16.5" customHeight="1"/>
    <row r="2524" ht="16.5" customHeight="1"/>
    <row r="2525" ht="16.5" customHeight="1"/>
    <row r="2526" ht="16.5" customHeight="1"/>
    <row r="2527" ht="16.5" customHeight="1"/>
    <row r="2528" ht="16.5" customHeight="1"/>
    <row r="2529" ht="16.5" customHeight="1"/>
    <row r="2530" ht="16.5" customHeight="1"/>
    <row r="2531" ht="16.5" customHeight="1"/>
    <row r="2532" ht="16.5" customHeight="1"/>
    <row r="2533" ht="16.5" customHeight="1"/>
    <row r="2534" ht="16.5" customHeight="1"/>
    <row r="2535" ht="16.5" customHeight="1"/>
    <row r="2536" ht="16.5" customHeight="1"/>
    <row r="2537" ht="16.5" customHeight="1"/>
    <row r="2538" ht="16.5" customHeight="1"/>
    <row r="2539" ht="16.5" customHeight="1"/>
    <row r="2540" ht="16.5" customHeight="1"/>
    <row r="2541" ht="16.5" customHeight="1"/>
    <row r="2542" ht="16.5" customHeight="1"/>
    <row r="2543" ht="16.5" customHeight="1"/>
    <row r="2544" ht="16.5" customHeight="1"/>
    <row r="2545" ht="16.5" customHeight="1"/>
    <row r="2546" ht="16.5" customHeight="1"/>
    <row r="2547" ht="16.5" customHeight="1"/>
    <row r="2548" ht="16.5" customHeight="1"/>
    <row r="2549" ht="16.5" customHeight="1"/>
    <row r="2550" ht="16.5" customHeight="1"/>
    <row r="2551" ht="16.5" customHeight="1"/>
    <row r="2552" ht="16.5" customHeight="1"/>
    <row r="2553" ht="16.5" customHeight="1"/>
    <row r="2554" ht="16.5" customHeight="1"/>
    <row r="2555" ht="16.5" customHeight="1"/>
    <row r="2556" ht="16.5" customHeight="1"/>
    <row r="2557" ht="16.5" customHeight="1"/>
    <row r="2558" ht="16.5" customHeight="1"/>
    <row r="2559" ht="16.5" customHeight="1"/>
    <row r="2560" ht="16.5" customHeight="1"/>
    <row r="2561" ht="16.5" customHeight="1"/>
    <row r="2562" ht="16.5" customHeight="1"/>
    <row r="2563" ht="16.5" customHeight="1"/>
    <row r="2564" ht="16.5" customHeight="1"/>
    <row r="2565" ht="16.5" customHeight="1"/>
  </sheetData>
  <sheetProtection algorithmName="SHA-512" hashValue="1Tp6tPO7oJSMFkYkMqPVNzDeqbFJDNxYTNiccwhLaFHmSVmvsoGE0Qbk9Fc1J3fI21kKXF4RiJlLaWiqymwmUQ==" saltValue="CDroAH99wYTVNbXNu7V5Pw==" spinCount="100000" sheet="1" formatColumns="0"/>
  <mergeCells count="38">
    <mergeCell ref="D178:E178"/>
    <mergeCell ref="B2:F2"/>
    <mergeCell ref="A4:F4"/>
    <mergeCell ref="A7:F7"/>
    <mergeCell ref="A10:F10"/>
    <mergeCell ref="B11:F11"/>
    <mergeCell ref="B29:F29"/>
    <mergeCell ref="B36:F36"/>
    <mergeCell ref="B39:F39"/>
    <mergeCell ref="B43:F43"/>
    <mergeCell ref="A48:F48"/>
    <mergeCell ref="B49:F49"/>
    <mergeCell ref="B56:F56"/>
    <mergeCell ref="B61:F61"/>
    <mergeCell ref="B66:F66"/>
    <mergeCell ref="B71:F71"/>
    <mergeCell ref="B106:F106"/>
    <mergeCell ref="B117:F117"/>
    <mergeCell ref="B74:F74"/>
    <mergeCell ref="B80:F80"/>
    <mergeCell ref="B86:F86"/>
    <mergeCell ref="B91:F91"/>
    <mergeCell ref="A155:F155"/>
    <mergeCell ref="B173:F173"/>
    <mergeCell ref="A94:F94"/>
    <mergeCell ref="A116:F116"/>
    <mergeCell ref="B143:F143"/>
    <mergeCell ref="B149:F149"/>
    <mergeCell ref="A166:F166"/>
    <mergeCell ref="B167:F167"/>
    <mergeCell ref="B170:F170"/>
    <mergeCell ref="B123:F123"/>
    <mergeCell ref="A129:F129"/>
    <mergeCell ref="B132:F132"/>
    <mergeCell ref="B138:F138"/>
    <mergeCell ref="A142:F142"/>
    <mergeCell ref="B95:F95"/>
    <mergeCell ref="B100:F100"/>
  </mergeCells>
  <phoneticPr fontId="0" type="noConversion"/>
  <printOptions horizontalCentered="1"/>
  <pageMargins left="0.59055118110236227" right="0.59055118110236227" top="0.35433070866141736" bottom="0.70866141732283472" header="0.11811023622047245" footer="0.27559055118110237"/>
  <pageSetup paperSize="9" scale="94" fitToHeight="0" orientation="landscape" r:id="rId1"/>
  <headerFooter alignWithMargins="0">
    <oddFooter>Page &amp;P de &amp;N</oddFooter>
  </headerFooter>
  <rowBreaks count="9" manualBreakCount="9">
    <brk id="38" max="5" man="1"/>
    <brk id="47" max="5" man="1"/>
    <brk id="60" max="5" man="1"/>
    <brk id="93" max="5" man="1"/>
    <brk id="105" max="5" man="1"/>
    <brk id="121" max="5" man="1"/>
    <brk id="137" max="5" man="1"/>
    <brk id="154" max="5" man="1"/>
    <brk id="16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7C4A5-859E-48AF-BDE0-2D91DDCE4135}">
  <dimension ref="A1:I2608"/>
  <sheetViews>
    <sheetView zoomScaleNormal="100" zoomScaleSheetLayoutView="98" workbookViewId="0">
      <pane ySplit="6" topLeftCell="A154" activePane="bottomLeft" state="frozen"/>
      <selection activeCell="B14" sqref="B14:H14"/>
      <selection pane="bottomLeft" activeCell="J160" sqref="J160"/>
    </sheetView>
  </sheetViews>
  <sheetFormatPr baseColWidth="10" defaultColWidth="11.44140625" defaultRowHeight="13.2"/>
  <cols>
    <col min="1" max="1" width="8" style="15" customWidth="1"/>
    <col min="2" max="2" width="60.6640625" style="16" customWidth="1"/>
    <col min="3" max="3" width="15.77734375" style="16" customWidth="1"/>
    <col min="4" max="4" width="15.44140625" style="11" customWidth="1"/>
    <col min="5" max="5" width="12.33203125" style="17" customWidth="1"/>
    <col min="6" max="6" width="11.44140625" style="13"/>
    <col min="7" max="7" width="12.5546875" style="13" customWidth="1"/>
    <col min="8" max="8" width="42.109375" style="13" customWidth="1"/>
    <col min="9" max="9" width="16.88671875" style="13" customWidth="1"/>
    <col min="10" max="16384" width="11.44140625" style="13"/>
  </cols>
  <sheetData>
    <row r="1" spans="1:9" ht="9.6" customHeight="1">
      <c r="A1" s="19"/>
      <c r="B1" s="18"/>
      <c r="C1" s="18"/>
      <c r="D1" s="18"/>
      <c r="E1" s="18"/>
    </row>
    <row r="2" spans="1:9" s="14" customFormat="1" ht="36.6" customHeight="1">
      <c r="A2" s="2"/>
      <c r="B2" s="194" t="s">
        <v>64</v>
      </c>
      <c r="C2" s="195"/>
      <c r="D2" s="195"/>
      <c r="E2" s="195"/>
      <c r="F2" s="195"/>
      <c r="G2" s="195"/>
      <c r="H2" s="195"/>
      <c r="I2" s="195"/>
    </row>
    <row r="3" spans="1:9" s="14" customFormat="1" ht="28.2" customHeight="1">
      <c r="A3" s="2"/>
      <c r="B3" s="4"/>
      <c r="C3" s="4"/>
      <c r="D3" s="10"/>
      <c r="E3" s="1"/>
    </row>
    <row r="4" spans="1:9" s="14" customFormat="1" ht="18">
      <c r="A4" s="210" t="s">
        <v>321</v>
      </c>
      <c r="B4" s="197"/>
      <c r="C4" s="197"/>
      <c r="D4" s="197"/>
      <c r="E4" s="197"/>
      <c r="F4" s="197"/>
      <c r="G4" s="197"/>
      <c r="H4" s="197"/>
      <c r="I4" s="197"/>
    </row>
    <row r="5" spans="1:9" s="14" customFormat="1" ht="6" customHeight="1">
      <c r="A5" s="3"/>
      <c r="B5" s="4"/>
      <c r="C5" s="4"/>
      <c r="D5" s="11"/>
      <c r="E5" s="5"/>
      <c r="F5" s="5"/>
      <c r="G5" s="5"/>
    </row>
    <row r="6" spans="1:9" s="14" customFormat="1" ht="54" customHeight="1">
      <c r="A6" s="34" t="s">
        <v>0</v>
      </c>
      <c r="B6" s="34" t="s">
        <v>1</v>
      </c>
      <c r="C6" s="40" t="s">
        <v>80</v>
      </c>
      <c r="D6" s="40" t="s">
        <v>2</v>
      </c>
      <c r="E6" s="41" t="s">
        <v>3</v>
      </c>
      <c r="F6" s="41" t="s">
        <v>272</v>
      </c>
      <c r="G6" s="41" t="s">
        <v>221</v>
      </c>
      <c r="H6" s="41" t="s">
        <v>231</v>
      </c>
      <c r="I6" s="41" t="s">
        <v>324</v>
      </c>
    </row>
    <row r="7" spans="1:9" s="14" customFormat="1" ht="30" customHeight="1">
      <c r="A7" s="198" t="s">
        <v>325</v>
      </c>
      <c r="B7" s="212"/>
      <c r="C7" s="212"/>
      <c r="D7" s="212"/>
      <c r="E7" s="212"/>
      <c r="F7" s="212"/>
      <c r="G7" s="212"/>
      <c r="H7" s="212"/>
      <c r="I7" s="213"/>
    </row>
    <row r="8" spans="1:9" s="14" customFormat="1" ht="30" customHeight="1">
      <c r="A8" s="50" t="s">
        <v>131</v>
      </c>
      <c r="B8" s="51" t="s">
        <v>133</v>
      </c>
      <c r="C8" s="50" t="s">
        <v>474</v>
      </c>
      <c r="D8" s="52" t="s">
        <v>34</v>
      </c>
      <c r="E8" s="101">
        <f>BPU!E8</f>
        <v>0</v>
      </c>
      <c r="F8" s="53"/>
      <c r="G8" s="102">
        <f>IF(D8="","",E8*F8)</f>
        <v>0</v>
      </c>
      <c r="H8" s="48"/>
      <c r="I8" s="98"/>
    </row>
    <row r="9" spans="1:9" s="14" customFormat="1" ht="30" customHeight="1">
      <c r="A9" s="50" t="s">
        <v>132</v>
      </c>
      <c r="B9" s="51" t="s">
        <v>134</v>
      </c>
      <c r="C9" s="50" t="s">
        <v>474</v>
      </c>
      <c r="D9" s="52" t="s">
        <v>90</v>
      </c>
      <c r="E9" s="101">
        <f>BPU!E9</f>
        <v>0</v>
      </c>
      <c r="F9" s="53"/>
      <c r="G9" s="102">
        <f t="shared" ref="G9:G70" si="0">IF(D9="","",E9*F9)</f>
        <v>0</v>
      </c>
      <c r="H9" s="99" t="str">
        <f>"Coût total pour l'établissement d'une polygonale avec " &amp; F9 &amp; " stations"</f>
        <v>Coût total pour l'établissement d'une polygonale avec  stations</v>
      </c>
      <c r="I9" s="100">
        <f>SUM(G8:G9)</f>
        <v>0</v>
      </c>
    </row>
    <row r="10" spans="1:9" s="14" customFormat="1" ht="30" customHeight="1">
      <c r="A10" s="198" t="s">
        <v>326</v>
      </c>
      <c r="B10" s="224"/>
      <c r="C10" s="224"/>
      <c r="D10" s="224"/>
      <c r="E10" s="224"/>
      <c r="F10" s="224"/>
      <c r="G10" s="224"/>
      <c r="H10" s="224"/>
      <c r="I10" s="225"/>
    </row>
    <row r="11" spans="1:9" s="14" customFormat="1" ht="30" customHeight="1">
      <c r="A11" s="67" t="s">
        <v>4</v>
      </c>
      <c r="B11" s="201" t="s">
        <v>17</v>
      </c>
      <c r="C11" s="219"/>
      <c r="D11" s="219"/>
      <c r="E11" s="219"/>
      <c r="F11" s="219"/>
      <c r="G11" s="219"/>
      <c r="H11" s="219"/>
      <c r="I11" s="220"/>
    </row>
    <row r="12" spans="1:9" s="14" customFormat="1" ht="43.2" customHeight="1">
      <c r="A12" s="60" t="s">
        <v>42</v>
      </c>
      <c r="B12" s="56" t="s">
        <v>475</v>
      </c>
      <c r="C12" s="57" t="s">
        <v>81</v>
      </c>
      <c r="D12" s="58" t="s">
        <v>34</v>
      </c>
      <c r="E12" s="103">
        <f>BPU!E12</f>
        <v>0</v>
      </c>
      <c r="F12" s="59"/>
      <c r="G12" s="104">
        <f t="shared" si="0"/>
        <v>0</v>
      </c>
      <c r="H12" s="99"/>
      <c r="I12" s="100"/>
    </row>
    <row r="13" spans="1:9" s="14" customFormat="1" ht="30" customHeight="1">
      <c r="A13" s="60" t="s">
        <v>43</v>
      </c>
      <c r="B13" s="56" t="s">
        <v>332</v>
      </c>
      <c r="C13" s="50" t="s">
        <v>81</v>
      </c>
      <c r="D13" s="61" t="s">
        <v>335</v>
      </c>
      <c r="E13" s="105">
        <f>BPU!E13</f>
        <v>0</v>
      </c>
      <c r="F13" s="62"/>
      <c r="G13" s="106">
        <f t="shared" si="0"/>
        <v>0</v>
      </c>
      <c r="H13" s="99" t="str">
        <f>"Coût total pour plan parcellaire de " &amp; SUM($F$13:F13) &amp;" m2"</f>
        <v>Coût total pour plan parcellaire de 0 m2</v>
      </c>
      <c r="I13" s="100">
        <f>SUM($G$12:G13)</f>
        <v>0</v>
      </c>
    </row>
    <row r="14" spans="1:9" s="14" customFormat="1" ht="30" customHeight="1">
      <c r="A14" s="60" t="s">
        <v>44</v>
      </c>
      <c r="B14" s="56" t="s">
        <v>333</v>
      </c>
      <c r="C14" s="50" t="s">
        <v>81</v>
      </c>
      <c r="D14" s="61" t="s">
        <v>335</v>
      </c>
      <c r="E14" s="105">
        <f>BPU!E14</f>
        <v>0</v>
      </c>
      <c r="F14" s="62"/>
      <c r="G14" s="106">
        <f t="shared" si="0"/>
        <v>0</v>
      </c>
      <c r="H14" s="99" t="str">
        <f>"Coût total pour plan parcellaire de " &amp; SUM($F$13:F14) &amp;" m2"</f>
        <v>Coût total pour plan parcellaire de 0 m2</v>
      </c>
      <c r="I14" s="100">
        <f>SUM($G$12:G14)</f>
        <v>0</v>
      </c>
    </row>
    <row r="15" spans="1:9" s="14" customFormat="1" ht="30" customHeight="1">
      <c r="A15" s="60" t="s">
        <v>68</v>
      </c>
      <c r="B15" s="56" t="s">
        <v>334</v>
      </c>
      <c r="C15" s="50" t="s">
        <v>81</v>
      </c>
      <c r="D15" s="61" t="s">
        <v>335</v>
      </c>
      <c r="E15" s="105">
        <f>BPU!E15</f>
        <v>0</v>
      </c>
      <c r="F15" s="62"/>
      <c r="G15" s="106">
        <f t="shared" si="0"/>
        <v>0</v>
      </c>
      <c r="H15" s="99" t="str">
        <f>"Coût total pour plan parcellaire de " &amp; SUM($F$13:F15) &amp;" m2"</f>
        <v>Coût total pour plan parcellaire de 0 m2</v>
      </c>
      <c r="I15" s="100">
        <f>SUM($G$12:G15)</f>
        <v>0</v>
      </c>
    </row>
    <row r="16" spans="1:9" s="14" customFormat="1" ht="30" customHeight="1">
      <c r="A16" s="60" t="s">
        <v>70</v>
      </c>
      <c r="B16" s="56" t="s">
        <v>336</v>
      </c>
      <c r="C16" s="50" t="s">
        <v>81</v>
      </c>
      <c r="D16" s="61" t="s">
        <v>335</v>
      </c>
      <c r="E16" s="105">
        <f>BPU!E16</f>
        <v>0</v>
      </c>
      <c r="F16" s="62"/>
      <c r="G16" s="106">
        <f t="shared" si="0"/>
        <v>0</v>
      </c>
      <c r="H16" s="99" t="str">
        <f>"Coût total pour plan parcellaire de " &amp; SUM($F$13:F16) &amp;" m2"</f>
        <v>Coût total pour plan parcellaire de 0 m2</v>
      </c>
      <c r="I16" s="100">
        <f>SUM($G$12:G16)</f>
        <v>0</v>
      </c>
    </row>
    <row r="17" spans="1:9" s="14" customFormat="1" ht="43.2" customHeight="1">
      <c r="A17" s="60" t="s">
        <v>71</v>
      </c>
      <c r="B17" s="56" t="s">
        <v>479</v>
      </c>
      <c r="C17" s="50" t="s">
        <v>81</v>
      </c>
      <c r="D17" s="61" t="s">
        <v>335</v>
      </c>
      <c r="E17" s="105">
        <f>BPU!E17</f>
        <v>0</v>
      </c>
      <c r="F17" s="62"/>
      <c r="G17" s="106">
        <f t="shared" si="0"/>
        <v>0</v>
      </c>
      <c r="H17" s="99"/>
      <c r="I17" s="100"/>
    </row>
    <row r="18" spans="1:9" s="14" customFormat="1" ht="30" customHeight="1">
      <c r="A18" s="60" t="s">
        <v>72</v>
      </c>
      <c r="B18" s="56" t="s">
        <v>337</v>
      </c>
      <c r="C18" s="50" t="s">
        <v>81</v>
      </c>
      <c r="D18" s="61" t="s">
        <v>335</v>
      </c>
      <c r="E18" s="105">
        <f>BPU!E18</f>
        <v>0</v>
      </c>
      <c r="F18" s="62"/>
      <c r="G18" s="106">
        <f t="shared" si="0"/>
        <v>0</v>
      </c>
      <c r="H18" s="99" t="str">
        <f>"Coût total pour plan parcellaire de " &amp; SUM($F$18:F18) &amp;" m2"</f>
        <v>Coût total pour plan parcellaire de 0 m2</v>
      </c>
      <c r="I18" s="100">
        <f>SUM($G$17:G18)</f>
        <v>0</v>
      </c>
    </row>
    <row r="19" spans="1:9" s="14" customFormat="1" ht="30" customHeight="1">
      <c r="A19" s="60" t="s">
        <v>73</v>
      </c>
      <c r="B19" s="56" t="s">
        <v>338</v>
      </c>
      <c r="C19" s="50" t="s">
        <v>81</v>
      </c>
      <c r="D19" s="61" t="s">
        <v>335</v>
      </c>
      <c r="E19" s="105">
        <f>BPU!E19</f>
        <v>0</v>
      </c>
      <c r="F19" s="62"/>
      <c r="G19" s="106">
        <f t="shared" si="0"/>
        <v>0</v>
      </c>
      <c r="H19" s="99" t="str">
        <f>"Coût total pour plan parcellaire de " &amp; SUM($F$18:F19) &amp;" m2"</f>
        <v>Coût total pour plan parcellaire de 0 m2</v>
      </c>
      <c r="I19" s="100">
        <f>SUM($G$17:G19)</f>
        <v>0</v>
      </c>
    </row>
    <row r="20" spans="1:9" s="14" customFormat="1" ht="30" customHeight="1">
      <c r="A20" s="60" t="s">
        <v>74</v>
      </c>
      <c r="B20" s="56" t="s">
        <v>339</v>
      </c>
      <c r="C20" s="50" t="s">
        <v>81</v>
      </c>
      <c r="D20" s="61" t="s">
        <v>335</v>
      </c>
      <c r="E20" s="105">
        <f>BPU!E20</f>
        <v>0</v>
      </c>
      <c r="F20" s="62"/>
      <c r="G20" s="106">
        <f t="shared" si="0"/>
        <v>0</v>
      </c>
      <c r="H20" s="99" t="str">
        <f>"Coût total pour plan parcellaire de " &amp; SUM($F$18:F20) &amp;" m2"</f>
        <v>Coût total pour plan parcellaire de 0 m2</v>
      </c>
      <c r="I20" s="100">
        <f>SUM($G$17:G20)</f>
        <v>0</v>
      </c>
    </row>
    <row r="21" spans="1:9" s="14" customFormat="1" ht="30" customHeight="1">
      <c r="A21" s="60" t="s">
        <v>75</v>
      </c>
      <c r="B21" s="56" t="s">
        <v>340</v>
      </c>
      <c r="C21" s="50" t="s">
        <v>81</v>
      </c>
      <c r="D21" s="61" t="s">
        <v>335</v>
      </c>
      <c r="E21" s="105">
        <f>BPU!E21</f>
        <v>0</v>
      </c>
      <c r="F21" s="62"/>
      <c r="G21" s="106">
        <f t="shared" si="0"/>
        <v>0</v>
      </c>
      <c r="H21" s="99" t="str">
        <f>"Coût total pour plan parcellaire de " &amp; SUM($F$18:F21) &amp;" m2"</f>
        <v>Coût total pour plan parcellaire de 0 m2</v>
      </c>
      <c r="I21" s="100">
        <f>SUM($G$17:G21)</f>
        <v>0</v>
      </c>
    </row>
    <row r="22" spans="1:9" s="14" customFormat="1" ht="45" customHeight="1">
      <c r="A22" s="60" t="s">
        <v>76</v>
      </c>
      <c r="B22" s="56" t="s">
        <v>481</v>
      </c>
      <c r="C22" s="50" t="s">
        <v>81</v>
      </c>
      <c r="D22" s="61" t="s">
        <v>335</v>
      </c>
      <c r="E22" s="105">
        <f>BPU!E22</f>
        <v>0</v>
      </c>
      <c r="F22" s="62"/>
      <c r="G22" s="106">
        <f t="shared" si="0"/>
        <v>0</v>
      </c>
      <c r="H22" s="99"/>
      <c r="I22" s="100"/>
    </row>
    <row r="23" spans="1:9" s="14" customFormat="1" ht="30" customHeight="1">
      <c r="A23" s="60" t="s">
        <v>77</v>
      </c>
      <c r="B23" s="56" t="s">
        <v>341</v>
      </c>
      <c r="C23" s="50" t="s">
        <v>81</v>
      </c>
      <c r="D23" s="61" t="s">
        <v>335</v>
      </c>
      <c r="E23" s="105">
        <f>BPU!E23</f>
        <v>0</v>
      </c>
      <c r="F23" s="62"/>
      <c r="G23" s="106">
        <f t="shared" si="0"/>
        <v>0</v>
      </c>
      <c r="H23" s="99" t="str">
        <f>"Coût total pour plan parcellaire de " &amp; SUM($F$23:F23) &amp;" m2"</f>
        <v>Coût total pour plan parcellaire de 0 m2</v>
      </c>
      <c r="I23" s="100">
        <f>SUM($G$22:G23)</f>
        <v>0</v>
      </c>
    </row>
    <row r="24" spans="1:9" s="14" customFormat="1" ht="30" customHeight="1">
      <c r="A24" s="60" t="s">
        <v>78</v>
      </c>
      <c r="B24" s="56" t="s">
        <v>342</v>
      </c>
      <c r="C24" s="50" t="s">
        <v>81</v>
      </c>
      <c r="D24" s="61" t="s">
        <v>335</v>
      </c>
      <c r="E24" s="105">
        <f>BPU!E24</f>
        <v>0</v>
      </c>
      <c r="F24" s="62"/>
      <c r="G24" s="106">
        <f t="shared" si="0"/>
        <v>0</v>
      </c>
      <c r="H24" s="99" t="str">
        <f>"Coût total pour plan parcellaire de " &amp; SUM($F$23:F24) &amp;" m2"</f>
        <v>Coût total pour plan parcellaire de 0 m2</v>
      </c>
      <c r="I24" s="100">
        <f>SUM($G$22:G24)</f>
        <v>0</v>
      </c>
    </row>
    <row r="25" spans="1:9" s="14" customFormat="1" ht="30" customHeight="1">
      <c r="A25" s="60" t="s">
        <v>292</v>
      </c>
      <c r="B25" s="56" t="s">
        <v>343</v>
      </c>
      <c r="C25" s="50" t="s">
        <v>81</v>
      </c>
      <c r="D25" s="61" t="s">
        <v>335</v>
      </c>
      <c r="E25" s="105">
        <f>BPU!E25</f>
        <v>0</v>
      </c>
      <c r="F25" s="62"/>
      <c r="G25" s="106">
        <f t="shared" si="0"/>
        <v>0</v>
      </c>
      <c r="H25" s="99" t="str">
        <f>"Coût total pour plan parcellaire de " &amp; SUM($F$23:F25) &amp;" m2"</f>
        <v>Coût total pour plan parcellaire de 0 m2</v>
      </c>
      <c r="I25" s="100">
        <f>SUM($G$22:G25)</f>
        <v>0</v>
      </c>
    </row>
    <row r="26" spans="1:9" s="14" customFormat="1" ht="30" customHeight="1">
      <c r="A26" s="60" t="s">
        <v>293</v>
      </c>
      <c r="B26" s="56" t="s">
        <v>344</v>
      </c>
      <c r="C26" s="50" t="s">
        <v>81</v>
      </c>
      <c r="D26" s="61" t="s">
        <v>335</v>
      </c>
      <c r="E26" s="105">
        <f>BPU!E26</f>
        <v>0</v>
      </c>
      <c r="F26" s="62"/>
      <c r="G26" s="106">
        <f t="shared" si="0"/>
        <v>0</v>
      </c>
      <c r="H26" s="99" t="str">
        <f>"Coût total pour plan parcellaire de " &amp; SUM($F$23:F26) &amp;" m2"</f>
        <v>Coût total pour plan parcellaire de 0 m2</v>
      </c>
      <c r="I26" s="100">
        <f>SUM($G$22:G26)</f>
        <v>0</v>
      </c>
    </row>
    <row r="27" spans="1:9" s="14" customFormat="1" ht="30" customHeight="1">
      <c r="A27" s="60" t="s">
        <v>5</v>
      </c>
      <c r="B27" s="56" t="s">
        <v>69</v>
      </c>
      <c r="C27" s="50" t="s">
        <v>82</v>
      </c>
      <c r="D27" s="63" t="s">
        <v>34</v>
      </c>
      <c r="E27" s="105">
        <f>BPU!E27</f>
        <v>0</v>
      </c>
      <c r="F27" s="62"/>
      <c r="G27" s="106">
        <f t="shared" si="0"/>
        <v>0</v>
      </c>
      <c r="H27" s="99"/>
      <c r="I27" s="100"/>
    </row>
    <row r="28" spans="1:9" s="14" customFormat="1" ht="30" customHeight="1">
      <c r="A28" s="50" t="s">
        <v>18</v>
      </c>
      <c r="B28" s="64" t="s">
        <v>398</v>
      </c>
      <c r="C28" s="50" t="s">
        <v>83</v>
      </c>
      <c r="D28" s="52" t="s">
        <v>90</v>
      </c>
      <c r="E28" s="105">
        <f>BPU!E28</f>
        <v>0</v>
      </c>
      <c r="F28" s="53"/>
      <c r="G28" s="102">
        <f t="shared" si="0"/>
        <v>0</v>
      </c>
      <c r="H28" s="99"/>
      <c r="I28" s="100"/>
    </row>
    <row r="29" spans="1:9" s="14" customFormat="1" ht="30" customHeight="1">
      <c r="A29" s="65" t="s">
        <v>19</v>
      </c>
      <c r="B29" s="201" t="s">
        <v>33</v>
      </c>
      <c r="C29" s="204"/>
      <c r="D29" s="204"/>
      <c r="E29" s="204"/>
      <c r="F29" s="204"/>
      <c r="G29" s="204"/>
      <c r="H29" s="204"/>
      <c r="I29" s="205"/>
    </row>
    <row r="30" spans="1:9" s="14" customFormat="1" ht="30" customHeight="1">
      <c r="A30" s="60" t="s">
        <v>45</v>
      </c>
      <c r="B30" s="94" t="s">
        <v>79</v>
      </c>
      <c r="C30" s="52" t="s">
        <v>84</v>
      </c>
      <c r="D30" s="52" t="s">
        <v>34</v>
      </c>
      <c r="E30" s="107">
        <f>BPU!E30</f>
        <v>0</v>
      </c>
      <c r="F30" s="70"/>
      <c r="G30" s="108">
        <f t="shared" si="0"/>
        <v>0</v>
      </c>
      <c r="H30" s="99"/>
      <c r="I30" s="100"/>
    </row>
    <row r="31" spans="1:9" s="14" customFormat="1" ht="30" customHeight="1">
      <c r="A31" s="60" t="s">
        <v>46</v>
      </c>
      <c r="B31" s="96" t="s">
        <v>222</v>
      </c>
      <c r="C31" s="97" t="s">
        <v>84</v>
      </c>
      <c r="D31" s="109" t="s">
        <v>335</v>
      </c>
      <c r="E31" s="101">
        <f>BPU!E31</f>
        <v>0</v>
      </c>
      <c r="F31" s="53"/>
      <c r="G31" s="102">
        <f t="shared" si="0"/>
        <v>0</v>
      </c>
      <c r="H31" s="99" t="str">
        <f>"Coût total bornage de parcelle avec " &amp; SUM($F$31:F31) &amp; " borne"</f>
        <v>Coût total bornage de parcelle avec 0 borne</v>
      </c>
      <c r="I31" s="100">
        <f>SUM($G$30:G31)</f>
        <v>0</v>
      </c>
    </row>
    <row r="32" spans="1:9" s="14" customFormat="1" ht="30" customHeight="1">
      <c r="A32" s="60" t="s">
        <v>47</v>
      </c>
      <c r="B32" s="96" t="s">
        <v>223</v>
      </c>
      <c r="C32" s="97" t="s">
        <v>84</v>
      </c>
      <c r="D32" s="109" t="s">
        <v>335</v>
      </c>
      <c r="E32" s="101">
        <f>BPU!E32</f>
        <v>0</v>
      </c>
      <c r="F32" s="53"/>
      <c r="G32" s="102">
        <f t="shared" si="0"/>
        <v>0</v>
      </c>
      <c r="H32" s="99" t="str">
        <f>"Coût total bornage de parcelle avec " &amp; SUM($F$31:F32) &amp; " borne"</f>
        <v>Coût total bornage de parcelle avec 0 borne</v>
      </c>
      <c r="I32" s="100">
        <f>SUM($G$30:G32)</f>
        <v>0</v>
      </c>
    </row>
    <row r="33" spans="1:9" s="14" customFormat="1" ht="30" customHeight="1">
      <c r="A33" s="60" t="s">
        <v>135</v>
      </c>
      <c r="B33" s="96" t="s">
        <v>224</v>
      </c>
      <c r="C33" s="97" t="s">
        <v>84</v>
      </c>
      <c r="D33" s="109" t="s">
        <v>335</v>
      </c>
      <c r="E33" s="101">
        <f>BPU!E33</f>
        <v>0</v>
      </c>
      <c r="F33" s="53"/>
      <c r="G33" s="102">
        <f t="shared" si="0"/>
        <v>0</v>
      </c>
      <c r="H33" s="99" t="str">
        <f>"Coût total bornage de parcelle avec " &amp; SUM($F$31:F33) &amp; " borne"</f>
        <v>Coût total bornage de parcelle avec 0 borne</v>
      </c>
      <c r="I33" s="100">
        <f>SUM($G$30:G33)</f>
        <v>0</v>
      </c>
    </row>
    <row r="34" spans="1:9" s="14" customFormat="1" ht="30" customHeight="1">
      <c r="A34" s="60" t="s">
        <v>136</v>
      </c>
      <c r="B34" s="96" t="s">
        <v>225</v>
      </c>
      <c r="C34" s="97" t="s">
        <v>84</v>
      </c>
      <c r="D34" s="109" t="s">
        <v>335</v>
      </c>
      <c r="E34" s="101">
        <f>BPU!E34</f>
        <v>0</v>
      </c>
      <c r="F34" s="53"/>
      <c r="G34" s="102">
        <f t="shared" si="0"/>
        <v>0</v>
      </c>
      <c r="H34" s="99" t="str">
        <f>"Coût total bornage de parcelle avec " &amp; SUM($F$31:F34) &amp; " borne"</f>
        <v>Coût total bornage de parcelle avec 0 borne</v>
      </c>
      <c r="I34" s="100">
        <f>SUM($G$30:G34)</f>
        <v>0</v>
      </c>
    </row>
    <row r="35" spans="1:9" s="14" customFormat="1" ht="30" customHeight="1">
      <c r="A35" s="60" t="s">
        <v>20</v>
      </c>
      <c r="B35" s="64" t="s">
        <v>219</v>
      </c>
      <c r="C35" s="52" t="s">
        <v>85</v>
      </c>
      <c r="D35" s="52" t="s">
        <v>90</v>
      </c>
      <c r="E35" s="101">
        <f>BPU!E35</f>
        <v>0</v>
      </c>
      <c r="F35" s="53"/>
      <c r="G35" s="102">
        <f t="shared" si="0"/>
        <v>0</v>
      </c>
      <c r="H35" s="99"/>
      <c r="I35" s="100"/>
    </row>
    <row r="36" spans="1:9" s="14" customFormat="1" ht="30" customHeight="1">
      <c r="A36" s="20" t="s">
        <v>21</v>
      </c>
      <c r="B36" s="226" t="s">
        <v>22</v>
      </c>
      <c r="C36" s="199"/>
      <c r="D36" s="199"/>
      <c r="E36" s="199"/>
      <c r="F36" s="199"/>
      <c r="G36" s="199"/>
      <c r="H36" s="199"/>
      <c r="I36" s="200"/>
    </row>
    <row r="37" spans="1:9" s="14" customFormat="1" ht="30" customHeight="1">
      <c r="A37" s="50" t="s">
        <v>48</v>
      </c>
      <c r="B37" s="81" t="s">
        <v>220</v>
      </c>
      <c r="C37" s="69" t="s">
        <v>86</v>
      </c>
      <c r="D37" s="69" t="s">
        <v>90</v>
      </c>
      <c r="E37" s="110">
        <f>BPU!E37</f>
        <v>0</v>
      </c>
      <c r="F37" s="89"/>
      <c r="G37" s="111">
        <f t="shared" si="0"/>
        <v>0</v>
      </c>
      <c r="H37" s="99"/>
      <c r="I37" s="100"/>
    </row>
    <row r="38" spans="1:9" s="14" customFormat="1" ht="30" customHeight="1">
      <c r="A38" s="50" t="s">
        <v>49</v>
      </c>
      <c r="B38" s="64" t="s">
        <v>40</v>
      </c>
      <c r="C38" s="52" t="s">
        <v>86</v>
      </c>
      <c r="D38" s="52" t="s">
        <v>35</v>
      </c>
      <c r="E38" s="112">
        <f>BPU!E38</f>
        <v>0</v>
      </c>
      <c r="F38" s="93"/>
      <c r="G38" s="113">
        <f t="shared" si="0"/>
        <v>0</v>
      </c>
      <c r="H38" s="99"/>
      <c r="I38" s="100"/>
    </row>
    <row r="39" spans="1:9" s="14" customFormat="1" ht="30" customHeight="1">
      <c r="A39" s="65" t="s">
        <v>23</v>
      </c>
      <c r="B39" s="201" t="s">
        <v>138</v>
      </c>
      <c r="C39" s="204"/>
      <c r="D39" s="204"/>
      <c r="E39" s="204"/>
      <c r="F39" s="204"/>
      <c r="G39" s="204"/>
      <c r="H39" s="204"/>
      <c r="I39" s="205"/>
    </row>
    <row r="40" spans="1:9" s="14" customFormat="1" ht="30" customHeight="1">
      <c r="A40" s="60" t="s">
        <v>50</v>
      </c>
      <c r="B40" s="81" t="s">
        <v>137</v>
      </c>
      <c r="C40" s="69" t="s">
        <v>87</v>
      </c>
      <c r="D40" s="69" t="s">
        <v>90</v>
      </c>
      <c r="E40" s="110">
        <f>BPU!E40</f>
        <v>0</v>
      </c>
      <c r="F40" s="89"/>
      <c r="G40" s="111">
        <f t="shared" si="0"/>
        <v>0</v>
      </c>
      <c r="H40" s="99"/>
      <c r="I40" s="100"/>
    </row>
    <row r="41" spans="1:9" s="14" customFormat="1" ht="30" customHeight="1">
      <c r="A41" s="60" t="s">
        <v>51</v>
      </c>
      <c r="B41" s="64" t="s">
        <v>24</v>
      </c>
      <c r="C41" s="52" t="s">
        <v>88</v>
      </c>
      <c r="D41" s="52" t="s">
        <v>34</v>
      </c>
      <c r="E41" s="112">
        <f>BPU!E41</f>
        <v>0</v>
      </c>
      <c r="F41" s="93"/>
      <c r="G41" s="113">
        <f t="shared" si="0"/>
        <v>0</v>
      </c>
      <c r="H41" s="99"/>
      <c r="I41" s="100"/>
    </row>
    <row r="42" spans="1:9" s="14" customFormat="1" ht="30" customHeight="1">
      <c r="A42" s="60" t="s">
        <v>52</v>
      </c>
      <c r="B42" s="80" t="s">
        <v>25</v>
      </c>
      <c r="C42" s="52" t="s">
        <v>89</v>
      </c>
      <c r="D42" s="52" t="s">
        <v>35</v>
      </c>
      <c r="E42" s="114">
        <f>BPU!E42</f>
        <v>0</v>
      </c>
      <c r="F42" s="86"/>
      <c r="G42" s="115">
        <f t="shared" si="0"/>
        <v>0</v>
      </c>
      <c r="H42" s="99"/>
      <c r="I42" s="100"/>
    </row>
    <row r="43" spans="1:9" ht="30" customHeight="1">
      <c r="A43" s="54" t="s">
        <v>26</v>
      </c>
      <c r="B43" s="201" t="s">
        <v>30</v>
      </c>
      <c r="C43" s="204"/>
      <c r="D43" s="204"/>
      <c r="E43" s="204"/>
      <c r="F43" s="204"/>
      <c r="G43" s="204"/>
      <c r="H43" s="204"/>
      <c r="I43" s="205"/>
    </row>
    <row r="44" spans="1:9" ht="54.6" customHeight="1">
      <c r="A44" s="50" t="s">
        <v>53</v>
      </c>
      <c r="B44" s="81" t="s">
        <v>139</v>
      </c>
      <c r="C44" s="69" t="s">
        <v>413</v>
      </c>
      <c r="D44" s="69" t="s">
        <v>34</v>
      </c>
      <c r="E44" s="110">
        <f>BPU!E44</f>
        <v>0</v>
      </c>
      <c r="F44" s="89"/>
      <c r="G44" s="111">
        <f t="shared" si="0"/>
        <v>0</v>
      </c>
      <c r="H44" s="99"/>
      <c r="I44" s="100"/>
    </row>
    <row r="45" spans="1:9" ht="30" customHeight="1">
      <c r="A45" s="50" t="s">
        <v>54</v>
      </c>
      <c r="B45" s="64" t="s">
        <v>399</v>
      </c>
      <c r="C45" s="69" t="s">
        <v>413</v>
      </c>
      <c r="D45" s="69" t="s">
        <v>90</v>
      </c>
      <c r="E45" s="110">
        <f>BPU!E45</f>
        <v>0</v>
      </c>
      <c r="F45" s="89"/>
      <c r="G45" s="111">
        <f t="shared" si="0"/>
        <v>0</v>
      </c>
      <c r="H45" s="99" t="s">
        <v>459</v>
      </c>
      <c r="I45" s="100">
        <f>SUM($G$44:G45)</f>
        <v>0</v>
      </c>
    </row>
    <row r="46" spans="1:9" ht="30" customHeight="1">
      <c r="A46" s="50" t="s">
        <v>161</v>
      </c>
      <c r="B46" s="64" t="s">
        <v>91</v>
      </c>
      <c r="C46" s="69" t="s">
        <v>413</v>
      </c>
      <c r="D46" s="69" t="s">
        <v>90</v>
      </c>
      <c r="E46" s="110">
        <f>+BPU!E46</f>
        <v>0</v>
      </c>
      <c r="F46" s="89"/>
      <c r="G46" s="111">
        <f t="shared" si="0"/>
        <v>0</v>
      </c>
      <c r="H46" s="99"/>
      <c r="I46" s="100">
        <f>SUM($G$44:G46)</f>
        <v>0</v>
      </c>
    </row>
    <row r="47" spans="1:9" ht="30" customHeight="1">
      <c r="A47" s="50" t="s">
        <v>162</v>
      </c>
      <c r="B47" s="64" t="s">
        <v>92</v>
      </c>
      <c r="C47" s="69" t="s">
        <v>413</v>
      </c>
      <c r="D47" s="69" t="s">
        <v>34</v>
      </c>
      <c r="E47" s="110">
        <f>BPU!E47</f>
        <v>0</v>
      </c>
      <c r="F47" s="89"/>
      <c r="G47" s="111">
        <f t="shared" si="0"/>
        <v>0</v>
      </c>
      <c r="H47" s="99"/>
      <c r="I47" s="100">
        <f>SUM($G$44:G47)</f>
        <v>0</v>
      </c>
    </row>
    <row r="48" spans="1:9" s="14" customFormat="1" ht="30" customHeight="1">
      <c r="A48" s="198" t="s">
        <v>328</v>
      </c>
      <c r="B48" s="215"/>
      <c r="C48" s="215"/>
      <c r="D48" s="215"/>
      <c r="E48" s="215"/>
      <c r="F48" s="215"/>
      <c r="G48" s="215"/>
      <c r="H48" s="215"/>
      <c r="I48" s="216"/>
    </row>
    <row r="49" spans="1:9" s="14" customFormat="1" ht="30" customHeight="1">
      <c r="A49" s="67" t="s">
        <v>6</v>
      </c>
      <c r="B49" s="201" t="s">
        <v>41</v>
      </c>
      <c r="C49" s="204"/>
      <c r="D49" s="204"/>
      <c r="E49" s="204"/>
      <c r="F49" s="204"/>
      <c r="G49" s="204"/>
      <c r="H49" s="204"/>
      <c r="I49" s="205"/>
    </row>
    <row r="50" spans="1:9" s="14" customFormat="1" ht="54" customHeight="1">
      <c r="A50" s="60" t="s">
        <v>56</v>
      </c>
      <c r="B50" s="94" t="s">
        <v>400</v>
      </c>
      <c r="C50" s="69" t="s">
        <v>212</v>
      </c>
      <c r="D50" s="95" t="s">
        <v>34</v>
      </c>
      <c r="E50" s="107">
        <f>BPU!E50</f>
        <v>0</v>
      </c>
      <c r="F50" s="70"/>
      <c r="G50" s="108">
        <f t="shared" si="0"/>
        <v>0</v>
      </c>
      <c r="H50" s="116"/>
      <c r="I50" s="117"/>
    </row>
    <row r="51" spans="1:9" s="14" customFormat="1" ht="30" customHeight="1">
      <c r="A51" s="60" t="s">
        <v>57</v>
      </c>
      <c r="B51" s="96" t="s">
        <v>345</v>
      </c>
      <c r="C51" s="69" t="s">
        <v>212</v>
      </c>
      <c r="D51" s="97" t="s">
        <v>335</v>
      </c>
      <c r="E51" s="101">
        <f>BPU!E51</f>
        <v>0</v>
      </c>
      <c r="F51" s="53"/>
      <c r="G51" s="102">
        <f t="shared" si="0"/>
        <v>0</v>
      </c>
      <c r="H51" s="99" t="str">
        <f>"Coût total plans topographiques de " &amp; SUM($F$51:F51) &amp; " m2"</f>
        <v>Coût total plans topographiques de 0 m2</v>
      </c>
      <c r="I51" s="100">
        <f>SUM($G$50:G51)</f>
        <v>0</v>
      </c>
    </row>
    <row r="52" spans="1:9" s="14" customFormat="1" ht="30" customHeight="1">
      <c r="A52" s="60" t="s">
        <v>58</v>
      </c>
      <c r="B52" s="96" t="s">
        <v>346</v>
      </c>
      <c r="C52" s="69" t="s">
        <v>212</v>
      </c>
      <c r="D52" s="97" t="s">
        <v>335</v>
      </c>
      <c r="E52" s="101">
        <f>BPU!E52</f>
        <v>0</v>
      </c>
      <c r="F52" s="53"/>
      <c r="G52" s="102">
        <f t="shared" si="0"/>
        <v>0</v>
      </c>
      <c r="H52" s="99" t="str">
        <f>"Coût total plans topographiques de " &amp; SUM($F$51:F52) &amp; " m2"</f>
        <v>Coût total plans topographiques de 0 m2</v>
      </c>
      <c r="I52" s="100">
        <f>SUM($G$50:G52)</f>
        <v>0</v>
      </c>
    </row>
    <row r="53" spans="1:9" s="14" customFormat="1" ht="30" customHeight="1">
      <c r="A53" s="60" t="s">
        <v>94</v>
      </c>
      <c r="B53" s="96" t="s">
        <v>347</v>
      </c>
      <c r="C53" s="69" t="s">
        <v>212</v>
      </c>
      <c r="D53" s="97" t="s">
        <v>335</v>
      </c>
      <c r="E53" s="101">
        <f>BPU!E53</f>
        <v>0</v>
      </c>
      <c r="F53" s="53"/>
      <c r="G53" s="102">
        <f t="shared" si="0"/>
        <v>0</v>
      </c>
      <c r="H53" s="99" t="str">
        <f>"Coût total plans topographiques de " &amp; SUM($F$51:F53) &amp; " m2"</f>
        <v>Coût total plans topographiques de 0 m2</v>
      </c>
      <c r="I53" s="100">
        <f>SUM($G$50:G53)</f>
        <v>0</v>
      </c>
    </row>
    <row r="54" spans="1:9" s="14" customFormat="1" ht="30" customHeight="1">
      <c r="A54" s="60" t="s">
        <v>95</v>
      </c>
      <c r="B54" s="96" t="s">
        <v>348</v>
      </c>
      <c r="C54" s="69" t="s">
        <v>212</v>
      </c>
      <c r="D54" s="97" t="s">
        <v>335</v>
      </c>
      <c r="E54" s="101">
        <f>BPU!E54</f>
        <v>0</v>
      </c>
      <c r="F54" s="53"/>
      <c r="G54" s="102">
        <f t="shared" si="0"/>
        <v>0</v>
      </c>
      <c r="H54" s="99" t="str">
        <f>"Coût total plans topographiques de " &amp; SUM($F$51:F54) &amp; " m2"</f>
        <v>Coût total plans topographiques de 0 m2</v>
      </c>
      <c r="I54" s="100">
        <f>SUM($G$50:G54)</f>
        <v>0</v>
      </c>
    </row>
    <row r="55" spans="1:9" s="14" customFormat="1" ht="30" customHeight="1">
      <c r="A55" s="60" t="s">
        <v>96</v>
      </c>
      <c r="B55" s="96" t="s">
        <v>349</v>
      </c>
      <c r="C55" s="69" t="s">
        <v>212</v>
      </c>
      <c r="D55" s="97" t="s">
        <v>335</v>
      </c>
      <c r="E55" s="101">
        <f>BPU!E55</f>
        <v>0</v>
      </c>
      <c r="F55" s="53"/>
      <c r="G55" s="102">
        <f t="shared" si="0"/>
        <v>0</v>
      </c>
      <c r="H55" s="99" t="str">
        <f>"Coût total plans topographiques de " &amp; SUM($F$51:F55) &amp; " m2"</f>
        <v>Coût total plans topographiques de 0 m2</v>
      </c>
      <c r="I55" s="100">
        <f>SUM($G$50:G55)</f>
        <v>0</v>
      </c>
    </row>
    <row r="56" spans="1:9" s="14" customFormat="1" ht="30" customHeight="1">
      <c r="A56" s="65" t="s">
        <v>7</v>
      </c>
      <c r="B56" s="201" t="s">
        <v>110</v>
      </c>
      <c r="C56" s="219"/>
      <c r="D56" s="219"/>
      <c r="E56" s="219"/>
      <c r="F56" s="219"/>
      <c r="G56" s="219"/>
      <c r="H56" s="219"/>
      <c r="I56" s="220"/>
    </row>
    <row r="57" spans="1:9" s="14" customFormat="1" ht="42.6" customHeight="1">
      <c r="A57" s="60" t="s">
        <v>98</v>
      </c>
      <c r="B57" s="64" t="s">
        <v>103</v>
      </c>
      <c r="C57" s="90" t="s">
        <v>213</v>
      </c>
      <c r="D57" s="90" t="s">
        <v>34</v>
      </c>
      <c r="E57" s="112">
        <f>BPU!E57</f>
        <v>0</v>
      </c>
      <c r="F57" s="93"/>
      <c r="G57" s="113">
        <f t="shared" si="0"/>
        <v>0</v>
      </c>
      <c r="H57" s="99"/>
      <c r="I57" s="100"/>
    </row>
    <row r="58" spans="1:9" s="14" customFormat="1" ht="30" customHeight="1">
      <c r="A58" s="60" t="s">
        <v>99</v>
      </c>
      <c r="B58" s="64" t="s">
        <v>235</v>
      </c>
      <c r="C58" s="90" t="s">
        <v>213</v>
      </c>
      <c r="D58" s="90" t="s">
        <v>107</v>
      </c>
      <c r="E58" s="112">
        <f>BPU!E58</f>
        <v>0</v>
      </c>
      <c r="F58" s="93"/>
      <c r="G58" s="113">
        <f t="shared" si="0"/>
        <v>0</v>
      </c>
      <c r="H58" s="99" t="s">
        <v>295</v>
      </c>
      <c r="I58" s="100">
        <f>G58+G57</f>
        <v>0</v>
      </c>
    </row>
    <row r="59" spans="1:9" s="14" customFormat="1" ht="30" customHeight="1">
      <c r="A59" s="60" t="s">
        <v>100</v>
      </c>
      <c r="B59" s="64" t="s">
        <v>236</v>
      </c>
      <c r="C59" s="90" t="s">
        <v>213</v>
      </c>
      <c r="D59" s="90" t="s">
        <v>107</v>
      </c>
      <c r="E59" s="112">
        <f>BPU!E59</f>
        <v>0</v>
      </c>
      <c r="F59" s="93"/>
      <c r="G59" s="113">
        <f t="shared" si="0"/>
        <v>0</v>
      </c>
      <c r="H59" s="99" t="s">
        <v>297</v>
      </c>
      <c r="I59" s="100">
        <f>G59+G57</f>
        <v>0</v>
      </c>
    </row>
    <row r="60" spans="1:9" s="14" customFormat="1" ht="30" customHeight="1">
      <c r="A60" s="60" t="s">
        <v>163</v>
      </c>
      <c r="B60" s="64" t="s">
        <v>237</v>
      </c>
      <c r="C60" s="90" t="s">
        <v>213</v>
      </c>
      <c r="D60" s="90" t="s">
        <v>107</v>
      </c>
      <c r="E60" s="112">
        <f>BPU!E60</f>
        <v>0</v>
      </c>
      <c r="F60" s="93"/>
      <c r="G60" s="113">
        <f t="shared" si="0"/>
        <v>0</v>
      </c>
      <c r="H60" s="99" t="s">
        <v>296</v>
      </c>
      <c r="I60" s="100">
        <f>G60+G57</f>
        <v>0</v>
      </c>
    </row>
    <row r="61" spans="1:9" s="14" customFormat="1" ht="30" customHeight="1">
      <c r="A61" s="65" t="s">
        <v>8</v>
      </c>
      <c r="B61" s="201" t="s">
        <v>111</v>
      </c>
      <c r="C61" s="204"/>
      <c r="D61" s="204"/>
      <c r="E61" s="204"/>
      <c r="F61" s="204"/>
      <c r="G61" s="204"/>
      <c r="H61" s="204"/>
      <c r="I61" s="205"/>
    </row>
    <row r="62" spans="1:9" s="14" customFormat="1" ht="30" customHeight="1">
      <c r="A62" s="60" t="s">
        <v>101</v>
      </c>
      <c r="B62" s="81" t="s">
        <v>483</v>
      </c>
      <c r="C62" s="88" t="s">
        <v>214</v>
      </c>
      <c r="D62" s="88" t="s">
        <v>34</v>
      </c>
      <c r="E62" s="110">
        <f>BPU!E62</f>
        <v>0</v>
      </c>
      <c r="F62" s="89"/>
      <c r="G62" s="111">
        <f t="shared" si="0"/>
        <v>0</v>
      </c>
      <c r="H62" s="99"/>
      <c r="I62" s="100"/>
    </row>
    <row r="63" spans="1:9" s="14" customFormat="1" ht="30" customHeight="1">
      <c r="A63" s="60" t="s">
        <v>102</v>
      </c>
      <c r="B63" s="92" t="s">
        <v>116</v>
      </c>
      <c r="C63" s="88" t="s">
        <v>214</v>
      </c>
      <c r="D63" s="90" t="s">
        <v>107</v>
      </c>
      <c r="E63" s="112">
        <f>BPU!E63</f>
        <v>0</v>
      </c>
      <c r="F63" s="93"/>
      <c r="G63" s="113">
        <f t="shared" si="0"/>
        <v>0</v>
      </c>
      <c r="H63" s="99" t="str">
        <f>"Coût total pour " &amp; SUM($F$63:F63) &amp; " ml d'héberge"</f>
        <v>Coût total pour 0 ml d'héberge</v>
      </c>
      <c r="I63" s="100">
        <f>SUM($G$62:G63)</f>
        <v>0</v>
      </c>
    </row>
    <row r="64" spans="1:9" s="14" customFormat="1" ht="30" customHeight="1">
      <c r="A64" s="60" t="s">
        <v>108</v>
      </c>
      <c r="B64" s="92" t="s">
        <v>117</v>
      </c>
      <c r="C64" s="88" t="s">
        <v>214</v>
      </c>
      <c r="D64" s="90" t="s">
        <v>107</v>
      </c>
      <c r="E64" s="112">
        <f>BPU!E64</f>
        <v>0</v>
      </c>
      <c r="F64" s="93"/>
      <c r="G64" s="113">
        <f t="shared" si="0"/>
        <v>0</v>
      </c>
      <c r="H64" s="99" t="str">
        <f>"Coût total pour " &amp; SUM($F$63:F64) &amp; " ml d'héberge"</f>
        <v>Coût total pour 0 ml d'héberge</v>
      </c>
      <c r="I64" s="100">
        <f>SUM($G$62:G64)</f>
        <v>0</v>
      </c>
    </row>
    <row r="65" spans="1:9" s="14" customFormat="1" ht="30" customHeight="1">
      <c r="A65" s="60" t="s">
        <v>109</v>
      </c>
      <c r="B65" s="92" t="s">
        <v>118</v>
      </c>
      <c r="C65" s="88" t="s">
        <v>214</v>
      </c>
      <c r="D65" s="90" t="s">
        <v>107</v>
      </c>
      <c r="E65" s="112">
        <f>BPU!E65</f>
        <v>0</v>
      </c>
      <c r="F65" s="93"/>
      <c r="G65" s="113">
        <f t="shared" si="0"/>
        <v>0</v>
      </c>
      <c r="H65" s="99" t="str">
        <f>"Coût total pour " &amp; SUM($F$63:F65) &amp; " ml d'héberge"</f>
        <v>Coût total pour 0 ml d'héberge</v>
      </c>
      <c r="I65" s="100">
        <f>SUM($G$62:G65)</f>
        <v>0</v>
      </c>
    </row>
    <row r="66" spans="1:9" s="14" customFormat="1" ht="30" customHeight="1">
      <c r="A66" s="65" t="s">
        <v>13</v>
      </c>
      <c r="B66" s="201" t="s">
        <v>28</v>
      </c>
      <c r="C66" s="204"/>
      <c r="D66" s="204"/>
      <c r="E66" s="204"/>
      <c r="F66" s="204"/>
      <c r="G66" s="204"/>
      <c r="H66" s="204"/>
      <c r="I66" s="205"/>
    </row>
    <row r="67" spans="1:9" s="14" customFormat="1" ht="30" customHeight="1">
      <c r="A67" s="60" t="s">
        <v>112</v>
      </c>
      <c r="B67" s="81" t="s">
        <v>164</v>
      </c>
      <c r="C67" s="88" t="s">
        <v>415</v>
      </c>
      <c r="D67" s="88" t="s">
        <v>34</v>
      </c>
      <c r="E67" s="110">
        <f>BPU!E67</f>
        <v>0</v>
      </c>
      <c r="F67" s="89"/>
      <c r="G67" s="111">
        <f t="shared" si="0"/>
        <v>0</v>
      </c>
      <c r="H67" s="99"/>
      <c r="I67" s="100"/>
    </row>
    <row r="68" spans="1:9" s="14" customFormat="1" ht="30" customHeight="1">
      <c r="A68" s="60" t="s">
        <v>113</v>
      </c>
      <c r="B68" s="64" t="s">
        <v>126</v>
      </c>
      <c r="C68" s="88" t="s">
        <v>415</v>
      </c>
      <c r="D68" s="90" t="s">
        <v>90</v>
      </c>
      <c r="E68" s="112">
        <f>BPU!E68</f>
        <v>0</v>
      </c>
      <c r="F68" s="93"/>
      <c r="G68" s="113">
        <f t="shared" si="0"/>
        <v>0</v>
      </c>
      <c r="H68" s="99" t="str">
        <f>"Coût total pour relevé de " &amp; SUM($F$68:F68) &amp; " arbre"</f>
        <v>Coût total pour relevé de 0 arbre</v>
      </c>
      <c r="I68" s="100">
        <f>SUM($G$67:G68)</f>
        <v>0</v>
      </c>
    </row>
    <row r="69" spans="1:9" s="14" customFormat="1" ht="30" customHeight="1">
      <c r="A69" s="60" t="s">
        <v>114</v>
      </c>
      <c r="B69" s="64" t="s">
        <v>127</v>
      </c>
      <c r="C69" s="88" t="s">
        <v>415</v>
      </c>
      <c r="D69" s="90" t="s">
        <v>90</v>
      </c>
      <c r="E69" s="112">
        <f>BPU!E69</f>
        <v>0</v>
      </c>
      <c r="F69" s="93"/>
      <c r="G69" s="113">
        <f t="shared" si="0"/>
        <v>0</v>
      </c>
      <c r="H69" s="99" t="str">
        <f>"Coût total pour relevé de " &amp; SUM($F$68:F69) &amp; " arbre"</f>
        <v>Coût total pour relevé de 0 arbre</v>
      </c>
      <c r="I69" s="100">
        <f>SUM($G$67:G69)</f>
        <v>0</v>
      </c>
    </row>
    <row r="70" spans="1:9" s="14" customFormat="1" ht="30" customHeight="1">
      <c r="A70" s="60" t="s">
        <v>115</v>
      </c>
      <c r="B70" s="64" t="s">
        <v>128</v>
      </c>
      <c r="C70" s="88" t="s">
        <v>415</v>
      </c>
      <c r="D70" s="90" t="s">
        <v>90</v>
      </c>
      <c r="E70" s="112">
        <f>BPU!E70</f>
        <v>0</v>
      </c>
      <c r="F70" s="93"/>
      <c r="G70" s="113">
        <f t="shared" si="0"/>
        <v>0</v>
      </c>
      <c r="H70" s="99" t="str">
        <f>"Coût total pour relevé de " &amp; SUM($F$68:F70) &amp; " arbre"</f>
        <v>Coût total pour relevé de 0 arbre</v>
      </c>
      <c r="I70" s="100">
        <f>SUM($G$67:G70)</f>
        <v>0</v>
      </c>
    </row>
    <row r="71" spans="1:9" s="14" customFormat="1" ht="30" customHeight="1">
      <c r="A71" s="65" t="s">
        <v>9</v>
      </c>
      <c r="B71" s="201" t="s">
        <v>97</v>
      </c>
      <c r="C71" s="204"/>
      <c r="D71" s="204"/>
      <c r="E71" s="204"/>
      <c r="F71" s="204"/>
      <c r="G71" s="204"/>
      <c r="H71" s="204"/>
      <c r="I71" s="205"/>
    </row>
    <row r="72" spans="1:9" s="14" customFormat="1" ht="30" customHeight="1">
      <c r="A72" s="60" t="s">
        <v>59</v>
      </c>
      <c r="B72" s="81" t="s">
        <v>211</v>
      </c>
      <c r="C72" s="88" t="s">
        <v>416</v>
      </c>
      <c r="D72" s="69" t="s">
        <v>34</v>
      </c>
      <c r="E72" s="107">
        <f>BPU!E72</f>
        <v>0</v>
      </c>
      <c r="F72" s="70"/>
      <c r="G72" s="108">
        <f t="shared" ref="G72:G168" si="1">IF(D72="","",E72*F72)</f>
        <v>0</v>
      </c>
      <c r="H72" s="99" t="s">
        <v>241</v>
      </c>
      <c r="I72" s="100">
        <f>G72</f>
        <v>0</v>
      </c>
    </row>
    <row r="73" spans="1:9" s="14" customFormat="1" ht="30" customHeight="1">
      <c r="A73" s="60" t="s">
        <v>60</v>
      </c>
      <c r="B73" s="64" t="s">
        <v>485</v>
      </c>
      <c r="C73" s="90" t="s">
        <v>416</v>
      </c>
      <c r="D73" s="90" t="s">
        <v>90</v>
      </c>
      <c r="E73" s="112">
        <f>BPU!E73</f>
        <v>0</v>
      </c>
      <c r="F73" s="93"/>
      <c r="G73" s="113">
        <f t="shared" si="1"/>
        <v>0</v>
      </c>
      <c r="H73" s="99" t="str">
        <f>"Coût total pour " &amp; 5 +F73 &amp; " parcelles"</f>
        <v>Coût total pour 5 parcelles</v>
      </c>
      <c r="I73" s="100">
        <f>G73+G72</f>
        <v>0</v>
      </c>
    </row>
    <row r="74" spans="1:9" s="14" customFormat="1" ht="30" customHeight="1">
      <c r="A74" s="65" t="s">
        <v>10</v>
      </c>
      <c r="B74" s="201" t="s">
        <v>27</v>
      </c>
      <c r="C74" s="204"/>
      <c r="D74" s="204"/>
      <c r="E74" s="204"/>
      <c r="F74" s="204"/>
      <c r="G74" s="204"/>
      <c r="H74" s="204"/>
      <c r="I74" s="205"/>
    </row>
    <row r="75" spans="1:9" s="14" customFormat="1" ht="30" customHeight="1">
      <c r="A75" s="60" t="s">
        <v>121</v>
      </c>
      <c r="B75" s="81" t="s">
        <v>36</v>
      </c>
      <c r="C75" s="88" t="s">
        <v>417</v>
      </c>
      <c r="D75" s="88" t="s">
        <v>90</v>
      </c>
      <c r="E75" s="110">
        <f>BPU!E75</f>
        <v>0</v>
      </c>
      <c r="F75" s="89"/>
      <c r="G75" s="111">
        <f t="shared" si="1"/>
        <v>0</v>
      </c>
      <c r="H75" s="99"/>
      <c r="I75" s="100"/>
    </row>
    <row r="76" spans="1:9" s="14" customFormat="1" ht="30" customHeight="1">
      <c r="A76" s="60" t="s">
        <v>122</v>
      </c>
      <c r="B76" s="64" t="s">
        <v>37</v>
      </c>
      <c r="C76" s="88" t="s">
        <v>417</v>
      </c>
      <c r="D76" s="88" t="s">
        <v>90</v>
      </c>
      <c r="E76" s="110">
        <f>BPU!E76</f>
        <v>0</v>
      </c>
      <c r="F76" s="89"/>
      <c r="G76" s="111">
        <f t="shared" si="1"/>
        <v>0</v>
      </c>
      <c r="H76" s="99"/>
      <c r="I76" s="100"/>
    </row>
    <row r="77" spans="1:9" s="14" customFormat="1" ht="30" customHeight="1">
      <c r="A77" s="60" t="s">
        <v>123</v>
      </c>
      <c r="B77" s="64" t="s">
        <v>119</v>
      </c>
      <c r="C77" s="88" t="s">
        <v>417</v>
      </c>
      <c r="D77" s="88" t="s">
        <v>90</v>
      </c>
      <c r="E77" s="110">
        <f>BPU!E77</f>
        <v>0</v>
      </c>
      <c r="F77" s="89"/>
      <c r="G77" s="111">
        <f t="shared" si="1"/>
        <v>0</v>
      </c>
      <c r="H77" s="99"/>
      <c r="I77" s="100"/>
    </row>
    <row r="78" spans="1:9" s="14" customFormat="1" ht="30" customHeight="1">
      <c r="A78" s="60" t="s">
        <v>124</v>
      </c>
      <c r="B78" s="64" t="s">
        <v>379</v>
      </c>
      <c r="C78" s="88" t="s">
        <v>417</v>
      </c>
      <c r="D78" s="88" t="s">
        <v>90</v>
      </c>
      <c r="E78" s="110">
        <f>BPU!E78</f>
        <v>0</v>
      </c>
      <c r="F78" s="89"/>
      <c r="G78" s="111">
        <f t="shared" si="1"/>
        <v>0</v>
      </c>
      <c r="H78" s="99" t="str">
        <f>"Coût total pour " &amp; 10+F78 &amp; " parcelles"</f>
        <v>Coût total pour 10 parcelles</v>
      </c>
      <c r="I78" s="100">
        <f>G78+G77</f>
        <v>0</v>
      </c>
    </row>
    <row r="79" spans="1:9" s="14" customFormat="1" ht="30" customHeight="1">
      <c r="A79" s="60" t="s">
        <v>165</v>
      </c>
      <c r="B79" s="64" t="s">
        <v>38</v>
      </c>
      <c r="C79" s="88" t="s">
        <v>417</v>
      </c>
      <c r="D79" s="88" t="s">
        <v>90</v>
      </c>
      <c r="E79" s="110">
        <f>BPU!E79</f>
        <v>0</v>
      </c>
      <c r="F79" s="89"/>
      <c r="G79" s="111">
        <f t="shared" si="1"/>
        <v>0</v>
      </c>
      <c r="H79" s="99"/>
      <c r="I79" s="100"/>
    </row>
    <row r="80" spans="1:9" s="14" customFormat="1" ht="30" customHeight="1">
      <c r="A80" s="65" t="s">
        <v>14</v>
      </c>
      <c r="B80" s="201" t="s">
        <v>278</v>
      </c>
      <c r="C80" s="204"/>
      <c r="D80" s="204"/>
      <c r="E80" s="204"/>
      <c r="F80" s="204"/>
      <c r="G80" s="204"/>
      <c r="H80" s="204"/>
      <c r="I80" s="205"/>
    </row>
    <row r="81" spans="1:9" s="14" customFormat="1" ht="30" customHeight="1">
      <c r="A81" s="60" t="s">
        <v>129</v>
      </c>
      <c r="B81" s="91" t="s">
        <v>279</v>
      </c>
      <c r="C81" s="88" t="s">
        <v>418</v>
      </c>
      <c r="D81" s="88" t="s">
        <v>34</v>
      </c>
      <c r="E81" s="110">
        <f>BPU!E81</f>
        <v>0</v>
      </c>
      <c r="F81" s="89"/>
      <c r="G81" s="111">
        <f t="shared" si="1"/>
        <v>0</v>
      </c>
      <c r="H81" s="99"/>
      <c r="I81" s="100"/>
    </row>
    <row r="82" spans="1:9" s="14" customFormat="1" ht="30" customHeight="1">
      <c r="A82" s="60" t="s">
        <v>130</v>
      </c>
      <c r="B82" s="92" t="s">
        <v>350</v>
      </c>
      <c r="C82" s="88" t="s">
        <v>418</v>
      </c>
      <c r="D82" s="90" t="s">
        <v>335</v>
      </c>
      <c r="E82" s="110">
        <f>BPU!E82</f>
        <v>0</v>
      </c>
      <c r="F82" s="89"/>
      <c r="G82" s="111">
        <f t="shared" si="1"/>
        <v>0</v>
      </c>
      <c r="H82" s="99" t="str">
        <f>"Coût total pour le relevé d'un bâtiment de " &amp; SUM($F$82:F82) &amp; " m2"</f>
        <v>Coût total pour le relevé d'un bâtiment de 0 m2</v>
      </c>
      <c r="I82" s="100">
        <f>SUM($G$81:G82)</f>
        <v>0</v>
      </c>
    </row>
    <row r="83" spans="1:9" s="14" customFormat="1" ht="30" customHeight="1">
      <c r="A83" s="60" t="s">
        <v>166</v>
      </c>
      <c r="B83" s="92" t="s">
        <v>351</v>
      </c>
      <c r="C83" s="88" t="s">
        <v>418</v>
      </c>
      <c r="D83" s="90" t="s">
        <v>335</v>
      </c>
      <c r="E83" s="110">
        <f>BPU!E83</f>
        <v>0</v>
      </c>
      <c r="F83" s="89"/>
      <c r="G83" s="111">
        <f t="shared" si="1"/>
        <v>0</v>
      </c>
      <c r="H83" s="99" t="str">
        <f>"Coût total pour le relevé d'un bâtiment de " &amp; SUM($F$82:F83) &amp; " m2"</f>
        <v>Coût total pour le relevé d'un bâtiment de 0 m2</v>
      </c>
      <c r="I83" s="100">
        <f>SUM($G$81:G83)</f>
        <v>0</v>
      </c>
    </row>
    <row r="84" spans="1:9" s="14" customFormat="1" ht="30" customHeight="1">
      <c r="A84" s="60" t="s">
        <v>167</v>
      </c>
      <c r="B84" s="92" t="s">
        <v>352</v>
      </c>
      <c r="C84" s="88" t="s">
        <v>418</v>
      </c>
      <c r="D84" s="90" t="s">
        <v>335</v>
      </c>
      <c r="E84" s="110">
        <f>BPU!E84</f>
        <v>0</v>
      </c>
      <c r="F84" s="89"/>
      <c r="G84" s="111">
        <f t="shared" si="1"/>
        <v>0</v>
      </c>
      <c r="H84" s="99" t="str">
        <f>"Coût total pour le relevé d'un bâtiment de " &amp; SUM($F$82:F84) &amp; " m2"</f>
        <v>Coût total pour le relevé d'un bâtiment de 0 m2</v>
      </c>
      <c r="I84" s="100">
        <f>SUM($G$81:G84)</f>
        <v>0</v>
      </c>
    </row>
    <row r="85" spans="1:9" s="14" customFormat="1" ht="30" customHeight="1">
      <c r="A85" s="60" t="s">
        <v>280</v>
      </c>
      <c r="B85" s="92" t="s">
        <v>353</v>
      </c>
      <c r="C85" s="88" t="s">
        <v>418</v>
      </c>
      <c r="D85" s="90" t="s">
        <v>335</v>
      </c>
      <c r="E85" s="110">
        <f>BPU!E85</f>
        <v>0</v>
      </c>
      <c r="F85" s="89"/>
      <c r="G85" s="111">
        <f t="shared" si="1"/>
        <v>0</v>
      </c>
      <c r="H85" s="99" t="str">
        <f>"Coût total pour le relevé d'un bâtiment de " &amp; SUM($F$82:F85) &amp; " m2"</f>
        <v>Coût total pour le relevé d'un bâtiment de 0 m2</v>
      </c>
      <c r="I85" s="100">
        <f>SUM($G$81:G85)</f>
        <v>0</v>
      </c>
    </row>
    <row r="86" spans="1:9" s="14" customFormat="1" ht="30" customHeight="1">
      <c r="A86" s="65" t="s">
        <v>15</v>
      </c>
      <c r="B86" s="201" t="s">
        <v>327</v>
      </c>
      <c r="C86" s="204"/>
      <c r="D86" s="204"/>
      <c r="E86" s="204"/>
      <c r="F86" s="204"/>
      <c r="G86" s="204"/>
      <c r="H86" s="204"/>
      <c r="I86" s="205"/>
    </row>
    <row r="87" spans="1:9" s="14" customFormat="1" ht="30" customHeight="1">
      <c r="A87" s="50" t="s">
        <v>168</v>
      </c>
      <c r="B87" s="78" t="s">
        <v>120</v>
      </c>
      <c r="C87" s="88" t="s">
        <v>419</v>
      </c>
      <c r="D87" s="88" t="s">
        <v>34</v>
      </c>
      <c r="E87" s="110">
        <f>BPU!E87</f>
        <v>0</v>
      </c>
      <c r="F87" s="89"/>
      <c r="G87" s="111">
        <f t="shared" si="1"/>
        <v>0</v>
      </c>
      <c r="H87" s="99"/>
      <c r="I87" s="100"/>
    </row>
    <row r="88" spans="1:9" s="14" customFormat="1" ht="30" customHeight="1">
      <c r="A88" s="50" t="s">
        <v>169</v>
      </c>
      <c r="B88" s="80" t="s">
        <v>486</v>
      </c>
      <c r="C88" s="88" t="s">
        <v>419</v>
      </c>
      <c r="D88" s="88" t="s">
        <v>90</v>
      </c>
      <c r="E88" s="110">
        <f>BPU!E88</f>
        <v>0</v>
      </c>
      <c r="F88" s="89"/>
      <c r="G88" s="111">
        <f t="shared" si="1"/>
        <v>0</v>
      </c>
      <c r="H88" s="99" t="str">
        <f>"Coût total pour relevé scanner 3D pour " &amp; SUM($F$88:F88) &amp; " volume (mise en station)"</f>
        <v>Coût total pour relevé scanner 3D pour 0 volume (mise en station)</v>
      </c>
      <c r="I88" s="100">
        <f>SUM($G$87:G88)</f>
        <v>0</v>
      </c>
    </row>
    <row r="89" spans="1:9" s="14" customFormat="1" ht="30" customHeight="1">
      <c r="A89" s="50" t="s">
        <v>281</v>
      </c>
      <c r="B89" s="80" t="s">
        <v>487</v>
      </c>
      <c r="C89" s="88" t="s">
        <v>419</v>
      </c>
      <c r="D89" s="88" t="s">
        <v>90</v>
      </c>
      <c r="E89" s="110">
        <f>BPU!E89</f>
        <v>0</v>
      </c>
      <c r="F89" s="89"/>
      <c r="G89" s="111">
        <f t="shared" si="1"/>
        <v>0</v>
      </c>
      <c r="H89" s="99" t="str">
        <f>"Coût total pour relevé scanner 3D pour " &amp; SUM($F$88:F89) &amp; " volume (mise en station)"</f>
        <v>Coût total pour relevé scanner 3D pour 0 volume (mise en station)</v>
      </c>
      <c r="I89" s="100">
        <f>SUM($G$87:G89)</f>
        <v>0</v>
      </c>
    </row>
    <row r="90" spans="1:9" s="14" customFormat="1" ht="30" customHeight="1">
      <c r="A90" s="50" t="s">
        <v>282</v>
      </c>
      <c r="B90" s="80" t="s">
        <v>488</v>
      </c>
      <c r="C90" s="88" t="s">
        <v>419</v>
      </c>
      <c r="D90" s="88" t="s">
        <v>90</v>
      </c>
      <c r="E90" s="110">
        <f>BPU!E90</f>
        <v>0</v>
      </c>
      <c r="F90" s="89"/>
      <c r="G90" s="111">
        <f t="shared" si="1"/>
        <v>0</v>
      </c>
      <c r="H90" s="99" t="str">
        <f>"Coût total pour relevé scanner 3D pour " &amp; SUM($F$88:F90) &amp; " volume (mise en station)"</f>
        <v>Coût total pour relevé scanner 3D pour 0 volume (mise en station)</v>
      </c>
      <c r="I90" s="100">
        <f>SUM($G$87:G90)</f>
        <v>0</v>
      </c>
    </row>
    <row r="91" spans="1:9" s="14" customFormat="1" ht="30" customHeight="1">
      <c r="A91" s="65" t="s">
        <v>283</v>
      </c>
      <c r="B91" s="201" t="s">
        <v>125</v>
      </c>
      <c r="C91" s="204"/>
      <c r="D91" s="204"/>
      <c r="E91" s="204"/>
      <c r="F91" s="204"/>
      <c r="G91" s="204"/>
      <c r="H91" s="204"/>
      <c r="I91" s="205"/>
    </row>
    <row r="92" spans="1:9" s="14" customFormat="1" ht="30" customHeight="1">
      <c r="A92" s="60" t="s">
        <v>284</v>
      </c>
      <c r="B92" s="56" t="s">
        <v>209</v>
      </c>
      <c r="C92" s="57" t="s">
        <v>420</v>
      </c>
      <c r="D92" s="69" t="s">
        <v>90</v>
      </c>
      <c r="E92" s="118">
        <f>BPU!E92</f>
        <v>0</v>
      </c>
      <c r="F92" s="73"/>
      <c r="G92" s="119">
        <f t="shared" si="1"/>
        <v>0</v>
      </c>
      <c r="H92" s="99"/>
      <c r="I92" s="100"/>
    </row>
    <row r="93" spans="1:9" s="14" customFormat="1" ht="30" customHeight="1">
      <c r="A93" s="60" t="s">
        <v>285</v>
      </c>
      <c r="B93" s="64" t="s">
        <v>210</v>
      </c>
      <c r="C93" s="52" t="s">
        <v>421</v>
      </c>
      <c r="D93" s="52" t="s">
        <v>90</v>
      </c>
      <c r="E93" s="120">
        <f>BPU!E93</f>
        <v>0</v>
      </c>
      <c r="F93" s="74"/>
      <c r="G93" s="121">
        <f t="shared" si="1"/>
        <v>0</v>
      </c>
      <c r="H93" s="99"/>
      <c r="I93" s="100"/>
    </row>
    <row r="94" spans="1:9" s="14" customFormat="1" ht="30" customHeight="1">
      <c r="A94" s="198" t="s">
        <v>61</v>
      </c>
      <c r="B94" s="215"/>
      <c r="C94" s="215"/>
      <c r="D94" s="215"/>
      <c r="E94" s="215"/>
      <c r="F94" s="215"/>
      <c r="G94" s="215"/>
      <c r="H94" s="215"/>
      <c r="I94" s="216"/>
    </row>
    <row r="95" spans="1:9" s="14" customFormat="1" ht="30" customHeight="1">
      <c r="A95" s="67" t="s">
        <v>11</v>
      </c>
      <c r="B95" s="201" t="s">
        <v>144</v>
      </c>
      <c r="C95" s="217"/>
      <c r="D95" s="217"/>
      <c r="E95" s="217"/>
      <c r="F95" s="217"/>
      <c r="G95" s="217"/>
      <c r="H95" s="217"/>
      <c r="I95" s="218"/>
    </row>
    <row r="96" spans="1:9" s="14" customFormat="1" ht="30" customHeight="1">
      <c r="A96" s="87" t="s">
        <v>146</v>
      </c>
      <c r="B96" s="64" t="s">
        <v>140</v>
      </c>
      <c r="C96" s="52" t="s">
        <v>215</v>
      </c>
      <c r="D96" s="83" t="s">
        <v>34</v>
      </c>
      <c r="E96" s="105">
        <f>BPU!E96</f>
        <v>0</v>
      </c>
      <c r="F96" s="62"/>
      <c r="G96" s="106">
        <f t="shared" si="1"/>
        <v>0</v>
      </c>
      <c r="H96" s="99"/>
      <c r="I96" s="122"/>
    </row>
    <row r="97" spans="1:9" s="14" customFormat="1" ht="30" customHeight="1">
      <c r="A97" s="87" t="s">
        <v>147</v>
      </c>
      <c r="B97" s="81" t="s">
        <v>141</v>
      </c>
      <c r="C97" s="52" t="s">
        <v>215</v>
      </c>
      <c r="D97" s="83" t="s">
        <v>90</v>
      </c>
      <c r="E97" s="105">
        <f>BPU!E97</f>
        <v>0</v>
      </c>
      <c r="F97" s="62"/>
      <c r="G97" s="106">
        <f t="shared" si="1"/>
        <v>0</v>
      </c>
      <c r="H97" s="99" t="str">
        <f>"Coût total pour implantation de " &amp; SUM($F$97:F97) &amp; " piquet"</f>
        <v>Coût total pour implantation de 0 piquet</v>
      </c>
      <c r="I97" s="122">
        <f>SUM($G$96:G97)</f>
        <v>0</v>
      </c>
    </row>
    <row r="98" spans="1:9" s="14" customFormat="1" ht="30" customHeight="1">
      <c r="A98" s="87" t="s">
        <v>148</v>
      </c>
      <c r="B98" s="81" t="s">
        <v>142</v>
      </c>
      <c r="C98" s="52" t="s">
        <v>215</v>
      </c>
      <c r="D98" s="83" t="s">
        <v>90</v>
      </c>
      <c r="E98" s="105">
        <f>BPU!E98</f>
        <v>0</v>
      </c>
      <c r="F98" s="62"/>
      <c r="G98" s="106">
        <f t="shared" si="1"/>
        <v>0</v>
      </c>
      <c r="H98" s="99" t="str">
        <f>"Coût total pour implantation de " &amp; SUM($F$97:F98) &amp; " piquet"</f>
        <v>Coût total pour implantation de 0 piquet</v>
      </c>
      <c r="I98" s="122">
        <f>SUM($G$96:G98)</f>
        <v>0</v>
      </c>
    </row>
    <row r="99" spans="1:9" s="14" customFormat="1" ht="30" customHeight="1">
      <c r="A99" s="87" t="s">
        <v>149</v>
      </c>
      <c r="B99" s="81" t="s">
        <v>143</v>
      </c>
      <c r="C99" s="52" t="s">
        <v>215</v>
      </c>
      <c r="D99" s="83" t="s">
        <v>90</v>
      </c>
      <c r="E99" s="105">
        <f>BPU!E99</f>
        <v>0</v>
      </c>
      <c r="F99" s="62"/>
      <c r="G99" s="106">
        <f t="shared" si="1"/>
        <v>0</v>
      </c>
      <c r="H99" s="99" t="str">
        <f>"Coût total pour implantation de " &amp; SUM($F$97:F99) &amp; " piquet"</f>
        <v>Coût total pour implantation de 0 piquet</v>
      </c>
      <c r="I99" s="122">
        <f>SUM($G$96:G99)</f>
        <v>0</v>
      </c>
    </row>
    <row r="100" spans="1:9" s="14" customFormat="1" ht="30" customHeight="1">
      <c r="A100" s="65" t="s">
        <v>12</v>
      </c>
      <c r="B100" s="201" t="s">
        <v>489</v>
      </c>
      <c r="C100" s="204"/>
      <c r="D100" s="204"/>
      <c r="E100" s="204"/>
      <c r="F100" s="204"/>
      <c r="G100" s="204"/>
      <c r="H100" s="204"/>
      <c r="I100" s="205"/>
    </row>
    <row r="101" spans="1:9" s="14" customFormat="1" ht="30" customHeight="1">
      <c r="A101" s="50" t="s">
        <v>150</v>
      </c>
      <c r="B101" s="81" t="s">
        <v>145</v>
      </c>
      <c r="C101" s="69" t="s">
        <v>216</v>
      </c>
      <c r="D101" s="82" t="s">
        <v>34</v>
      </c>
      <c r="E101" s="107">
        <f>BPU!E101</f>
        <v>0</v>
      </c>
      <c r="F101" s="70"/>
      <c r="G101" s="108">
        <f t="shared" si="1"/>
        <v>0</v>
      </c>
      <c r="H101" s="99"/>
      <c r="I101" s="100"/>
    </row>
    <row r="102" spans="1:9" s="14" customFormat="1" ht="30" customHeight="1">
      <c r="A102" s="50" t="s">
        <v>170</v>
      </c>
      <c r="B102" s="81" t="s">
        <v>354</v>
      </c>
      <c r="C102" s="69" t="s">
        <v>216</v>
      </c>
      <c r="D102" s="83" t="s">
        <v>335</v>
      </c>
      <c r="E102" s="114">
        <f>BPU!E102</f>
        <v>0</v>
      </c>
      <c r="F102" s="86"/>
      <c r="G102" s="115">
        <f t="shared" si="1"/>
        <v>0</v>
      </c>
      <c r="H102" s="99" t="str">
        <f>"Coût total pour plan de réalisation de " &amp; SUM($F$102:F102) &amp; " m2"</f>
        <v>Coût total pour plan de réalisation de 0 m2</v>
      </c>
      <c r="I102" s="100">
        <f>SUM($G$101:G102)</f>
        <v>0</v>
      </c>
    </row>
    <row r="103" spans="1:9" s="14" customFormat="1" ht="30" customHeight="1">
      <c r="A103" s="50" t="s">
        <v>171</v>
      </c>
      <c r="B103" s="81" t="s">
        <v>355</v>
      </c>
      <c r="C103" s="69" t="s">
        <v>216</v>
      </c>
      <c r="D103" s="83" t="s">
        <v>335</v>
      </c>
      <c r="E103" s="114">
        <f>BPU!E103</f>
        <v>0</v>
      </c>
      <c r="F103" s="86"/>
      <c r="G103" s="115">
        <f t="shared" si="1"/>
        <v>0</v>
      </c>
      <c r="H103" s="99" t="str">
        <f>"Coût total pour plan de réalisation de " &amp; SUM($F$102:F103) &amp; " m2"</f>
        <v>Coût total pour plan de réalisation de 0 m2</v>
      </c>
      <c r="I103" s="100">
        <f>SUM($G$101:G103)</f>
        <v>0</v>
      </c>
    </row>
    <row r="104" spans="1:9" s="14" customFormat="1" ht="30" customHeight="1">
      <c r="A104" s="50" t="s">
        <v>172</v>
      </c>
      <c r="B104" s="81" t="s">
        <v>356</v>
      </c>
      <c r="C104" s="69" t="s">
        <v>216</v>
      </c>
      <c r="D104" s="83" t="s">
        <v>335</v>
      </c>
      <c r="E104" s="114">
        <f>BPU!E104</f>
        <v>0</v>
      </c>
      <c r="F104" s="86"/>
      <c r="G104" s="115">
        <f t="shared" si="1"/>
        <v>0</v>
      </c>
      <c r="H104" s="99" t="str">
        <f>"Coût total pour plan de réalisation de " &amp; SUM($F$102:F104) &amp; " m2"</f>
        <v>Coût total pour plan de réalisation de 0 m2</v>
      </c>
      <c r="I104" s="100">
        <f>SUM($G$101:G104)</f>
        <v>0</v>
      </c>
    </row>
    <row r="105" spans="1:9" s="14" customFormat="1" ht="30" customHeight="1">
      <c r="A105" s="50" t="s">
        <v>173</v>
      </c>
      <c r="B105" s="81" t="s">
        <v>357</v>
      </c>
      <c r="C105" s="69" t="s">
        <v>216</v>
      </c>
      <c r="D105" s="83" t="s">
        <v>335</v>
      </c>
      <c r="E105" s="114">
        <f>BPU!E105</f>
        <v>0</v>
      </c>
      <c r="F105" s="86"/>
      <c r="G105" s="115">
        <f t="shared" si="1"/>
        <v>0</v>
      </c>
      <c r="H105" s="99" t="str">
        <f>"Coût total pour plan de réalisation de " &amp; SUM($F$102:F105) &amp; " m2"</f>
        <v>Coût total pour plan de réalisation de 0 m2</v>
      </c>
      <c r="I105" s="100">
        <f>SUM($G$101:G105)</f>
        <v>0</v>
      </c>
    </row>
    <row r="106" spans="1:9" s="14" customFormat="1" ht="30" customHeight="1">
      <c r="A106" s="65" t="s">
        <v>16</v>
      </c>
      <c r="B106" s="201" t="s">
        <v>39</v>
      </c>
      <c r="C106" s="204"/>
      <c r="D106" s="204"/>
      <c r="E106" s="204"/>
      <c r="F106" s="204"/>
      <c r="G106" s="204"/>
      <c r="H106" s="204"/>
      <c r="I106" s="205"/>
    </row>
    <row r="107" spans="1:9" s="14" customFormat="1" ht="30" customHeight="1">
      <c r="A107" s="60" t="s">
        <v>174</v>
      </c>
      <c r="B107" s="81" t="s">
        <v>151</v>
      </c>
      <c r="C107" s="69" t="s">
        <v>422</v>
      </c>
      <c r="D107" s="82" t="s">
        <v>34</v>
      </c>
      <c r="E107" s="123">
        <f>BPU!E107</f>
        <v>0</v>
      </c>
      <c r="F107" s="85"/>
      <c r="G107" s="124">
        <f t="shared" si="1"/>
        <v>0</v>
      </c>
      <c r="H107" s="99"/>
      <c r="I107" s="100"/>
    </row>
    <row r="108" spans="1:9" s="14" customFormat="1" ht="30" customHeight="1">
      <c r="A108" s="60" t="s">
        <v>175</v>
      </c>
      <c r="B108" s="81" t="s">
        <v>358</v>
      </c>
      <c r="C108" s="69" t="s">
        <v>422</v>
      </c>
      <c r="D108" s="83" t="s">
        <v>335</v>
      </c>
      <c r="E108" s="114">
        <f>BPU!E108</f>
        <v>0</v>
      </c>
      <c r="F108" s="86"/>
      <c r="G108" s="115">
        <f t="shared" si="1"/>
        <v>0</v>
      </c>
      <c r="H108" s="99" t="str">
        <f>"Coût total pour vérification de " &amp; SUM($F$108:F108) &amp; " m2"</f>
        <v>Coût total pour vérification de 0 m2</v>
      </c>
      <c r="I108" s="100">
        <f>SUM($G$107:G108)</f>
        <v>0</v>
      </c>
    </row>
    <row r="109" spans="1:9" s="14" customFormat="1" ht="30" customHeight="1">
      <c r="A109" s="60" t="s">
        <v>176</v>
      </c>
      <c r="B109" s="81" t="s">
        <v>359</v>
      </c>
      <c r="C109" s="69" t="s">
        <v>422</v>
      </c>
      <c r="D109" s="83" t="s">
        <v>335</v>
      </c>
      <c r="E109" s="114">
        <f>BPU!E109</f>
        <v>0</v>
      </c>
      <c r="F109" s="86"/>
      <c r="G109" s="115">
        <f t="shared" si="1"/>
        <v>0</v>
      </c>
      <c r="H109" s="99" t="str">
        <f>"Coût total pour vérification de " &amp; SUM($F$108:F109) &amp; " m2"</f>
        <v>Coût total pour vérification de 0 m2</v>
      </c>
      <c r="I109" s="100">
        <f>SUM($G$107:G109)</f>
        <v>0</v>
      </c>
    </row>
    <row r="110" spans="1:9" s="14" customFormat="1" ht="30" customHeight="1">
      <c r="A110" s="60" t="s">
        <v>177</v>
      </c>
      <c r="B110" s="81" t="s">
        <v>360</v>
      </c>
      <c r="C110" s="69" t="s">
        <v>422</v>
      </c>
      <c r="D110" s="83" t="s">
        <v>335</v>
      </c>
      <c r="E110" s="114">
        <f>BPU!E110</f>
        <v>0</v>
      </c>
      <c r="F110" s="86"/>
      <c r="G110" s="115">
        <f t="shared" si="1"/>
        <v>0</v>
      </c>
      <c r="H110" s="99" t="str">
        <f>"Coût total pour vérification de " &amp; SUM($F$108:F110) &amp; " m2"</f>
        <v>Coût total pour vérification de 0 m2</v>
      </c>
      <c r="I110" s="100">
        <f>SUM($G$107:G110)</f>
        <v>0</v>
      </c>
    </row>
    <row r="111" spans="1:9" s="14" customFormat="1" ht="30" customHeight="1">
      <c r="A111" s="60" t="s">
        <v>178</v>
      </c>
      <c r="B111" s="81" t="s">
        <v>361</v>
      </c>
      <c r="C111" s="69" t="s">
        <v>422</v>
      </c>
      <c r="D111" s="83" t="s">
        <v>335</v>
      </c>
      <c r="E111" s="114">
        <f>BPU!E111</f>
        <v>0</v>
      </c>
      <c r="F111" s="86"/>
      <c r="G111" s="115">
        <f t="shared" si="1"/>
        <v>0</v>
      </c>
      <c r="H111" s="99" t="str">
        <f>"Coût total pour vérification de " &amp; SUM($F$108:F111) &amp; " m2"</f>
        <v>Coût total pour vérification de 0 m2</v>
      </c>
      <c r="I111" s="100">
        <f>SUM($G$107:G111)</f>
        <v>0</v>
      </c>
    </row>
    <row r="112" spans="1:9" s="14" customFormat="1" ht="30" customHeight="1">
      <c r="A112" s="87" t="s">
        <v>267</v>
      </c>
      <c r="B112" s="81" t="s">
        <v>268</v>
      </c>
      <c r="C112" s="69" t="s">
        <v>422</v>
      </c>
      <c r="D112" s="83" t="s">
        <v>34</v>
      </c>
      <c r="E112" s="114">
        <f>BPU!E112</f>
        <v>0</v>
      </c>
      <c r="F112" s="86"/>
      <c r="G112" s="115">
        <f t="shared" si="1"/>
        <v>0</v>
      </c>
      <c r="H112" s="99"/>
      <c r="I112" s="100"/>
    </row>
    <row r="113" spans="1:9" s="14" customFormat="1" ht="30" customHeight="1">
      <c r="A113" s="87" t="s">
        <v>212</v>
      </c>
      <c r="B113" s="81" t="s">
        <v>269</v>
      </c>
      <c r="C113" s="69" t="s">
        <v>422</v>
      </c>
      <c r="D113" s="83" t="s">
        <v>90</v>
      </c>
      <c r="E113" s="114">
        <f>BPU!E113</f>
        <v>0</v>
      </c>
      <c r="F113" s="86"/>
      <c r="G113" s="115">
        <f t="shared" si="1"/>
        <v>0</v>
      </c>
      <c r="H113" s="99" t="str">
        <f>"Coût total pour vérification de " &amp; SUM($F$113:F113) &amp; " seuil"</f>
        <v>Coût total pour vérification de 0 seuil</v>
      </c>
      <c r="I113" s="100">
        <f>SUM($G$112:G113)</f>
        <v>0</v>
      </c>
    </row>
    <row r="114" spans="1:9" s="14" customFormat="1" ht="30" customHeight="1">
      <c r="A114" s="87" t="s">
        <v>213</v>
      </c>
      <c r="B114" s="81" t="s">
        <v>270</v>
      </c>
      <c r="C114" s="69" t="s">
        <v>422</v>
      </c>
      <c r="D114" s="83" t="s">
        <v>90</v>
      </c>
      <c r="E114" s="114">
        <f>BPU!E114</f>
        <v>0</v>
      </c>
      <c r="F114" s="86"/>
      <c r="G114" s="115">
        <f t="shared" si="1"/>
        <v>0</v>
      </c>
      <c r="H114" s="99" t="str">
        <f>"Coût total pour vérification de " &amp; SUM($F$113:F114) &amp; " seuil"</f>
        <v>Coût total pour vérification de 0 seuil</v>
      </c>
      <c r="I114" s="100">
        <f>SUM($G$112:G114)</f>
        <v>0</v>
      </c>
    </row>
    <row r="115" spans="1:9" s="14" customFormat="1" ht="30" customHeight="1">
      <c r="A115" s="87" t="s">
        <v>214</v>
      </c>
      <c r="B115" s="81" t="s">
        <v>271</v>
      </c>
      <c r="C115" s="69" t="s">
        <v>422</v>
      </c>
      <c r="D115" s="83" t="s">
        <v>90</v>
      </c>
      <c r="E115" s="114">
        <f>BPU!E115</f>
        <v>0</v>
      </c>
      <c r="F115" s="86"/>
      <c r="G115" s="115">
        <f t="shared" si="1"/>
        <v>0</v>
      </c>
      <c r="H115" s="99" t="str">
        <f>"Coût total pour vérification de " &amp; SUM($F$113:F115) &amp; " seuil"</f>
        <v>Coût total pour vérification de 0 seuil</v>
      </c>
      <c r="I115" s="100">
        <f>SUM($G$112:G115)</f>
        <v>0</v>
      </c>
    </row>
    <row r="116" spans="1:9" s="14" customFormat="1" ht="30" customHeight="1">
      <c r="A116" s="198" t="s">
        <v>329</v>
      </c>
      <c r="B116" s="215"/>
      <c r="C116" s="215"/>
      <c r="D116" s="215"/>
      <c r="E116" s="215"/>
      <c r="F116" s="215"/>
      <c r="G116" s="215"/>
      <c r="H116" s="215"/>
      <c r="I116" s="216"/>
    </row>
    <row r="117" spans="1:9" ht="30" customHeight="1">
      <c r="A117" s="54" t="s">
        <v>62</v>
      </c>
      <c r="B117" s="201" t="s">
        <v>152</v>
      </c>
      <c r="C117" s="204"/>
      <c r="D117" s="204"/>
      <c r="E117" s="204"/>
      <c r="F117" s="204"/>
      <c r="G117" s="204"/>
      <c r="H117" s="204"/>
      <c r="I117" s="205"/>
    </row>
    <row r="118" spans="1:9" ht="30" customHeight="1">
      <c r="A118" s="50" t="s">
        <v>179</v>
      </c>
      <c r="B118" s="81" t="s">
        <v>490</v>
      </c>
      <c r="C118" s="69" t="s">
        <v>217</v>
      </c>
      <c r="D118" s="82" t="s">
        <v>34</v>
      </c>
      <c r="E118" s="107">
        <f>BPU!E118</f>
        <v>0</v>
      </c>
      <c r="F118" s="70"/>
      <c r="G118" s="108">
        <f t="shared" si="1"/>
        <v>0</v>
      </c>
      <c r="H118" s="99"/>
      <c r="I118" s="100"/>
    </row>
    <row r="119" spans="1:9" ht="30" customHeight="1">
      <c r="A119" s="50" t="s">
        <v>180</v>
      </c>
      <c r="B119" s="81" t="s">
        <v>362</v>
      </c>
      <c r="C119" s="69" t="s">
        <v>217</v>
      </c>
      <c r="D119" s="83" t="s">
        <v>335</v>
      </c>
      <c r="E119" s="101">
        <f>BPU!E119</f>
        <v>0</v>
      </c>
      <c r="F119" s="53"/>
      <c r="G119" s="102">
        <f t="shared" si="1"/>
        <v>0</v>
      </c>
      <c r="H119" s="99" t="str">
        <f>"Coût total pour plan de rétrocessions de "&amp; SUM($F$119:F119) &amp; " m2"</f>
        <v>Coût total pour plan de rétrocessions de 0 m2</v>
      </c>
      <c r="I119" s="100">
        <f>SUM($G$118:G119)</f>
        <v>0</v>
      </c>
    </row>
    <row r="120" spans="1:9" ht="30" customHeight="1">
      <c r="A120" s="50" t="s">
        <v>181</v>
      </c>
      <c r="B120" s="81" t="s">
        <v>363</v>
      </c>
      <c r="C120" s="69" t="s">
        <v>217</v>
      </c>
      <c r="D120" s="83" t="s">
        <v>335</v>
      </c>
      <c r="E120" s="101">
        <f>BPU!E120</f>
        <v>0</v>
      </c>
      <c r="F120" s="53"/>
      <c r="G120" s="102">
        <f t="shared" si="1"/>
        <v>0</v>
      </c>
      <c r="H120" s="99" t="str">
        <f>"Coût total pour plan de rétrocessions de "&amp; SUM($F$119:F120) &amp; " m2"</f>
        <v>Coût total pour plan de rétrocessions de 0 m2</v>
      </c>
      <c r="I120" s="100">
        <f>SUM($G$118:G120)</f>
        <v>0</v>
      </c>
    </row>
    <row r="121" spans="1:9" ht="30" customHeight="1">
      <c r="A121" s="50" t="s">
        <v>182</v>
      </c>
      <c r="B121" s="81" t="s">
        <v>364</v>
      </c>
      <c r="C121" s="69" t="s">
        <v>217</v>
      </c>
      <c r="D121" s="83" t="s">
        <v>335</v>
      </c>
      <c r="E121" s="101">
        <f>BPU!E121</f>
        <v>0</v>
      </c>
      <c r="F121" s="53"/>
      <c r="G121" s="102">
        <f t="shared" si="1"/>
        <v>0</v>
      </c>
      <c r="H121" s="99" t="str">
        <f>"Coût total pour plan de rétrocessions de "&amp; SUM($F$119:F121) &amp; " m2"</f>
        <v>Coût total pour plan de rétrocessions de 0 m2</v>
      </c>
      <c r="I121" s="100">
        <f>SUM($G$118:G121)</f>
        <v>0</v>
      </c>
    </row>
    <row r="122" spans="1:9" ht="30" customHeight="1">
      <c r="A122" s="50" t="s">
        <v>183</v>
      </c>
      <c r="B122" s="81" t="s">
        <v>365</v>
      </c>
      <c r="C122" s="69" t="s">
        <v>217</v>
      </c>
      <c r="D122" s="83" t="s">
        <v>335</v>
      </c>
      <c r="E122" s="101">
        <f>BPU!E122</f>
        <v>0</v>
      </c>
      <c r="F122" s="53"/>
      <c r="G122" s="102">
        <f t="shared" si="1"/>
        <v>0</v>
      </c>
      <c r="H122" s="99" t="str">
        <f>"Coût total pour plan de rétrocessions de "&amp; SUM($F$119:F122) &amp; " m2"</f>
        <v>Coût total pour plan de rétrocessions de 0 m2</v>
      </c>
      <c r="I122" s="100">
        <f>SUM($G$118:G122)</f>
        <v>0</v>
      </c>
    </row>
    <row r="123" spans="1:9" s="14" customFormat="1" ht="30" customHeight="1">
      <c r="A123" s="65" t="s">
        <v>63</v>
      </c>
      <c r="B123" s="201" t="s">
        <v>31</v>
      </c>
      <c r="C123" s="204"/>
      <c r="D123" s="204"/>
      <c r="E123" s="204"/>
      <c r="F123" s="204"/>
      <c r="G123" s="204"/>
      <c r="H123" s="204"/>
      <c r="I123" s="205"/>
    </row>
    <row r="124" spans="1:9" s="14" customFormat="1" ht="30" customHeight="1">
      <c r="A124" s="50" t="s">
        <v>184</v>
      </c>
      <c r="B124" s="81" t="s">
        <v>491</v>
      </c>
      <c r="C124" s="69" t="s">
        <v>218</v>
      </c>
      <c r="D124" s="82" t="s">
        <v>34</v>
      </c>
      <c r="E124" s="107">
        <f>BPU!E124</f>
        <v>0</v>
      </c>
      <c r="F124" s="70"/>
      <c r="G124" s="108">
        <f t="shared" si="1"/>
        <v>0</v>
      </c>
      <c r="H124" s="99"/>
      <c r="I124" s="100"/>
    </row>
    <row r="125" spans="1:9" s="14" customFormat="1" ht="30" customHeight="1">
      <c r="A125" s="50" t="s">
        <v>185</v>
      </c>
      <c r="B125" s="81" t="s">
        <v>366</v>
      </c>
      <c r="C125" s="69" t="s">
        <v>218</v>
      </c>
      <c r="D125" s="83" t="s">
        <v>335</v>
      </c>
      <c r="E125" s="101">
        <f>BPU!E125</f>
        <v>0</v>
      </c>
      <c r="F125" s="53"/>
      <c r="G125" s="102">
        <f t="shared" si="1"/>
        <v>0</v>
      </c>
      <c r="H125" s="99" t="str">
        <f>"Coût total pour une procédure de déclassement sur un terrain de " &amp; SUM($F$125:F125) &amp; " m2"</f>
        <v>Coût total pour une procédure de déclassement sur un terrain de 0 m2</v>
      </c>
      <c r="I125" s="100">
        <f>SUM($G$124:G125)</f>
        <v>0</v>
      </c>
    </row>
    <row r="126" spans="1:9" s="14" customFormat="1" ht="30" customHeight="1">
      <c r="A126" s="50" t="s">
        <v>186</v>
      </c>
      <c r="B126" s="81" t="s">
        <v>367</v>
      </c>
      <c r="C126" s="69" t="s">
        <v>218</v>
      </c>
      <c r="D126" s="83" t="s">
        <v>335</v>
      </c>
      <c r="E126" s="101">
        <f>BPU!E126</f>
        <v>0</v>
      </c>
      <c r="F126" s="53"/>
      <c r="G126" s="102">
        <f t="shared" si="1"/>
        <v>0</v>
      </c>
      <c r="H126" s="99" t="str">
        <f>"Coût total pour une procédure de déclassement sur un terrain de " &amp; SUM($F$125:F126) &amp; " m2"</f>
        <v>Coût total pour une procédure de déclassement sur un terrain de 0 m2</v>
      </c>
      <c r="I126" s="100">
        <f>SUM($G$124:G126)</f>
        <v>0</v>
      </c>
    </row>
    <row r="127" spans="1:9" s="14" customFormat="1" ht="30" customHeight="1">
      <c r="A127" s="50" t="s">
        <v>187</v>
      </c>
      <c r="B127" s="81" t="s">
        <v>368</v>
      </c>
      <c r="C127" s="69" t="s">
        <v>218</v>
      </c>
      <c r="D127" s="83" t="s">
        <v>335</v>
      </c>
      <c r="E127" s="101">
        <f>BPU!E127</f>
        <v>0</v>
      </c>
      <c r="F127" s="53"/>
      <c r="G127" s="102">
        <f t="shared" si="1"/>
        <v>0</v>
      </c>
      <c r="H127" s="99" t="str">
        <f>"Coût total pour une procédure de déclassement sur un terrain de " &amp; SUM($F$125:F127) &amp; " m2"</f>
        <v>Coût total pour une procédure de déclassement sur un terrain de 0 m2</v>
      </c>
      <c r="I127" s="100">
        <f>SUM($G$124:G127)</f>
        <v>0</v>
      </c>
    </row>
    <row r="128" spans="1:9" s="14" customFormat="1" ht="30" customHeight="1">
      <c r="A128" s="50" t="s">
        <v>188</v>
      </c>
      <c r="B128" s="81" t="s">
        <v>369</v>
      </c>
      <c r="C128" s="69" t="s">
        <v>218</v>
      </c>
      <c r="D128" s="83" t="s">
        <v>335</v>
      </c>
      <c r="E128" s="101">
        <f>BPU!E128</f>
        <v>0</v>
      </c>
      <c r="F128" s="53"/>
      <c r="G128" s="102">
        <f t="shared" si="1"/>
        <v>0</v>
      </c>
      <c r="H128" s="99" t="str">
        <f>"Coût total pour une procédure de déclassement sur un terrain de " &amp; SUM($F$125:F128) &amp; " m2"</f>
        <v>Coût total pour une procédure de déclassement sur un terrain de 0 m2</v>
      </c>
      <c r="I128" s="100">
        <f>SUM($G$124:G128)</f>
        <v>0</v>
      </c>
    </row>
    <row r="129" spans="1:9" s="14" customFormat="1" ht="30" customHeight="1">
      <c r="A129" s="198" t="s">
        <v>330</v>
      </c>
      <c r="B129" s="215"/>
      <c r="C129" s="215"/>
      <c r="D129" s="215"/>
      <c r="E129" s="215"/>
      <c r="F129" s="215"/>
      <c r="G129" s="215"/>
      <c r="H129" s="215"/>
      <c r="I129" s="216"/>
    </row>
    <row r="130" spans="1:9" s="14" customFormat="1" ht="30" customHeight="1">
      <c r="A130" s="57" t="s">
        <v>189</v>
      </c>
      <c r="B130" s="78" t="s">
        <v>196</v>
      </c>
      <c r="C130" s="69" t="s">
        <v>423</v>
      </c>
      <c r="D130" s="69" t="s">
        <v>90</v>
      </c>
      <c r="E130" s="118">
        <f>BPU!E130</f>
        <v>0</v>
      </c>
      <c r="F130" s="73"/>
      <c r="G130" s="119">
        <f t="shared" si="1"/>
        <v>0</v>
      </c>
      <c r="H130" s="99"/>
      <c r="I130" s="100"/>
    </row>
    <row r="131" spans="1:9" s="14" customFormat="1" ht="30" customHeight="1">
      <c r="A131" s="50" t="s">
        <v>190</v>
      </c>
      <c r="B131" s="80" t="s">
        <v>153</v>
      </c>
      <c r="C131" s="52" t="s">
        <v>424</v>
      </c>
      <c r="D131" s="52" t="s">
        <v>90</v>
      </c>
      <c r="E131" s="120">
        <f>BPU!E131</f>
        <v>0</v>
      </c>
      <c r="F131" s="74"/>
      <c r="G131" s="121">
        <f t="shared" si="1"/>
        <v>0</v>
      </c>
      <c r="H131" s="99"/>
      <c r="I131" s="100"/>
    </row>
    <row r="132" spans="1:9" s="14" customFormat="1" ht="30" customHeight="1">
      <c r="A132" s="65" t="s">
        <v>207</v>
      </c>
      <c r="B132" s="201" t="s">
        <v>208</v>
      </c>
      <c r="C132" s="204"/>
      <c r="D132" s="204"/>
      <c r="E132" s="204"/>
      <c r="F132" s="204"/>
      <c r="G132" s="204"/>
      <c r="H132" s="204"/>
      <c r="I132" s="205"/>
    </row>
    <row r="133" spans="1:9" s="14" customFormat="1" ht="30" customHeight="1">
      <c r="A133" s="50" t="s">
        <v>191</v>
      </c>
      <c r="B133" s="78" t="s">
        <v>154</v>
      </c>
      <c r="C133" s="69" t="s">
        <v>425</v>
      </c>
      <c r="D133" s="69" t="s">
        <v>90</v>
      </c>
      <c r="E133" s="118">
        <f>BPU!E133</f>
        <v>0</v>
      </c>
      <c r="F133" s="73"/>
      <c r="G133" s="119">
        <f t="shared" si="1"/>
        <v>0</v>
      </c>
      <c r="H133" s="99"/>
      <c r="I133" s="100"/>
    </row>
    <row r="134" spans="1:9" s="14" customFormat="1" ht="30" customHeight="1">
      <c r="A134" s="50" t="s">
        <v>192</v>
      </c>
      <c r="B134" s="79" t="s">
        <v>226</v>
      </c>
      <c r="C134" s="52" t="s">
        <v>425</v>
      </c>
      <c r="D134" s="52" t="s">
        <v>335</v>
      </c>
      <c r="E134" s="120">
        <f>BPU!E134</f>
        <v>0</v>
      </c>
      <c r="F134" s="74"/>
      <c r="G134" s="121">
        <f t="shared" si="1"/>
        <v>0</v>
      </c>
      <c r="H134" s="99" t="str">
        <f>"Coût total pour création de parcelle et bornage d'un terrain  avec "&amp;SUM($F$134:F134)&amp;" borne"</f>
        <v>Coût total pour création de parcelle et bornage d'un terrain  avec 0 borne</v>
      </c>
      <c r="I134" s="100">
        <f>SUM($G$133:G134)</f>
        <v>0</v>
      </c>
    </row>
    <row r="135" spans="1:9" s="14" customFormat="1" ht="30" customHeight="1">
      <c r="A135" s="50" t="s">
        <v>193</v>
      </c>
      <c r="B135" s="79" t="s">
        <v>227</v>
      </c>
      <c r="C135" s="69" t="s">
        <v>425</v>
      </c>
      <c r="D135" s="52" t="s">
        <v>335</v>
      </c>
      <c r="E135" s="120">
        <f>BPU!E135</f>
        <v>0</v>
      </c>
      <c r="F135" s="74"/>
      <c r="G135" s="121">
        <f t="shared" si="1"/>
        <v>0</v>
      </c>
      <c r="H135" s="99" t="str">
        <f>"Coût total pour création de parcelle et bornage d'un terrain  avec "&amp;SUM($F$134:F135)&amp;" borne"</f>
        <v>Coût total pour création de parcelle et bornage d'un terrain  avec 0 borne</v>
      </c>
      <c r="I135" s="100">
        <f>SUM($G$133:G135)</f>
        <v>0</v>
      </c>
    </row>
    <row r="136" spans="1:9" s="14" customFormat="1" ht="30" customHeight="1">
      <c r="A136" s="50" t="s">
        <v>194</v>
      </c>
      <c r="B136" s="79" t="s">
        <v>228</v>
      </c>
      <c r="C136" s="69" t="s">
        <v>425</v>
      </c>
      <c r="D136" s="52" t="s">
        <v>335</v>
      </c>
      <c r="E136" s="120">
        <f>BPU!E136</f>
        <v>0</v>
      </c>
      <c r="F136" s="74"/>
      <c r="G136" s="121">
        <f t="shared" si="1"/>
        <v>0</v>
      </c>
      <c r="H136" s="99" t="str">
        <f>"Coût total pour création de parcelle et bornage d'un terrain  avec "&amp;SUM($F$134:F136)&amp;" borne"</f>
        <v>Coût total pour création de parcelle et bornage d'un terrain  avec 0 borne</v>
      </c>
      <c r="I136" s="100">
        <f>SUM($G$133:G136)</f>
        <v>0</v>
      </c>
    </row>
    <row r="137" spans="1:9" s="14" customFormat="1" ht="30" customHeight="1">
      <c r="A137" s="50" t="s">
        <v>195</v>
      </c>
      <c r="B137" s="79" t="s">
        <v>229</v>
      </c>
      <c r="C137" s="69" t="s">
        <v>425</v>
      </c>
      <c r="D137" s="52" t="s">
        <v>335</v>
      </c>
      <c r="E137" s="120">
        <f>BPU!E137</f>
        <v>0</v>
      </c>
      <c r="F137" s="74"/>
      <c r="G137" s="121">
        <f t="shared" si="1"/>
        <v>0</v>
      </c>
      <c r="H137" s="99" t="str">
        <f>"Coût total pour création de parcelle et bornage d'un terrain  avec "&amp;SUM($F$134:F137)&amp;" borne"</f>
        <v>Coût total pour création de parcelle et bornage d'un terrain  avec 0 borne</v>
      </c>
      <c r="I137" s="100">
        <f>SUM($G$133:G137)</f>
        <v>0</v>
      </c>
    </row>
    <row r="138" spans="1:9" s="14" customFormat="1" ht="30" customHeight="1">
      <c r="A138" s="65" t="s">
        <v>197</v>
      </c>
      <c r="B138" s="201" t="s">
        <v>155</v>
      </c>
      <c r="C138" s="204"/>
      <c r="D138" s="204"/>
      <c r="E138" s="204"/>
      <c r="F138" s="204"/>
      <c r="G138" s="204"/>
      <c r="H138" s="204"/>
      <c r="I138" s="205"/>
    </row>
    <row r="139" spans="1:9" s="14" customFormat="1" ht="30" customHeight="1">
      <c r="A139" s="50" t="s">
        <v>198</v>
      </c>
      <c r="B139" s="72" t="s">
        <v>32</v>
      </c>
      <c r="C139" s="69" t="s">
        <v>426</v>
      </c>
      <c r="D139" s="69" t="s">
        <v>90</v>
      </c>
      <c r="E139" s="107">
        <f>BPU!E139</f>
        <v>0</v>
      </c>
      <c r="F139" s="70"/>
      <c r="G139" s="108">
        <f t="shared" si="1"/>
        <v>0</v>
      </c>
      <c r="H139" s="99"/>
      <c r="I139" s="100"/>
    </row>
    <row r="140" spans="1:9" s="14" customFormat="1" ht="30" customHeight="1">
      <c r="A140" s="50" t="s">
        <v>199</v>
      </c>
      <c r="B140" s="66" t="s">
        <v>156</v>
      </c>
      <c r="C140" s="69" t="s">
        <v>426</v>
      </c>
      <c r="D140" s="75" t="s">
        <v>157</v>
      </c>
      <c r="E140" s="120">
        <f>BPU!E140</f>
        <v>0</v>
      </c>
      <c r="F140" s="74"/>
      <c r="G140" s="121">
        <f t="shared" si="1"/>
        <v>0</v>
      </c>
      <c r="H140" s="99"/>
      <c r="I140" s="100"/>
    </row>
    <row r="141" spans="1:9" s="14" customFormat="1" ht="30" customHeight="1">
      <c r="A141" s="50" t="s">
        <v>200</v>
      </c>
      <c r="B141" s="76" t="s">
        <v>408</v>
      </c>
      <c r="C141" s="69" t="s">
        <v>426</v>
      </c>
      <c r="D141" s="52" t="s">
        <v>90</v>
      </c>
      <c r="E141" s="125">
        <f>BPU!E141</f>
        <v>0</v>
      </c>
      <c r="F141" s="77"/>
      <c r="G141" s="126">
        <f t="shared" si="1"/>
        <v>0</v>
      </c>
      <c r="H141" s="99" t="str">
        <f>"Coût total pour un plan général de vente de " &amp; 5 +F141 &amp; " lots"</f>
        <v>Coût total pour un plan général de vente de 5 lots</v>
      </c>
      <c r="I141" s="100">
        <f>SUM($G$140:G141)</f>
        <v>0</v>
      </c>
    </row>
    <row r="142" spans="1:9" s="14" customFormat="1" ht="30" customHeight="1">
      <c r="A142" s="198" t="s">
        <v>331</v>
      </c>
      <c r="B142" s="204"/>
      <c r="C142" s="204"/>
      <c r="D142" s="204"/>
      <c r="E142" s="204"/>
      <c r="F142" s="204"/>
      <c r="G142" s="204"/>
      <c r="H142" s="204"/>
      <c r="I142" s="205"/>
    </row>
    <row r="143" spans="1:9" s="14" customFormat="1" ht="30" customHeight="1">
      <c r="A143" s="67" t="s">
        <v>201</v>
      </c>
      <c r="B143" s="201" t="s">
        <v>261</v>
      </c>
      <c r="C143" s="204"/>
      <c r="D143" s="204"/>
      <c r="E143" s="204"/>
      <c r="F143" s="204"/>
      <c r="G143" s="204"/>
      <c r="H143" s="204"/>
      <c r="I143" s="205"/>
    </row>
    <row r="144" spans="1:9" s="14" customFormat="1" ht="30" customHeight="1">
      <c r="A144" s="50" t="s">
        <v>202</v>
      </c>
      <c r="B144" s="72" t="s">
        <v>263</v>
      </c>
      <c r="C144" s="69" t="s">
        <v>289</v>
      </c>
      <c r="D144" s="69" t="s">
        <v>34</v>
      </c>
      <c r="E144" s="127">
        <f>BPU!E144</f>
        <v>0</v>
      </c>
      <c r="F144" s="128"/>
      <c r="G144" s="129">
        <f t="shared" si="1"/>
        <v>0</v>
      </c>
      <c r="H144" s="99"/>
      <c r="I144" s="100"/>
    </row>
    <row r="145" spans="1:9" s="14" customFormat="1" ht="30" customHeight="1">
      <c r="A145" s="50" t="s">
        <v>203</v>
      </c>
      <c r="B145" s="66" t="s">
        <v>370</v>
      </c>
      <c r="C145" s="69" t="s">
        <v>289</v>
      </c>
      <c r="D145" s="52" t="s">
        <v>335</v>
      </c>
      <c r="E145" s="125">
        <f>BPU!E145</f>
        <v>0</v>
      </c>
      <c r="F145" s="77"/>
      <c r="G145" s="126">
        <f t="shared" si="1"/>
        <v>0</v>
      </c>
      <c r="H145" s="99" t="str">
        <f>"Coût total pour relevé de " &amp; SUM($F$145:F145) &amp; " m2"</f>
        <v>Coût total pour relevé de 0 m2</v>
      </c>
      <c r="I145" s="100">
        <f>SUM($G$144:G145)</f>
        <v>0</v>
      </c>
    </row>
    <row r="146" spans="1:9" s="14" customFormat="1" ht="30" customHeight="1">
      <c r="A146" s="50" t="s">
        <v>258</v>
      </c>
      <c r="B146" s="66" t="s">
        <v>371</v>
      </c>
      <c r="C146" s="69" t="s">
        <v>289</v>
      </c>
      <c r="D146" s="52" t="s">
        <v>335</v>
      </c>
      <c r="E146" s="125">
        <f>BPU!E146</f>
        <v>0</v>
      </c>
      <c r="F146" s="77"/>
      <c r="G146" s="126">
        <f t="shared" si="1"/>
        <v>0</v>
      </c>
      <c r="H146" s="99" t="str">
        <f>"Coût total pour relevé de " &amp; SUM($F$145:F146) &amp; " m2"</f>
        <v>Coût total pour relevé de 0 m2</v>
      </c>
      <c r="I146" s="100">
        <f>SUM($G$144:G146)</f>
        <v>0</v>
      </c>
    </row>
    <row r="147" spans="1:9" s="14" customFormat="1" ht="30" customHeight="1">
      <c r="A147" s="50" t="s">
        <v>264</v>
      </c>
      <c r="B147" s="66" t="s">
        <v>374</v>
      </c>
      <c r="C147" s="69" t="s">
        <v>289</v>
      </c>
      <c r="D147" s="52" t="s">
        <v>335</v>
      </c>
      <c r="E147" s="125">
        <f>BPU!E147</f>
        <v>0</v>
      </c>
      <c r="F147" s="77"/>
      <c r="G147" s="126">
        <f t="shared" si="1"/>
        <v>0</v>
      </c>
      <c r="H147" s="99" t="str">
        <f>"Coût total pour relevé de " &amp; SUM($F$145:F147) &amp; " m2"</f>
        <v>Coût total pour relevé de 0 m2</v>
      </c>
      <c r="I147" s="100">
        <f>SUM($G$144:G147)</f>
        <v>0</v>
      </c>
    </row>
    <row r="148" spans="1:9" s="14" customFormat="1" ht="30" customHeight="1">
      <c r="A148" s="50" t="s">
        <v>277</v>
      </c>
      <c r="B148" s="66" t="s">
        <v>373</v>
      </c>
      <c r="C148" s="69" t="s">
        <v>289</v>
      </c>
      <c r="D148" s="52" t="s">
        <v>335</v>
      </c>
      <c r="E148" s="125">
        <f>BPU!E148</f>
        <v>0</v>
      </c>
      <c r="F148" s="77"/>
      <c r="G148" s="126">
        <f t="shared" si="1"/>
        <v>0</v>
      </c>
      <c r="H148" s="99" t="str">
        <f>"Coût total pour relevé de " &amp; SUM($F$145:F148) &amp; " m2"</f>
        <v>Coût total pour relevé de 0 m2</v>
      </c>
      <c r="I148" s="100">
        <f>SUM($G$144:G148)</f>
        <v>0</v>
      </c>
    </row>
    <row r="149" spans="1:9" s="14" customFormat="1" ht="30" customHeight="1">
      <c r="A149" s="65" t="s">
        <v>204</v>
      </c>
      <c r="B149" s="201" t="s">
        <v>262</v>
      </c>
      <c r="C149" s="204"/>
      <c r="D149" s="204"/>
      <c r="E149" s="204"/>
      <c r="F149" s="204"/>
      <c r="G149" s="204"/>
      <c r="H149" s="204"/>
      <c r="I149" s="205"/>
    </row>
    <row r="150" spans="1:9" s="14" customFormat="1" ht="30" customHeight="1">
      <c r="A150" s="50" t="s">
        <v>205</v>
      </c>
      <c r="B150" s="72" t="s">
        <v>265</v>
      </c>
      <c r="C150" s="69" t="s">
        <v>289</v>
      </c>
      <c r="D150" s="69" t="s">
        <v>34</v>
      </c>
      <c r="E150" s="127">
        <f>BPU!E150</f>
        <v>0</v>
      </c>
      <c r="F150" s="128"/>
      <c r="G150" s="129">
        <f t="shared" si="1"/>
        <v>0</v>
      </c>
      <c r="H150" s="99"/>
      <c r="I150" s="100"/>
    </row>
    <row r="151" spans="1:9" s="14" customFormat="1" ht="30" customHeight="1">
      <c r="A151" s="50" t="s">
        <v>206</v>
      </c>
      <c r="B151" s="66" t="s">
        <v>370</v>
      </c>
      <c r="C151" s="69" t="s">
        <v>289</v>
      </c>
      <c r="D151" s="52" t="s">
        <v>335</v>
      </c>
      <c r="E151" s="125">
        <f>BPU!E151</f>
        <v>0</v>
      </c>
      <c r="F151" s="77"/>
      <c r="G151" s="126">
        <f t="shared" si="1"/>
        <v>0</v>
      </c>
      <c r="H151" s="99" t="str">
        <f>"Coût total pour relevé de " &amp; SUM($F$151:F151) &amp; " m2"</f>
        <v>Coût total pour relevé de 0 m2</v>
      </c>
      <c r="I151" s="100">
        <f>SUM($G$150:G151)</f>
        <v>0</v>
      </c>
    </row>
    <row r="152" spans="1:9" s="14" customFormat="1" ht="30" customHeight="1">
      <c r="A152" s="50" t="s">
        <v>259</v>
      </c>
      <c r="B152" s="66" t="s">
        <v>371</v>
      </c>
      <c r="C152" s="69" t="s">
        <v>289</v>
      </c>
      <c r="D152" s="52" t="s">
        <v>335</v>
      </c>
      <c r="E152" s="125">
        <f>BPU!E152</f>
        <v>0</v>
      </c>
      <c r="F152" s="77"/>
      <c r="G152" s="126">
        <f t="shared" si="1"/>
        <v>0</v>
      </c>
      <c r="H152" s="99" t="str">
        <f>"Coût total pour relevé de " &amp; SUM($F$151:F152) &amp; " m2"</f>
        <v>Coût total pour relevé de 0 m2</v>
      </c>
      <c r="I152" s="100">
        <f>SUM($G$150:G152)</f>
        <v>0</v>
      </c>
    </row>
    <row r="153" spans="1:9" s="14" customFormat="1" ht="30" customHeight="1">
      <c r="A153" s="50" t="s">
        <v>266</v>
      </c>
      <c r="B153" s="66" t="s">
        <v>374</v>
      </c>
      <c r="C153" s="69" t="s">
        <v>289</v>
      </c>
      <c r="D153" s="52" t="s">
        <v>335</v>
      </c>
      <c r="E153" s="125">
        <f>BPU!E153</f>
        <v>0</v>
      </c>
      <c r="F153" s="77"/>
      <c r="G153" s="126">
        <f t="shared" si="1"/>
        <v>0</v>
      </c>
      <c r="H153" s="99" t="str">
        <f>"Coût total pour relevé de " &amp; SUM($F$151:F153) &amp; " m2"</f>
        <v>Coût total pour relevé de 0 m2</v>
      </c>
      <c r="I153" s="100">
        <f>SUM($G$150:G153)</f>
        <v>0</v>
      </c>
    </row>
    <row r="154" spans="1:9" s="14" customFormat="1" ht="30" customHeight="1">
      <c r="A154" s="50" t="s">
        <v>276</v>
      </c>
      <c r="B154" s="66" t="s">
        <v>373</v>
      </c>
      <c r="C154" s="69" t="s">
        <v>289</v>
      </c>
      <c r="D154" s="52" t="s">
        <v>335</v>
      </c>
      <c r="E154" s="125">
        <f>BPU!E154</f>
        <v>0</v>
      </c>
      <c r="F154" s="77"/>
      <c r="G154" s="126">
        <f t="shared" si="1"/>
        <v>0</v>
      </c>
      <c r="H154" s="99" t="str">
        <f>"Coût total pour relevé de " &amp; SUM($F$151:F154) &amp; " m2"</f>
        <v>Coût total pour relevé de 0 m2</v>
      </c>
      <c r="I154" s="100">
        <f>SUM($G$150:G154)</f>
        <v>0</v>
      </c>
    </row>
    <row r="155" spans="1:9" ht="30" customHeight="1">
      <c r="A155" s="198" t="s">
        <v>428</v>
      </c>
      <c r="B155" s="199"/>
      <c r="C155" s="199"/>
      <c r="D155" s="199"/>
      <c r="E155" s="199"/>
      <c r="F155" s="199"/>
      <c r="G155" s="199"/>
      <c r="H155" s="199"/>
      <c r="I155" s="200"/>
    </row>
    <row r="156" spans="1:9" ht="30" customHeight="1">
      <c r="A156" s="50" t="s">
        <v>256</v>
      </c>
      <c r="B156" s="99" t="s">
        <v>429</v>
      </c>
      <c r="C156" s="52" t="s">
        <v>430</v>
      </c>
      <c r="D156" s="52" t="s">
        <v>34</v>
      </c>
      <c r="E156" s="237">
        <f>BPU!E156</f>
        <v>0</v>
      </c>
      <c r="F156" s="189"/>
      <c r="G156" s="238">
        <f>F156*E156</f>
        <v>0</v>
      </c>
      <c r="H156" s="189"/>
      <c r="I156" s="189"/>
    </row>
    <row r="157" spans="1:9" ht="30" customHeight="1">
      <c r="A157" s="50" t="s">
        <v>257</v>
      </c>
      <c r="B157" s="99" t="s">
        <v>431</v>
      </c>
      <c r="C157" s="52" t="s">
        <v>430</v>
      </c>
      <c r="D157" s="52" t="s">
        <v>34</v>
      </c>
      <c r="E157" s="237">
        <f>BPU!E157</f>
        <v>0</v>
      </c>
      <c r="F157" s="189"/>
      <c r="G157" s="238">
        <f t="shared" ref="G157:G165" si="2">F157*E157</f>
        <v>0</v>
      </c>
      <c r="H157" s="189"/>
      <c r="I157" s="189"/>
    </row>
    <row r="158" spans="1:9" ht="30" customHeight="1">
      <c r="A158" s="50" t="s">
        <v>432</v>
      </c>
      <c r="B158" s="99" t="s">
        <v>460</v>
      </c>
      <c r="C158" s="52" t="s">
        <v>430</v>
      </c>
      <c r="D158" s="52" t="s">
        <v>505</v>
      </c>
      <c r="E158" s="237">
        <f>BPU!E158</f>
        <v>0</v>
      </c>
      <c r="F158" s="189"/>
      <c r="G158" s="238">
        <f t="shared" si="2"/>
        <v>0</v>
      </c>
      <c r="H158" s="99" t="str">
        <f>"Coût total pour relevé de " &amp; SUM($F$156:F158) &amp; " m2"</f>
        <v>Coût total pour relevé de 0 m2</v>
      </c>
      <c r="I158" s="100">
        <f>SUM($G$156:G158)</f>
        <v>0</v>
      </c>
    </row>
    <row r="159" spans="1:9" ht="40.799999999999997" customHeight="1">
      <c r="A159" s="50" t="s">
        <v>433</v>
      </c>
      <c r="B159" s="99" t="s">
        <v>461</v>
      </c>
      <c r="C159" s="52" t="s">
        <v>430</v>
      </c>
      <c r="D159" s="52" t="s">
        <v>505</v>
      </c>
      <c r="E159" s="237">
        <f>BPU!E159</f>
        <v>0</v>
      </c>
      <c r="F159" s="189"/>
      <c r="G159" s="238">
        <f t="shared" si="2"/>
        <v>0</v>
      </c>
      <c r="H159" s="99" t="str">
        <f>"Coût total pour relevé de " &amp; SUM($F$156:F159) &amp; " m2"</f>
        <v>Coût total pour relevé de 0 m2</v>
      </c>
      <c r="I159" s="100">
        <f>SUM($G$156:G159)</f>
        <v>0</v>
      </c>
    </row>
    <row r="160" spans="1:9" ht="39.6" customHeight="1">
      <c r="A160" s="50" t="s">
        <v>434</v>
      </c>
      <c r="B160" s="99" t="s">
        <v>462</v>
      </c>
      <c r="C160" s="52" t="s">
        <v>430</v>
      </c>
      <c r="D160" s="52" t="s">
        <v>505</v>
      </c>
      <c r="E160" s="237">
        <f>BPU!E160</f>
        <v>0</v>
      </c>
      <c r="F160" s="189"/>
      <c r="G160" s="238">
        <f t="shared" si="2"/>
        <v>0</v>
      </c>
      <c r="H160" s="99" t="str">
        <f>"Coût total pour relevé de " &amp; SUM($F$156:F160) &amp; " m2"</f>
        <v>Coût total pour relevé de 0 m2</v>
      </c>
      <c r="I160" s="100">
        <f>SUM($G$156:G160)</f>
        <v>0</v>
      </c>
    </row>
    <row r="161" spans="1:9" ht="42" customHeight="1">
      <c r="A161" s="50" t="s">
        <v>435</v>
      </c>
      <c r="B161" s="99" t="s">
        <v>463</v>
      </c>
      <c r="C161" s="52" t="s">
        <v>430</v>
      </c>
      <c r="D161" s="52" t="s">
        <v>505</v>
      </c>
      <c r="E161" s="237">
        <f>BPU!E161</f>
        <v>0</v>
      </c>
      <c r="F161" s="189"/>
      <c r="G161" s="238">
        <f t="shared" si="2"/>
        <v>0</v>
      </c>
      <c r="H161" s="99" t="str">
        <f>"Coût total pour relevé de " &amp; SUM($F$156:F161) &amp; " m2"</f>
        <v>Coût total pour relevé de 0 m2</v>
      </c>
      <c r="I161" s="100">
        <f>SUM($G$156:G161)</f>
        <v>0</v>
      </c>
    </row>
    <row r="162" spans="1:9" ht="30" customHeight="1">
      <c r="A162" s="50" t="s">
        <v>436</v>
      </c>
      <c r="B162" s="99" t="s">
        <v>437</v>
      </c>
      <c r="C162" s="52" t="s">
        <v>438</v>
      </c>
      <c r="D162" s="52" t="s">
        <v>505</v>
      </c>
      <c r="E162" s="237">
        <f>BPU!E162</f>
        <v>0</v>
      </c>
      <c r="F162" s="189"/>
      <c r="G162" s="238">
        <f t="shared" si="2"/>
        <v>0</v>
      </c>
      <c r="H162" s="189"/>
      <c r="I162" s="189"/>
    </row>
    <row r="163" spans="1:9" ht="30" customHeight="1">
      <c r="A163" s="50" t="s">
        <v>439</v>
      </c>
      <c r="B163" s="99" t="s">
        <v>464</v>
      </c>
      <c r="C163" s="52" t="s">
        <v>441</v>
      </c>
      <c r="D163" s="52" t="s">
        <v>505</v>
      </c>
      <c r="E163" s="237">
        <f>BPU!E163</f>
        <v>0</v>
      </c>
      <c r="F163" s="189"/>
      <c r="G163" s="238">
        <f t="shared" si="2"/>
        <v>0</v>
      </c>
      <c r="H163" s="189"/>
      <c r="I163" s="189"/>
    </row>
    <row r="164" spans="1:9" ht="30" customHeight="1">
      <c r="A164" s="50" t="s">
        <v>442</v>
      </c>
      <c r="B164" s="99" t="s">
        <v>465</v>
      </c>
      <c r="C164" s="52" t="s">
        <v>444</v>
      </c>
      <c r="D164" s="52" t="s">
        <v>505</v>
      </c>
      <c r="E164" s="237">
        <f>BPU!E164</f>
        <v>0</v>
      </c>
      <c r="F164" s="189"/>
      <c r="G164" s="238">
        <f t="shared" si="2"/>
        <v>0</v>
      </c>
      <c r="H164" s="189"/>
      <c r="I164" s="189"/>
    </row>
    <row r="165" spans="1:9" ht="30" customHeight="1">
      <c r="A165" s="50" t="s">
        <v>445</v>
      </c>
      <c r="B165" s="99" t="s">
        <v>446</v>
      </c>
      <c r="C165" s="52" t="s">
        <v>466</v>
      </c>
      <c r="D165" s="52" t="s">
        <v>505</v>
      </c>
      <c r="E165" s="237">
        <f>BPU!E165</f>
        <v>0</v>
      </c>
      <c r="F165" s="189"/>
      <c r="G165" s="238">
        <f t="shared" si="2"/>
        <v>0</v>
      </c>
      <c r="H165" s="189"/>
      <c r="I165" s="189"/>
    </row>
    <row r="166" spans="1:9" ht="30" customHeight="1">
      <c r="A166" s="198" t="s">
        <v>448</v>
      </c>
      <c r="B166" s="215"/>
      <c r="C166" s="215"/>
      <c r="D166" s="215"/>
      <c r="E166" s="215"/>
      <c r="F166" s="215"/>
      <c r="G166" s="215"/>
      <c r="H166" s="215"/>
      <c r="I166" s="216"/>
    </row>
    <row r="167" spans="1:9" ht="30" customHeight="1">
      <c r="A167" s="67" t="s">
        <v>449</v>
      </c>
      <c r="B167" s="201" t="s">
        <v>401</v>
      </c>
      <c r="C167" s="204"/>
      <c r="D167" s="204"/>
      <c r="E167" s="204"/>
      <c r="F167" s="204"/>
      <c r="G167" s="204"/>
      <c r="H167" s="204"/>
      <c r="I167" s="205"/>
    </row>
    <row r="168" spans="1:9" ht="30" customHeight="1">
      <c r="A168" s="57" t="s">
        <v>450</v>
      </c>
      <c r="B168" s="68" t="s">
        <v>29</v>
      </c>
      <c r="C168" s="69" t="s">
        <v>458</v>
      </c>
      <c r="D168" s="69" t="s">
        <v>90</v>
      </c>
      <c r="E168" s="107">
        <f>BPU!E168</f>
        <v>0</v>
      </c>
      <c r="F168" s="70"/>
      <c r="G168" s="108">
        <f t="shared" si="1"/>
        <v>0</v>
      </c>
      <c r="H168" s="99"/>
      <c r="I168" s="100"/>
    </row>
    <row r="169" spans="1:9" ht="30" customHeight="1">
      <c r="A169" s="57" t="s">
        <v>451</v>
      </c>
      <c r="B169" s="68" t="s">
        <v>65</v>
      </c>
      <c r="C169" s="52" t="s">
        <v>458</v>
      </c>
      <c r="D169" s="69" t="s">
        <v>90</v>
      </c>
      <c r="E169" s="107">
        <f>BPU!E169</f>
        <v>0</v>
      </c>
      <c r="F169" s="70"/>
      <c r="G169" s="108">
        <f t="shared" ref="G169:G175" si="3">IF(D169="","",E169*F169)</f>
        <v>0</v>
      </c>
      <c r="H169" s="99"/>
      <c r="I169" s="100"/>
    </row>
    <row r="170" spans="1:9" ht="30" customHeight="1">
      <c r="A170" s="54" t="s">
        <v>452</v>
      </c>
      <c r="B170" s="206" t="s">
        <v>158</v>
      </c>
      <c r="C170" s="207"/>
      <c r="D170" s="207"/>
      <c r="E170" s="207"/>
      <c r="F170" s="207"/>
      <c r="G170" s="207"/>
      <c r="H170" s="207"/>
      <c r="I170" s="207"/>
    </row>
    <row r="171" spans="1:9" ht="30" customHeight="1">
      <c r="A171" s="57" t="s">
        <v>453</v>
      </c>
      <c r="B171" s="68" t="s">
        <v>29</v>
      </c>
      <c r="C171" s="69" t="s">
        <v>458</v>
      </c>
      <c r="D171" s="69" t="s">
        <v>90</v>
      </c>
      <c r="E171" s="107">
        <f>BPU!E171</f>
        <v>0</v>
      </c>
      <c r="F171" s="70"/>
      <c r="G171" s="108">
        <f t="shared" si="3"/>
        <v>0</v>
      </c>
      <c r="H171" s="116"/>
      <c r="I171" s="117"/>
    </row>
    <row r="172" spans="1:9" ht="30" customHeight="1">
      <c r="A172" s="57" t="s">
        <v>454</v>
      </c>
      <c r="B172" s="68" t="s">
        <v>65</v>
      </c>
      <c r="C172" s="52" t="s">
        <v>458</v>
      </c>
      <c r="D172" s="69" t="s">
        <v>90</v>
      </c>
      <c r="E172" s="107">
        <f>BPU!E172</f>
        <v>0</v>
      </c>
      <c r="F172" s="70"/>
      <c r="G172" s="108">
        <f t="shared" si="3"/>
        <v>0</v>
      </c>
      <c r="H172" s="99"/>
      <c r="I172" s="100"/>
    </row>
    <row r="173" spans="1:9" ht="30" customHeight="1">
      <c r="A173" s="54" t="s">
        <v>455</v>
      </c>
      <c r="B173" s="206" t="s">
        <v>66</v>
      </c>
      <c r="C173" s="214"/>
      <c r="D173" s="214"/>
      <c r="E173" s="214"/>
      <c r="F173" s="214"/>
      <c r="G173" s="214"/>
      <c r="H173" s="214"/>
      <c r="I173" s="214"/>
    </row>
    <row r="174" spans="1:9" ht="30" customHeight="1">
      <c r="A174" s="57" t="s">
        <v>456</v>
      </c>
      <c r="B174" s="68" t="s">
        <v>67</v>
      </c>
      <c r="C174" s="69" t="s">
        <v>458</v>
      </c>
      <c r="D174" s="69" t="s">
        <v>90</v>
      </c>
      <c r="E174" s="107">
        <f>BPU!E174</f>
        <v>0</v>
      </c>
      <c r="F174" s="70"/>
      <c r="G174" s="108">
        <f t="shared" si="3"/>
        <v>0</v>
      </c>
      <c r="H174" s="116"/>
      <c r="I174" s="78"/>
    </row>
    <row r="175" spans="1:9" ht="30" customHeight="1">
      <c r="A175" s="57" t="s">
        <v>457</v>
      </c>
      <c r="B175" s="68" t="s">
        <v>65</v>
      </c>
      <c r="C175" s="52" t="s">
        <v>458</v>
      </c>
      <c r="D175" s="69" t="s">
        <v>90</v>
      </c>
      <c r="E175" s="107">
        <f>BPU!E175</f>
        <v>0</v>
      </c>
      <c r="F175" s="70"/>
      <c r="G175" s="108">
        <f t="shared" si="3"/>
        <v>0</v>
      </c>
      <c r="H175" s="99"/>
      <c r="I175" s="80"/>
    </row>
    <row r="176" spans="1:9" ht="25.05" customHeight="1" thickBot="1">
      <c r="A176" s="3"/>
      <c r="B176" s="23"/>
      <c r="C176" s="24"/>
      <c r="E176" s="25"/>
      <c r="F176" s="25"/>
      <c r="G176" s="26"/>
    </row>
    <row r="177" spans="1:7" ht="25.05" customHeight="1" thickBot="1">
      <c r="A177" s="3"/>
      <c r="B177" s="23"/>
      <c r="C177" s="221" t="s">
        <v>254</v>
      </c>
      <c r="D177" s="222"/>
      <c r="E177" s="222"/>
      <c r="F177" s="223"/>
      <c r="G177" s="30">
        <f>SUM(G8:G176)</f>
        <v>0</v>
      </c>
    </row>
    <row r="178" spans="1:7" ht="25.05" customHeight="1">
      <c r="A178" s="3"/>
      <c r="B178" s="23"/>
      <c r="C178" s="24"/>
      <c r="E178" s="25"/>
      <c r="F178" s="25"/>
      <c r="G178" s="26"/>
    </row>
    <row r="179" spans="1:7" ht="25.05" customHeight="1">
      <c r="A179" s="3"/>
      <c r="B179" s="23"/>
      <c r="C179" s="24"/>
      <c r="E179" s="25"/>
      <c r="F179" s="25"/>
      <c r="G179" s="26"/>
    </row>
    <row r="180" spans="1:7" ht="16.5" customHeight="1">
      <c r="A180" s="3"/>
      <c r="B180" s="9"/>
      <c r="C180" s="9"/>
      <c r="D180" s="208"/>
      <c r="E180" s="209"/>
    </row>
    <row r="181" spans="1:7" ht="11.4">
      <c r="A181" s="3"/>
      <c r="B181" s="7"/>
      <c r="C181" s="7"/>
      <c r="D181" s="12"/>
      <c r="E181" s="8"/>
    </row>
    <row r="182" spans="1:7" ht="16.5" customHeight="1">
      <c r="A182" s="3"/>
      <c r="B182" s="4"/>
      <c r="C182" s="4"/>
      <c r="E182" s="5"/>
    </row>
    <row r="183" spans="1:7" ht="16.5" customHeight="1">
      <c r="A183" s="3"/>
      <c r="B183" s="4"/>
      <c r="C183" s="4"/>
      <c r="E183" s="5"/>
    </row>
    <row r="184" spans="1:7" ht="16.5" customHeight="1">
      <c r="A184" s="3"/>
      <c r="B184" s="4"/>
      <c r="C184" s="4"/>
      <c r="E184" s="5"/>
    </row>
    <row r="185" spans="1:7" ht="16.5" customHeight="1">
      <c r="A185" s="3"/>
      <c r="B185" s="4"/>
      <c r="C185" s="4"/>
      <c r="E185" s="5"/>
    </row>
    <row r="186" spans="1:7" ht="16.5" customHeight="1">
      <c r="A186" s="3"/>
      <c r="B186" s="4"/>
      <c r="C186" s="4"/>
      <c r="E186" s="5"/>
    </row>
    <row r="187" spans="1:7" ht="16.5" customHeight="1">
      <c r="A187" s="3"/>
      <c r="B187" s="4"/>
      <c r="C187" s="4"/>
      <c r="E187" s="5"/>
    </row>
    <row r="188" spans="1:7" ht="16.5" customHeight="1">
      <c r="A188" s="3"/>
      <c r="B188" s="4"/>
      <c r="C188" s="4"/>
      <c r="E188" s="5"/>
    </row>
    <row r="189" spans="1:7" ht="16.5" customHeight="1">
      <c r="A189" s="3"/>
      <c r="B189" s="4"/>
      <c r="C189" s="4"/>
      <c r="E189" s="5"/>
    </row>
    <row r="190" spans="1:7" ht="16.5" customHeight="1">
      <c r="A190" s="3"/>
      <c r="B190" s="4"/>
      <c r="C190" s="4"/>
      <c r="E190" s="5"/>
    </row>
    <row r="191" spans="1:7" ht="16.5" customHeight="1">
      <c r="A191" s="3"/>
      <c r="B191" s="4"/>
      <c r="C191" s="4"/>
      <c r="E191" s="5"/>
    </row>
    <row r="192" spans="1:7" ht="16.5" customHeight="1">
      <c r="A192" s="3"/>
      <c r="B192" s="4"/>
      <c r="C192" s="4"/>
      <c r="E192" s="5"/>
    </row>
    <row r="193" spans="1:5" ht="16.5" customHeight="1">
      <c r="A193" s="3"/>
      <c r="B193" s="4"/>
      <c r="C193" s="4"/>
      <c r="E193" s="5"/>
    </row>
    <row r="194" spans="1:5" ht="16.5" customHeight="1">
      <c r="A194" s="3"/>
      <c r="B194" s="4"/>
      <c r="C194" s="4"/>
      <c r="E194" s="5"/>
    </row>
    <row r="195" spans="1:5" ht="16.5" customHeight="1">
      <c r="A195" s="3"/>
      <c r="B195" s="4"/>
      <c r="C195" s="4"/>
      <c r="E195" s="5"/>
    </row>
    <row r="196" spans="1:5" ht="16.5" customHeight="1">
      <c r="A196" s="3"/>
      <c r="B196" s="4"/>
      <c r="C196" s="4"/>
      <c r="E196" s="5"/>
    </row>
    <row r="197" spans="1:5" ht="16.5" customHeight="1">
      <c r="A197" s="3"/>
      <c r="B197" s="4"/>
      <c r="C197" s="4"/>
      <c r="E197" s="5"/>
    </row>
    <row r="198" spans="1:5" ht="16.5" customHeight="1">
      <c r="A198" s="3"/>
      <c r="B198" s="4"/>
      <c r="C198" s="4"/>
      <c r="E198" s="5"/>
    </row>
    <row r="199" spans="1:5" ht="16.5" customHeight="1">
      <c r="A199" s="3"/>
      <c r="B199" s="4"/>
      <c r="C199" s="4"/>
      <c r="E199" s="5"/>
    </row>
    <row r="200" spans="1:5" ht="16.5" customHeight="1">
      <c r="A200" s="3"/>
      <c r="B200" s="4"/>
      <c r="C200" s="4"/>
      <c r="E200" s="5"/>
    </row>
    <row r="201" spans="1:5" ht="16.5" customHeight="1">
      <c r="A201" s="3"/>
      <c r="B201" s="4"/>
      <c r="C201" s="4"/>
      <c r="E201" s="5"/>
    </row>
    <row r="202" spans="1:5" ht="16.5" customHeight="1">
      <c r="A202" s="3"/>
      <c r="B202" s="4"/>
      <c r="C202" s="4"/>
      <c r="E202" s="5"/>
    </row>
    <row r="203" spans="1:5" ht="16.5" customHeight="1">
      <c r="A203" s="3"/>
      <c r="B203" s="4"/>
      <c r="C203" s="4"/>
      <c r="E203" s="5"/>
    </row>
    <row r="204" spans="1:5" ht="16.5" customHeight="1">
      <c r="A204" s="3"/>
      <c r="B204" s="4"/>
      <c r="C204" s="4"/>
      <c r="E204" s="5"/>
    </row>
    <row r="205" spans="1:5" ht="16.5" customHeight="1">
      <c r="A205" s="3"/>
      <c r="B205" s="4"/>
      <c r="C205" s="4"/>
      <c r="E205" s="5"/>
    </row>
    <row r="206" spans="1:5" ht="16.5" customHeight="1">
      <c r="A206" s="3"/>
      <c r="B206" s="4"/>
      <c r="C206" s="4"/>
      <c r="E206" s="5"/>
    </row>
    <row r="207" spans="1:5" ht="16.5" customHeight="1">
      <c r="A207" s="3"/>
      <c r="B207" s="4"/>
      <c r="C207" s="4"/>
      <c r="E207" s="5"/>
    </row>
    <row r="208" spans="1:5" ht="16.5" customHeight="1">
      <c r="A208" s="3"/>
      <c r="B208" s="4"/>
      <c r="C208" s="4"/>
      <c r="E208" s="5"/>
    </row>
    <row r="209" spans="1:5" ht="16.5" customHeight="1">
      <c r="A209" s="3"/>
      <c r="B209" s="4"/>
      <c r="C209" s="4"/>
      <c r="E209" s="5"/>
    </row>
    <row r="210" spans="1:5" ht="16.5" customHeight="1">
      <c r="A210" s="3"/>
      <c r="B210" s="4"/>
      <c r="C210" s="4"/>
      <c r="E210" s="5"/>
    </row>
    <row r="211" spans="1:5" ht="16.5" customHeight="1">
      <c r="A211" s="3"/>
      <c r="B211" s="4"/>
      <c r="C211" s="4"/>
      <c r="E211" s="5"/>
    </row>
    <row r="212" spans="1:5" ht="16.5" customHeight="1">
      <c r="A212" s="3"/>
      <c r="B212" s="4"/>
      <c r="C212" s="4"/>
      <c r="E212" s="5"/>
    </row>
    <row r="213" spans="1:5" ht="16.5" customHeight="1">
      <c r="A213" s="3"/>
      <c r="B213" s="4"/>
      <c r="C213" s="4"/>
      <c r="E213" s="5"/>
    </row>
    <row r="214" spans="1:5" ht="16.5" customHeight="1">
      <c r="A214" s="3"/>
      <c r="B214" s="4"/>
      <c r="C214" s="4"/>
      <c r="E214" s="5"/>
    </row>
    <row r="215" spans="1:5" ht="16.5" customHeight="1">
      <c r="A215" s="3"/>
      <c r="B215" s="4"/>
      <c r="C215" s="4"/>
      <c r="E215" s="5"/>
    </row>
    <row r="216" spans="1:5" ht="16.5" customHeight="1">
      <c r="A216" s="3"/>
      <c r="B216" s="4"/>
      <c r="C216" s="4"/>
      <c r="E216" s="5"/>
    </row>
    <row r="217" spans="1:5" ht="16.5" customHeight="1">
      <c r="A217" s="3"/>
      <c r="B217" s="4"/>
      <c r="C217" s="4"/>
      <c r="E217" s="5"/>
    </row>
    <row r="218" spans="1:5" ht="16.5" customHeight="1">
      <c r="A218" s="3"/>
      <c r="B218" s="4"/>
      <c r="C218" s="4"/>
      <c r="E218" s="5"/>
    </row>
    <row r="219" spans="1:5" ht="16.5" customHeight="1">
      <c r="A219" s="3"/>
      <c r="B219" s="4"/>
      <c r="C219" s="4"/>
      <c r="E219" s="5"/>
    </row>
    <row r="220" spans="1:5" ht="16.5" customHeight="1">
      <c r="A220" s="3"/>
      <c r="B220" s="4"/>
      <c r="C220" s="4"/>
      <c r="E220" s="5"/>
    </row>
    <row r="221" spans="1:5" ht="16.5" customHeight="1">
      <c r="A221" s="3"/>
      <c r="B221" s="4"/>
      <c r="C221" s="4"/>
      <c r="E221" s="5"/>
    </row>
    <row r="222" spans="1:5" ht="16.5" customHeight="1">
      <c r="A222" s="3"/>
      <c r="B222" s="4"/>
      <c r="C222" s="4"/>
      <c r="E222" s="5"/>
    </row>
    <row r="223" spans="1:5" ht="16.5" customHeight="1">
      <c r="A223" s="3"/>
      <c r="B223" s="4"/>
      <c r="C223" s="4"/>
      <c r="E223" s="5"/>
    </row>
    <row r="224" spans="1:5" ht="16.5" customHeight="1">
      <c r="A224" s="3"/>
      <c r="B224" s="4"/>
      <c r="C224" s="4"/>
      <c r="E224" s="5"/>
    </row>
    <row r="225" spans="1:5" ht="16.5" customHeight="1">
      <c r="A225" s="3"/>
      <c r="B225" s="4"/>
      <c r="C225" s="4"/>
      <c r="E225" s="5"/>
    </row>
    <row r="226" spans="1:5" ht="16.5" customHeight="1">
      <c r="A226" s="3"/>
      <c r="B226" s="4"/>
      <c r="C226" s="4"/>
      <c r="E226" s="5"/>
    </row>
    <row r="227" spans="1:5" ht="16.5" customHeight="1">
      <c r="A227" s="3"/>
      <c r="B227" s="4"/>
      <c r="C227" s="4"/>
      <c r="E227" s="5"/>
    </row>
    <row r="228" spans="1:5" ht="16.5" customHeight="1">
      <c r="A228" s="3"/>
      <c r="B228" s="4"/>
      <c r="C228" s="4"/>
      <c r="E228" s="5"/>
    </row>
    <row r="229" spans="1:5" ht="16.5" customHeight="1">
      <c r="A229" s="3"/>
      <c r="B229" s="4"/>
      <c r="C229" s="4"/>
      <c r="E229" s="5"/>
    </row>
    <row r="230" spans="1:5" ht="16.5" customHeight="1">
      <c r="A230" s="3"/>
      <c r="B230" s="4"/>
      <c r="C230" s="4"/>
      <c r="E230" s="5"/>
    </row>
    <row r="231" spans="1:5" ht="16.5" customHeight="1">
      <c r="A231" s="3"/>
      <c r="B231" s="4"/>
      <c r="C231" s="4"/>
      <c r="E231" s="5"/>
    </row>
    <row r="232" spans="1:5" ht="16.5" customHeight="1">
      <c r="A232" s="3"/>
      <c r="B232" s="4"/>
      <c r="C232" s="4"/>
      <c r="E232" s="5"/>
    </row>
    <row r="233" spans="1:5" ht="16.5" customHeight="1">
      <c r="A233" s="3"/>
      <c r="B233" s="4"/>
      <c r="C233" s="4"/>
      <c r="E233" s="5"/>
    </row>
    <row r="234" spans="1:5" ht="16.5" customHeight="1">
      <c r="A234" s="3"/>
      <c r="B234" s="4"/>
      <c r="C234" s="4"/>
      <c r="E234" s="5"/>
    </row>
    <row r="235" spans="1:5" ht="16.5" customHeight="1">
      <c r="A235" s="3"/>
      <c r="B235" s="4"/>
      <c r="C235" s="4"/>
      <c r="E235" s="5"/>
    </row>
    <row r="236" spans="1:5" ht="16.5" customHeight="1">
      <c r="A236" s="3"/>
      <c r="B236" s="4"/>
      <c r="C236" s="4"/>
      <c r="E236" s="5"/>
    </row>
    <row r="237" spans="1:5" ht="16.5" customHeight="1">
      <c r="A237" s="3"/>
      <c r="B237" s="4"/>
      <c r="C237" s="4"/>
      <c r="E237" s="5"/>
    </row>
    <row r="238" spans="1:5" ht="16.5" customHeight="1"/>
    <row r="239" spans="1:5" ht="16.5" customHeight="1"/>
    <row r="240" spans="1:5" ht="16.5" customHeight="1"/>
    <row r="241" spans="2:5" ht="16.5" customHeight="1"/>
    <row r="242" spans="2:5" ht="16.5" customHeight="1"/>
    <row r="243" spans="2:5" ht="16.5" customHeight="1"/>
    <row r="244" spans="2:5" ht="16.5" customHeight="1"/>
    <row r="245" spans="2:5" ht="16.5" customHeight="1"/>
    <row r="246" spans="2:5" ht="16.5" customHeight="1"/>
    <row r="247" spans="2:5" ht="16.5" customHeight="1"/>
    <row r="248" spans="2:5" ht="16.5" customHeight="1"/>
    <row r="249" spans="2:5" s="15" customFormat="1" ht="16.5" customHeight="1">
      <c r="B249" s="16"/>
      <c r="C249" s="16"/>
      <c r="D249" s="11"/>
      <c r="E249" s="17"/>
    </row>
    <row r="250" spans="2:5" s="15" customFormat="1" ht="16.5" customHeight="1">
      <c r="B250" s="16"/>
      <c r="C250" s="16"/>
      <c r="D250" s="11"/>
      <c r="E250" s="17"/>
    </row>
    <row r="251" spans="2:5" s="15" customFormat="1" ht="16.5" customHeight="1">
      <c r="B251" s="16"/>
      <c r="C251" s="16"/>
      <c r="D251" s="11"/>
      <c r="E251" s="17"/>
    </row>
    <row r="252" spans="2:5" s="15" customFormat="1" ht="16.5" customHeight="1">
      <c r="B252" s="16"/>
      <c r="C252" s="16"/>
      <c r="D252" s="11"/>
      <c r="E252" s="17"/>
    </row>
    <row r="253" spans="2:5" s="15" customFormat="1" ht="16.5" customHeight="1">
      <c r="B253" s="16"/>
      <c r="C253" s="16"/>
      <c r="D253" s="11"/>
      <c r="E253" s="17"/>
    </row>
    <row r="254" spans="2:5" s="15" customFormat="1" ht="16.5" customHeight="1">
      <c r="B254" s="16"/>
      <c r="C254" s="16"/>
      <c r="D254" s="11"/>
      <c r="E254" s="17"/>
    </row>
    <row r="255" spans="2:5" s="15" customFormat="1" ht="16.5" customHeight="1">
      <c r="B255" s="16"/>
      <c r="C255" s="16"/>
      <c r="D255" s="11"/>
      <c r="E255" s="17"/>
    </row>
    <row r="256" spans="2:5" s="15" customFormat="1" ht="16.5" customHeight="1">
      <c r="B256" s="16"/>
      <c r="C256" s="16"/>
      <c r="D256" s="11"/>
      <c r="E256" s="17"/>
    </row>
    <row r="257" spans="2:5" s="15" customFormat="1" ht="16.5" customHeight="1">
      <c r="B257" s="16"/>
      <c r="C257" s="16"/>
      <c r="D257" s="11"/>
      <c r="E257" s="17"/>
    </row>
    <row r="258" spans="2:5" s="15" customFormat="1" ht="16.5" customHeight="1">
      <c r="B258" s="16"/>
      <c r="C258" s="16"/>
      <c r="D258" s="11"/>
      <c r="E258" s="17"/>
    </row>
    <row r="259" spans="2:5" s="15" customFormat="1" ht="16.5" customHeight="1">
      <c r="B259" s="16"/>
      <c r="C259" s="16"/>
      <c r="D259" s="11"/>
      <c r="E259" s="17"/>
    </row>
    <row r="260" spans="2:5" s="15" customFormat="1" ht="16.5" customHeight="1">
      <c r="B260" s="16"/>
      <c r="C260" s="16"/>
      <c r="D260" s="11"/>
      <c r="E260" s="17"/>
    </row>
    <row r="261" spans="2:5" s="15" customFormat="1" ht="16.5" customHeight="1">
      <c r="B261" s="16"/>
      <c r="C261" s="16"/>
      <c r="D261" s="11"/>
      <c r="E261" s="17"/>
    </row>
    <row r="262" spans="2:5" s="15" customFormat="1" ht="16.5" customHeight="1">
      <c r="B262" s="16"/>
      <c r="C262" s="16"/>
      <c r="D262" s="11"/>
      <c r="E262" s="17"/>
    </row>
    <row r="263" spans="2:5" s="15" customFormat="1" ht="16.5" customHeight="1">
      <c r="B263" s="16"/>
      <c r="C263" s="16"/>
      <c r="D263" s="11"/>
      <c r="E263" s="17"/>
    </row>
    <row r="264" spans="2:5" s="15" customFormat="1" ht="16.5" customHeight="1">
      <c r="B264" s="16"/>
      <c r="C264" s="16"/>
      <c r="D264" s="11"/>
      <c r="E264" s="17"/>
    </row>
    <row r="265" spans="2:5" s="15" customFormat="1" ht="16.5" customHeight="1">
      <c r="B265" s="16"/>
      <c r="C265" s="16"/>
      <c r="D265" s="11"/>
      <c r="E265" s="17"/>
    </row>
    <row r="266" spans="2:5" s="15" customFormat="1" ht="16.5" customHeight="1">
      <c r="B266" s="16"/>
      <c r="C266" s="16"/>
      <c r="D266" s="11"/>
      <c r="E266" s="17"/>
    </row>
    <row r="267" spans="2:5" s="15" customFormat="1" ht="16.5" customHeight="1">
      <c r="B267" s="16"/>
      <c r="C267" s="16"/>
      <c r="D267" s="11"/>
      <c r="E267" s="17"/>
    </row>
    <row r="268" spans="2:5" s="15" customFormat="1" ht="16.5" customHeight="1">
      <c r="B268" s="16"/>
      <c r="C268" s="16"/>
      <c r="D268" s="11"/>
      <c r="E268" s="17"/>
    </row>
    <row r="269" spans="2:5" s="15" customFormat="1" ht="16.5" customHeight="1">
      <c r="B269" s="16"/>
      <c r="C269" s="16"/>
      <c r="D269" s="11"/>
      <c r="E269" s="17"/>
    </row>
    <row r="270" spans="2:5" s="15" customFormat="1" ht="16.5" customHeight="1">
      <c r="B270" s="16"/>
      <c r="C270" s="16"/>
      <c r="D270" s="11"/>
      <c r="E270" s="17"/>
    </row>
    <row r="271" spans="2:5" s="15" customFormat="1" ht="16.5" customHeight="1">
      <c r="B271" s="16"/>
      <c r="C271" s="16"/>
      <c r="D271" s="11"/>
      <c r="E271" s="17"/>
    </row>
    <row r="272" spans="2:5" s="15" customFormat="1" ht="16.5" customHeight="1">
      <c r="B272" s="16"/>
      <c r="C272" s="16"/>
      <c r="D272" s="11"/>
      <c r="E272" s="17"/>
    </row>
    <row r="273" spans="2:5" s="15" customFormat="1" ht="16.5" customHeight="1">
      <c r="B273" s="16"/>
      <c r="C273" s="16"/>
      <c r="D273" s="11"/>
      <c r="E273" s="17"/>
    </row>
    <row r="274" spans="2:5" s="15" customFormat="1" ht="16.5" customHeight="1">
      <c r="B274" s="16"/>
      <c r="C274" s="16"/>
      <c r="D274" s="11"/>
      <c r="E274" s="17"/>
    </row>
    <row r="275" spans="2:5" s="15" customFormat="1" ht="16.5" customHeight="1">
      <c r="B275" s="16"/>
      <c r="C275" s="16"/>
      <c r="D275" s="11"/>
      <c r="E275" s="17"/>
    </row>
    <row r="276" spans="2:5" s="15" customFormat="1" ht="16.5" customHeight="1">
      <c r="B276" s="16"/>
      <c r="C276" s="16"/>
      <c r="D276" s="11"/>
      <c r="E276" s="17"/>
    </row>
    <row r="277" spans="2:5" s="15" customFormat="1" ht="16.5" customHeight="1">
      <c r="B277" s="16"/>
      <c r="C277" s="16"/>
      <c r="D277" s="11"/>
      <c r="E277" s="17"/>
    </row>
    <row r="278" spans="2:5" s="15" customFormat="1" ht="16.5" customHeight="1">
      <c r="B278" s="16"/>
      <c r="C278" s="16"/>
      <c r="D278" s="11"/>
      <c r="E278" s="17"/>
    </row>
    <row r="279" spans="2:5" s="15" customFormat="1" ht="16.5" customHeight="1">
      <c r="B279" s="16"/>
      <c r="C279" s="16"/>
      <c r="D279" s="11"/>
      <c r="E279" s="17"/>
    </row>
    <row r="280" spans="2:5" s="15" customFormat="1" ht="16.5" customHeight="1">
      <c r="B280" s="16"/>
      <c r="C280" s="16"/>
      <c r="D280" s="11"/>
      <c r="E280" s="17"/>
    </row>
    <row r="281" spans="2:5" s="15" customFormat="1" ht="16.5" customHeight="1">
      <c r="B281" s="16"/>
      <c r="C281" s="16"/>
      <c r="D281" s="11"/>
      <c r="E281" s="17"/>
    </row>
    <row r="282" spans="2:5" s="15" customFormat="1" ht="16.5" customHeight="1">
      <c r="B282" s="16"/>
      <c r="C282" s="16"/>
      <c r="D282" s="11"/>
      <c r="E282" s="17"/>
    </row>
    <row r="283" spans="2:5" s="15" customFormat="1" ht="16.5" customHeight="1">
      <c r="B283" s="16"/>
      <c r="C283" s="16"/>
      <c r="D283" s="11"/>
      <c r="E283" s="17"/>
    </row>
    <row r="284" spans="2:5" s="15" customFormat="1" ht="16.5" customHeight="1">
      <c r="B284" s="16"/>
      <c r="C284" s="16"/>
      <c r="D284" s="11"/>
      <c r="E284" s="17"/>
    </row>
    <row r="285" spans="2:5" s="15" customFormat="1" ht="16.5" customHeight="1">
      <c r="B285" s="16"/>
      <c r="C285" s="16"/>
      <c r="D285" s="11"/>
      <c r="E285" s="17"/>
    </row>
    <row r="286" spans="2:5" s="15" customFormat="1" ht="16.5" customHeight="1">
      <c r="B286" s="16"/>
      <c r="C286" s="16"/>
      <c r="D286" s="11"/>
      <c r="E286" s="17"/>
    </row>
    <row r="287" spans="2:5" s="15" customFormat="1" ht="16.5" customHeight="1">
      <c r="B287" s="16"/>
      <c r="C287" s="16"/>
      <c r="D287" s="11"/>
      <c r="E287" s="17"/>
    </row>
    <row r="288" spans="2:5" s="15" customFormat="1" ht="16.5" customHeight="1">
      <c r="B288" s="16"/>
      <c r="C288" s="16"/>
      <c r="D288" s="11"/>
      <c r="E288" s="17"/>
    </row>
    <row r="289" spans="2:5" s="15" customFormat="1" ht="16.5" customHeight="1">
      <c r="B289" s="16"/>
      <c r="C289" s="16"/>
      <c r="D289" s="11"/>
      <c r="E289" s="17"/>
    </row>
    <row r="290" spans="2:5" s="15" customFormat="1" ht="16.5" customHeight="1">
      <c r="B290" s="16"/>
      <c r="C290" s="16"/>
      <c r="D290" s="11"/>
      <c r="E290" s="17"/>
    </row>
    <row r="291" spans="2:5" s="15" customFormat="1" ht="16.5" customHeight="1">
      <c r="B291" s="16"/>
      <c r="C291" s="16"/>
      <c r="D291" s="11"/>
      <c r="E291" s="17"/>
    </row>
    <row r="292" spans="2:5" s="15" customFormat="1" ht="16.5" customHeight="1">
      <c r="B292" s="16"/>
      <c r="C292" s="16"/>
      <c r="D292" s="11"/>
      <c r="E292" s="17"/>
    </row>
    <row r="293" spans="2:5" s="15" customFormat="1" ht="16.5" customHeight="1">
      <c r="B293" s="16"/>
      <c r="C293" s="16"/>
      <c r="D293" s="11"/>
      <c r="E293" s="17"/>
    </row>
    <row r="294" spans="2:5" s="15" customFormat="1" ht="16.5" customHeight="1">
      <c r="B294" s="16"/>
      <c r="C294" s="16"/>
      <c r="D294" s="11"/>
      <c r="E294" s="17"/>
    </row>
    <row r="295" spans="2:5" s="15" customFormat="1" ht="16.5" customHeight="1">
      <c r="B295" s="16"/>
      <c r="C295" s="16"/>
      <c r="D295" s="11"/>
      <c r="E295" s="17"/>
    </row>
    <row r="296" spans="2:5" s="15" customFormat="1" ht="16.5" customHeight="1">
      <c r="B296" s="16"/>
      <c r="C296" s="16"/>
      <c r="D296" s="11"/>
      <c r="E296" s="17"/>
    </row>
    <row r="297" spans="2:5" s="15" customFormat="1" ht="16.5" customHeight="1">
      <c r="B297" s="16"/>
      <c r="C297" s="16"/>
      <c r="D297" s="11"/>
      <c r="E297" s="17"/>
    </row>
    <row r="298" spans="2:5" s="15" customFormat="1" ht="16.5" customHeight="1">
      <c r="B298" s="16"/>
      <c r="C298" s="16"/>
      <c r="D298" s="11"/>
      <c r="E298" s="17"/>
    </row>
    <row r="299" spans="2:5" s="15" customFormat="1" ht="16.5" customHeight="1">
      <c r="B299" s="16"/>
      <c r="C299" s="16"/>
      <c r="D299" s="11"/>
      <c r="E299" s="17"/>
    </row>
    <row r="300" spans="2:5" s="15" customFormat="1" ht="16.5" customHeight="1">
      <c r="B300" s="16"/>
      <c r="C300" s="16"/>
      <c r="D300" s="11"/>
      <c r="E300" s="17"/>
    </row>
    <row r="301" spans="2:5" s="15" customFormat="1" ht="16.5" customHeight="1">
      <c r="B301" s="16"/>
      <c r="C301" s="16"/>
      <c r="D301" s="11"/>
      <c r="E301" s="17"/>
    </row>
    <row r="302" spans="2:5" s="15" customFormat="1" ht="16.5" customHeight="1">
      <c r="B302" s="16"/>
      <c r="C302" s="16"/>
      <c r="D302" s="11"/>
      <c r="E302" s="17"/>
    </row>
    <row r="303" spans="2:5" s="15" customFormat="1" ht="16.5" customHeight="1">
      <c r="B303" s="16"/>
      <c r="C303" s="16"/>
      <c r="D303" s="11"/>
      <c r="E303" s="17"/>
    </row>
    <row r="304" spans="2:5" s="15" customFormat="1" ht="16.5" customHeight="1">
      <c r="B304" s="16"/>
      <c r="C304" s="16"/>
      <c r="D304" s="11"/>
      <c r="E304" s="17"/>
    </row>
    <row r="305" spans="2:5" s="15" customFormat="1" ht="16.5" customHeight="1">
      <c r="B305" s="16"/>
      <c r="C305" s="16"/>
      <c r="D305" s="11"/>
      <c r="E305" s="17"/>
    </row>
    <row r="306" spans="2:5" s="15" customFormat="1" ht="16.5" customHeight="1">
      <c r="B306" s="16"/>
      <c r="C306" s="16"/>
      <c r="D306" s="11"/>
      <c r="E306" s="17"/>
    </row>
    <row r="307" spans="2:5" s="15" customFormat="1" ht="16.5" customHeight="1">
      <c r="B307" s="16"/>
      <c r="C307" s="16"/>
      <c r="D307" s="11"/>
      <c r="E307" s="17"/>
    </row>
    <row r="308" spans="2:5" s="15" customFormat="1" ht="16.5" customHeight="1">
      <c r="B308" s="16"/>
      <c r="C308" s="16"/>
      <c r="D308" s="11"/>
      <c r="E308" s="17"/>
    </row>
    <row r="309" spans="2:5" s="15" customFormat="1" ht="16.5" customHeight="1">
      <c r="B309" s="16"/>
      <c r="C309" s="16"/>
      <c r="D309" s="11"/>
      <c r="E309" s="17"/>
    </row>
    <row r="310" spans="2:5" s="15" customFormat="1" ht="16.5" customHeight="1">
      <c r="B310" s="16"/>
      <c r="C310" s="16"/>
      <c r="D310" s="11"/>
      <c r="E310" s="17"/>
    </row>
    <row r="311" spans="2:5" s="15" customFormat="1" ht="16.5" customHeight="1">
      <c r="B311" s="16"/>
      <c r="C311" s="16"/>
      <c r="D311" s="11"/>
      <c r="E311" s="17"/>
    </row>
    <row r="312" spans="2:5" s="15" customFormat="1" ht="16.5" customHeight="1">
      <c r="B312" s="16"/>
      <c r="C312" s="16"/>
      <c r="D312" s="11"/>
      <c r="E312" s="17"/>
    </row>
    <row r="313" spans="2:5" s="15" customFormat="1" ht="16.5" customHeight="1">
      <c r="B313" s="16"/>
      <c r="C313" s="16"/>
      <c r="D313" s="11"/>
      <c r="E313" s="17"/>
    </row>
    <row r="314" spans="2:5" s="15" customFormat="1" ht="16.5" customHeight="1">
      <c r="B314" s="16"/>
      <c r="C314" s="16"/>
      <c r="D314" s="11"/>
      <c r="E314" s="17"/>
    </row>
    <row r="315" spans="2:5" s="15" customFormat="1" ht="16.5" customHeight="1">
      <c r="B315" s="16"/>
      <c r="C315" s="16"/>
      <c r="D315" s="11"/>
      <c r="E315" s="17"/>
    </row>
    <row r="316" spans="2:5" s="15" customFormat="1" ht="16.5" customHeight="1">
      <c r="B316" s="16"/>
      <c r="C316" s="16"/>
      <c r="D316" s="11"/>
      <c r="E316" s="17"/>
    </row>
    <row r="317" spans="2:5" s="15" customFormat="1" ht="16.5" customHeight="1">
      <c r="B317" s="16"/>
      <c r="C317" s="16"/>
      <c r="D317" s="11"/>
      <c r="E317" s="17"/>
    </row>
    <row r="318" spans="2:5" s="15" customFormat="1" ht="16.5" customHeight="1">
      <c r="B318" s="16"/>
      <c r="C318" s="16"/>
      <c r="D318" s="11"/>
      <c r="E318" s="17"/>
    </row>
    <row r="319" spans="2:5" s="15" customFormat="1" ht="16.5" customHeight="1">
      <c r="B319" s="16"/>
      <c r="C319" s="16"/>
      <c r="D319" s="11"/>
      <c r="E319" s="17"/>
    </row>
    <row r="320" spans="2:5" s="15" customFormat="1" ht="16.5" customHeight="1">
      <c r="B320" s="16"/>
      <c r="C320" s="16"/>
      <c r="D320" s="11"/>
      <c r="E320" s="17"/>
    </row>
    <row r="321" spans="2:5" s="15" customFormat="1" ht="16.5" customHeight="1">
      <c r="B321" s="16"/>
      <c r="C321" s="16"/>
      <c r="D321" s="11"/>
      <c r="E321" s="17"/>
    </row>
    <row r="322" spans="2:5" s="15" customFormat="1" ht="16.5" customHeight="1">
      <c r="B322" s="16"/>
      <c r="C322" s="16"/>
      <c r="D322" s="11"/>
      <c r="E322" s="17"/>
    </row>
    <row r="323" spans="2:5" s="15" customFormat="1" ht="16.5" customHeight="1">
      <c r="B323" s="16"/>
      <c r="C323" s="16"/>
      <c r="D323" s="11"/>
      <c r="E323" s="17"/>
    </row>
    <row r="324" spans="2:5" s="15" customFormat="1" ht="16.5" customHeight="1">
      <c r="B324" s="16"/>
      <c r="C324" s="16"/>
      <c r="D324" s="11"/>
      <c r="E324" s="17"/>
    </row>
    <row r="325" spans="2:5" s="15" customFormat="1" ht="16.5" customHeight="1">
      <c r="B325" s="16"/>
      <c r="C325" s="16"/>
      <c r="D325" s="11"/>
      <c r="E325" s="17"/>
    </row>
    <row r="326" spans="2:5" s="15" customFormat="1" ht="16.5" customHeight="1">
      <c r="B326" s="16"/>
      <c r="C326" s="16"/>
      <c r="D326" s="11"/>
      <c r="E326" s="17"/>
    </row>
    <row r="327" spans="2:5" s="15" customFormat="1" ht="16.5" customHeight="1">
      <c r="B327" s="16"/>
      <c r="C327" s="16"/>
      <c r="D327" s="11"/>
      <c r="E327" s="17"/>
    </row>
    <row r="328" spans="2:5" s="15" customFormat="1" ht="16.5" customHeight="1">
      <c r="B328" s="16"/>
      <c r="C328" s="16"/>
      <c r="D328" s="11"/>
      <c r="E328" s="17"/>
    </row>
    <row r="329" spans="2:5" s="15" customFormat="1" ht="16.5" customHeight="1">
      <c r="B329" s="16"/>
      <c r="C329" s="16"/>
      <c r="D329" s="11"/>
      <c r="E329" s="17"/>
    </row>
    <row r="330" spans="2:5" s="15" customFormat="1" ht="16.5" customHeight="1">
      <c r="B330" s="16"/>
      <c r="C330" s="16"/>
      <c r="D330" s="11"/>
      <c r="E330" s="17"/>
    </row>
    <row r="331" spans="2:5" s="15" customFormat="1" ht="16.5" customHeight="1">
      <c r="B331" s="16"/>
      <c r="C331" s="16"/>
      <c r="D331" s="11"/>
      <c r="E331" s="17"/>
    </row>
    <row r="332" spans="2:5" s="15" customFormat="1" ht="16.5" customHeight="1">
      <c r="B332" s="16"/>
      <c r="C332" s="16"/>
      <c r="D332" s="11"/>
      <c r="E332" s="17"/>
    </row>
    <row r="333" spans="2:5" s="15" customFormat="1" ht="16.5" customHeight="1">
      <c r="B333" s="16"/>
      <c r="C333" s="16"/>
      <c r="D333" s="11"/>
      <c r="E333" s="17"/>
    </row>
    <row r="334" spans="2:5" s="15" customFormat="1" ht="16.5" customHeight="1">
      <c r="B334" s="16"/>
      <c r="C334" s="16"/>
      <c r="D334" s="11"/>
      <c r="E334" s="17"/>
    </row>
    <row r="335" spans="2:5" s="15" customFormat="1" ht="16.5" customHeight="1">
      <c r="B335" s="16"/>
      <c r="C335" s="16"/>
      <c r="D335" s="11"/>
      <c r="E335" s="17"/>
    </row>
    <row r="336" spans="2:5" s="15" customFormat="1" ht="16.5" customHeight="1">
      <c r="B336" s="16"/>
      <c r="C336" s="16"/>
      <c r="D336" s="11"/>
      <c r="E336" s="17"/>
    </row>
    <row r="337" spans="2:5" s="15" customFormat="1" ht="16.5" customHeight="1">
      <c r="B337" s="16"/>
      <c r="C337" s="16"/>
      <c r="D337" s="11"/>
      <c r="E337" s="17"/>
    </row>
    <row r="338" spans="2:5" s="15" customFormat="1" ht="16.5" customHeight="1">
      <c r="B338" s="16"/>
      <c r="C338" s="16"/>
      <c r="D338" s="11"/>
      <c r="E338" s="17"/>
    </row>
    <row r="339" spans="2:5" s="15" customFormat="1" ht="16.5" customHeight="1">
      <c r="B339" s="16"/>
      <c r="C339" s="16"/>
      <c r="D339" s="11"/>
      <c r="E339" s="17"/>
    </row>
    <row r="340" spans="2:5" s="15" customFormat="1" ht="16.5" customHeight="1">
      <c r="B340" s="16"/>
      <c r="C340" s="16"/>
      <c r="D340" s="11"/>
      <c r="E340" s="17"/>
    </row>
    <row r="341" spans="2:5" s="15" customFormat="1" ht="16.5" customHeight="1">
      <c r="B341" s="16"/>
      <c r="C341" s="16"/>
      <c r="D341" s="11"/>
      <c r="E341" s="17"/>
    </row>
    <row r="342" spans="2:5" s="15" customFormat="1" ht="16.5" customHeight="1">
      <c r="B342" s="16"/>
      <c r="C342" s="16"/>
      <c r="D342" s="11"/>
      <c r="E342" s="17"/>
    </row>
    <row r="343" spans="2:5" s="15" customFormat="1" ht="16.5" customHeight="1">
      <c r="B343" s="16"/>
      <c r="C343" s="16"/>
      <c r="D343" s="11"/>
      <c r="E343" s="17"/>
    </row>
    <row r="344" spans="2:5" s="15" customFormat="1" ht="16.5" customHeight="1">
      <c r="B344" s="16"/>
      <c r="C344" s="16"/>
      <c r="D344" s="11"/>
      <c r="E344" s="17"/>
    </row>
    <row r="345" spans="2:5" s="15" customFormat="1" ht="16.5" customHeight="1">
      <c r="B345" s="16"/>
      <c r="C345" s="16"/>
      <c r="D345" s="11"/>
      <c r="E345" s="17"/>
    </row>
    <row r="346" spans="2:5" s="15" customFormat="1" ht="16.5" customHeight="1">
      <c r="B346" s="16"/>
      <c r="C346" s="16"/>
      <c r="D346" s="11"/>
      <c r="E346" s="17"/>
    </row>
    <row r="347" spans="2:5" s="15" customFormat="1" ht="16.5" customHeight="1">
      <c r="B347" s="16"/>
      <c r="C347" s="16"/>
      <c r="D347" s="11"/>
      <c r="E347" s="17"/>
    </row>
    <row r="348" spans="2:5" s="15" customFormat="1" ht="16.5" customHeight="1">
      <c r="B348" s="16"/>
      <c r="C348" s="16"/>
      <c r="D348" s="11"/>
      <c r="E348" s="17"/>
    </row>
    <row r="349" spans="2:5" s="15" customFormat="1" ht="16.5" customHeight="1">
      <c r="B349" s="16"/>
      <c r="C349" s="16"/>
      <c r="D349" s="11"/>
      <c r="E349" s="17"/>
    </row>
    <row r="350" spans="2:5" s="15" customFormat="1" ht="16.5" customHeight="1">
      <c r="B350" s="16"/>
      <c r="C350" s="16"/>
      <c r="D350" s="11"/>
      <c r="E350" s="17"/>
    </row>
    <row r="351" spans="2:5" s="15" customFormat="1" ht="16.5" customHeight="1">
      <c r="B351" s="16"/>
      <c r="C351" s="16"/>
      <c r="D351" s="11"/>
      <c r="E351" s="17"/>
    </row>
    <row r="352" spans="2:5" s="15" customFormat="1" ht="16.5" customHeight="1">
      <c r="B352" s="16"/>
      <c r="C352" s="16"/>
      <c r="D352" s="11"/>
      <c r="E352" s="17"/>
    </row>
    <row r="353" spans="2:5" s="15" customFormat="1" ht="16.5" customHeight="1">
      <c r="B353" s="16"/>
      <c r="C353" s="16"/>
      <c r="D353" s="11"/>
      <c r="E353" s="17"/>
    </row>
    <row r="354" spans="2:5" s="15" customFormat="1" ht="16.5" customHeight="1">
      <c r="B354" s="16"/>
      <c r="C354" s="16"/>
      <c r="D354" s="11"/>
      <c r="E354" s="17"/>
    </row>
    <row r="355" spans="2:5" s="15" customFormat="1" ht="16.5" customHeight="1">
      <c r="B355" s="16"/>
      <c r="C355" s="16"/>
      <c r="D355" s="11"/>
      <c r="E355" s="17"/>
    </row>
    <row r="356" spans="2:5" s="15" customFormat="1" ht="16.5" customHeight="1">
      <c r="B356" s="16"/>
      <c r="C356" s="16"/>
      <c r="D356" s="11"/>
      <c r="E356" s="17"/>
    </row>
    <row r="357" spans="2:5" s="15" customFormat="1" ht="16.5" customHeight="1">
      <c r="B357" s="16"/>
      <c r="C357" s="16"/>
      <c r="D357" s="11"/>
      <c r="E357" s="17"/>
    </row>
    <row r="358" spans="2:5" s="15" customFormat="1" ht="16.5" customHeight="1">
      <c r="B358" s="16"/>
      <c r="C358" s="16"/>
      <c r="D358" s="11"/>
      <c r="E358" s="17"/>
    </row>
    <row r="359" spans="2:5" s="15" customFormat="1" ht="16.5" customHeight="1">
      <c r="B359" s="16"/>
      <c r="C359" s="16"/>
      <c r="D359" s="11"/>
      <c r="E359" s="17"/>
    </row>
    <row r="360" spans="2:5" s="15" customFormat="1" ht="16.5" customHeight="1">
      <c r="B360" s="16"/>
      <c r="C360" s="16"/>
      <c r="D360" s="11"/>
      <c r="E360" s="17"/>
    </row>
    <row r="361" spans="2:5" s="15" customFormat="1" ht="16.5" customHeight="1">
      <c r="B361" s="16"/>
      <c r="C361" s="16"/>
      <c r="D361" s="11"/>
      <c r="E361" s="17"/>
    </row>
    <row r="362" spans="2:5" s="15" customFormat="1" ht="16.5" customHeight="1">
      <c r="B362" s="16"/>
      <c r="C362" s="16"/>
      <c r="D362" s="11"/>
      <c r="E362" s="17"/>
    </row>
    <row r="363" spans="2:5" s="15" customFormat="1" ht="16.5" customHeight="1">
      <c r="B363" s="16"/>
      <c r="C363" s="16"/>
      <c r="D363" s="11"/>
      <c r="E363" s="17"/>
    </row>
    <row r="364" spans="2:5" s="15" customFormat="1" ht="16.5" customHeight="1">
      <c r="B364" s="16"/>
      <c r="C364" s="16"/>
      <c r="D364" s="11"/>
      <c r="E364" s="17"/>
    </row>
    <row r="365" spans="2:5" s="15" customFormat="1" ht="16.5" customHeight="1">
      <c r="B365" s="16"/>
      <c r="C365" s="16"/>
      <c r="D365" s="11"/>
      <c r="E365" s="17"/>
    </row>
    <row r="366" spans="2:5" s="15" customFormat="1" ht="16.5" customHeight="1">
      <c r="B366" s="16"/>
      <c r="C366" s="16"/>
      <c r="D366" s="11"/>
      <c r="E366" s="17"/>
    </row>
    <row r="367" spans="2:5" s="15" customFormat="1" ht="16.5" customHeight="1">
      <c r="B367" s="16"/>
      <c r="C367" s="16"/>
      <c r="D367" s="11"/>
      <c r="E367" s="17"/>
    </row>
    <row r="368" spans="2:5" s="15" customFormat="1" ht="16.5" customHeight="1">
      <c r="B368" s="16"/>
      <c r="C368" s="16"/>
      <c r="D368" s="11"/>
      <c r="E368" s="17"/>
    </row>
    <row r="369" spans="2:5" s="15" customFormat="1" ht="16.5" customHeight="1">
      <c r="B369" s="16"/>
      <c r="C369" s="16"/>
      <c r="D369" s="11"/>
      <c r="E369" s="17"/>
    </row>
    <row r="370" spans="2:5" s="15" customFormat="1" ht="16.5" customHeight="1">
      <c r="B370" s="16"/>
      <c r="C370" s="16"/>
      <c r="D370" s="11"/>
      <c r="E370" s="17"/>
    </row>
    <row r="371" spans="2:5" s="15" customFormat="1" ht="16.5" customHeight="1">
      <c r="B371" s="16"/>
      <c r="C371" s="16"/>
      <c r="D371" s="11"/>
      <c r="E371" s="17"/>
    </row>
    <row r="372" spans="2:5" s="15" customFormat="1" ht="16.5" customHeight="1">
      <c r="B372" s="16"/>
      <c r="C372" s="16"/>
      <c r="D372" s="11"/>
      <c r="E372" s="17"/>
    </row>
    <row r="373" spans="2:5" s="15" customFormat="1" ht="16.5" customHeight="1">
      <c r="B373" s="16"/>
      <c r="C373" s="16"/>
      <c r="D373" s="11"/>
      <c r="E373" s="17"/>
    </row>
    <row r="374" spans="2:5" s="15" customFormat="1" ht="16.5" customHeight="1">
      <c r="B374" s="16"/>
      <c r="C374" s="16"/>
      <c r="D374" s="11"/>
      <c r="E374" s="17"/>
    </row>
    <row r="375" spans="2:5" s="15" customFormat="1" ht="16.5" customHeight="1">
      <c r="B375" s="16"/>
      <c r="C375" s="16"/>
      <c r="D375" s="11"/>
      <c r="E375" s="17"/>
    </row>
    <row r="376" spans="2:5" s="15" customFormat="1" ht="16.5" customHeight="1">
      <c r="B376" s="16"/>
      <c r="C376" s="16"/>
      <c r="D376" s="11"/>
      <c r="E376" s="17"/>
    </row>
    <row r="377" spans="2:5" s="15" customFormat="1" ht="16.5" customHeight="1">
      <c r="B377" s="16"/>
      <c r="C377" s="16"/>
      <c r="D377" s="11"/>
      <c r="E377" s="17"/>
    </row>
    <row r="378" spans="2:5" s="15" customFormat="1" ht="16.5" customHeight="1">
      <c r="B378" s="16"/>
      <c r="C378" s="16"/>
      <c r="D378" s="11"/>
      <c r="E378" s="17"/>
    </row>
    <row r="379" spans="2:5" s="15" customFormat="1" ht="16.5" customHeight="1">
      <c r="B379" s="16"/>
      <c r="C379" s="16"/>
      <c r="D379" s="11"/>
      <c r="E379" s="17"/>
    </row>
    <row r="380" spans="2:5" s="15" customFormat="1" ht="16.5" customHeight="1">
      <c r="B380" s="16"/>
      <c r="C380" s="16"/>
      <c r="D380" s="11"/>
      <c r="E380" s="17"/>
    </row>
    <row r="381" spans="2:5" s="15" customFormat="1" ht="16.5" customHeight="1">
      <c r="B381" s="16"/>
      <c r="C381" s="16"/>
      <c r="D381" s="11"/>
      <c r="E381" s="17"/>
    </row>
    <row r="382" spans="2:5" s="15" customFormat="1" ht="16.5" customHeight="1">
      <c r="B382" s="16"/>
      <c r="C382" s="16"/>
      <c r="D382" s="11"/>
      <c r="E382" s="17"/>
    </row>
    <row r="383" spans="2:5" s="15" customFormat="1" ht="16.5" customHeight="1">
      <c r="B383" s="16"/>
      <c r="C383" s="16"/>
      <c r="D383" s="11"/>
      <c r="E383" s="17"/>
    </row>
    <row r="384" spans="2:5" s="15" customFormat="1" ht="16.5" customHeight="1">
      <c r="B384" s="16"/>
      <c r="C384" s="16"/>
      <c r="D384" s="11"/>
      <c r="E384" s="17"/>
    </row>
    <row r="385" spans="2:5" s="15" customFormat="1" ht="16.5" customHeight="1">
      <c r="B385" s="16"/>
      <c r="C385" s="16"/>
      <c r="D385" s="11"/>
      <c r="E385" s="17"/>
    </row>
    <row r="386" spans="2:5" s="15" customFormat="1" ht="16.5" customHeight="1">
      <c r="B386" s="16"/>
      <c r="C386" s="16"/>
      <c r="D386" s="11"/>
      <c r="E386" s="17"/>
    </row>
    <row r="387" spans="2:5" s="15" customFormat="1" ht="16.5" customHeight="1">
      <c r="B387" s="16"/>
      <c r="C387" s="16"/>
      <c r="D387" s="11"/>
      <c r="E387" s="17"/>
    </row>
    <row r="388" spans="2:5" s="15" customFormat="1" ht="16.5" customHeight="1">
      <c r="B388" s="16"/>
      <c r="C388" s="16"/>
      <c r="D388" s="11"/>
      <c r="E388" s="17"/>
    </row>
    <row r="389" spans="2:5" s="15" customFormat="1" ht="16.5" customHeight="1">
      <c r="B389" s="16"/>
      <c r="C389" s="16"/>
      <c r="D389" s="11"/>
      <c r="E389" s="17"/>
    </row>
    <row r="390" spans="2:5" s="15" customFormat="1" ht="16.5" customHeight="1">
      <c r="B390" s="16"/>
      <c r="C390" s="16"/>
      <c r="D390" s="11"/>
      <c r="E390" s="17"/>
    </row>
    <row r="391" spans="2:5" s="15" customFormat="1" ht="16.5" customHeight="1">
      <c r="B391" s="16"/>
      <c r="C391" s="16"/>
      <c r="D391" s="11"/>
      <c r="E391" s="17"/>
    </row>
    <row r="392" spans="2:5" s="15" customFormat="1" ht="16.5" customHeight="1">
      <c r="B392" s="16"/>
      <c r="C392" s="16"/>
      <c r="D392" s="11"/>
      <c r="E392" s="17"/>
    </row>
    <row r="393" spans="2:5" s="15" customFormat="1" ht="16.5" customHeight="1">
      <c r="B393" s="16"/>
      <c r="C393" s="16"/>
      <c r="D393" s="11"/>
      <c r="E393" s="17"/>
    </row>
    <row r="394" spans="2:5" s="15" customFormat="1" ht="16.5" customHeight="1">
      <c r="B394" s="16"/>
      <c r="C394" s="16"/>
      <c r="D394" s="11"/>
      <c r="E394" s="17"/>
    </row>
    <row r="395" spans="2:5" s="15" customFormat="1" ht="16.5" customHeight="1">
      <c r="B395" s="16"/>
      <c r="C395" s="16"/>
      <c r="D395" s="11"/>
      <c r="E395" s="17"/>
    </row>
    <row r="396" spans="2:5" s="15" customFormat="1" ht="16.5" customHeight="1">
      <c r="B396" s="16"/>
      <c r="C396" s="16"/>
      <c r="D396" s="11"/>
      <c r="E396" s="17"/>
    </row>
    <row r="397" spans="2:5" s="15" customFormat="1" ht="16.5" customHeight="1">
      <c r="B397" s="16"/>
      <c r="C397" s="16"/>
      <c r="D397" s="11"/>
      <c r="E397" s="17"/>
    </row>
    <row r="398" spans="2:5" s="15" customFormat="1" ht="16.5" customHeight="1">
      <c r="B398" s="16"/>
      <c r="C398" s="16"/>
      <c r="D398" s="11"/>
      <c r="E398" s="17"/>
    </row>
    <row r="399" spans="2:5" s="15" customFormat="1" ht="16.5" customHeight="1">
      <c r="B399" s="16"/>
      <c r="C399" s="16"/>
      <c r="D399" s="11"/>
      <c r="E399" s="17"/>
    </row>
    <row r="400" spans="2:5" s="15" customFormat="1" ht="16.5" customHeight="1">
      <c r="B400" s="16"/>
      <c r="C400" s="16"/>
      <c r="D400" s="11"/>
      <c r="E400" s="17"/>
    </row>
    <row r="401" spans="2:5" s="15" customFormat="1" ht="16.5" customHeight="1">
      <c r="B401" s="16"/>
      <c r="C401" s="16"/>
      <c r="D401" s="11"/>
      <c r="E401" s="17"/>
    </row>
    <row r="402" spans="2:5" s="15" customFormat="1" ht="16.5" customHeight="1">
      <c r="B402" s="16"/>
      <c r="C402" s="16"/>
      <c r="D402" s="11"/>
      <c r="E402" s="17"/>
    </row>
    <row r="403" spans="2:5" s="15" customFormat="1" ht="16.5" customHeight="1">
      <c r="B403" s="16"/>
      <c r="C403" s="16"/>
      <c r="D403" s="11"/>
      <c r="E403" s="17"/>
    </row>
    <row r="404" spans="2:5" s="15" customFormat="1" ht="16.5" customHeight="1">
      <c r="B404" s="16"/>
      <c r="C404" s="16"/>
      <c r="D404" s="11"/>
      <c r="E404" s="17"/>
    </row>
    <row r="405" spans="2:5" s="15" customFormat="1" ht="16.5" customHeight="1">
      <c r="B405" s="16"/>
      <c r="C405" s="16"/>
      <c r="D405" s="11"/>
      <c r="E405" s="17"/>
    </row>
    <row r="406" spans="2:5" s="15" customFormat="1" ht="16.5" customHeight="1">
      <c r="B406" s="16"/>
      <c r="C406" s="16"/>
      <c r="D406" s="11"/>
      <c r="E406" s="17"/>
    </row>
    <row r="407" spans="2:5" s="15" customFormat="1" ht="16.5" customHeight="1">
      <c r="B407" s="16"/>
      <c r="C407" s="16"/>
      <c r="D407" s="11"/>
      <c r="E407" s="17"/>
    </row>
    <row r="408" spans="2:5" s="15" customFormat="1" ht="16.5" customHeight="1">
      <c r="B408" s="16"/>
      <c r="C408" s="16"/>
      <c r="D408" s="11"/>
      <c r="E408" s="17"/>
    </row>
    <row r="409" spans="2:5" s="15" customFormat="1" ht="16.5" customHeight="1">
      <c r="B409" s="16"/>
      <c r="C409" s="16"/>
      <c r="D409" s="11"/>
      <c r="E409" s="17"/>
    </row>
    <row r="410" spans="2:5" s="15" customFormat="1" ht="16.5" customHeight="1">
      <c r="B410" s="16"/>
      <c r="C410" s="16"/>
      <c r="D410" s="11"/>
      <c r="E410" s="17"/>
    </row>
    <row r="411" spans="2:5" s="15" customFormat="1" ht="16.5" customHeight="1">
      <c r="B411" s="16"/>
      <c r="C411" s="16"/>
      <c r="D411" s="11"/>
      <c r="E411" s="17"/>
    </row>
    <row r="412" spans="2:5" s="15" customFormat="1" ht="16.5" customHeight="1">
      <c r="B412" s="16"/>
      <c r="C412" s="16"/>
      <c r="D412" s="11"/>
      <c r="E412" s="17"/>
    </row>
    <row r="413" spans="2:5" s="15" customFormat="1" ht="16.5" customHeight="1">
      <c r="B413" s="16"/>
      <c r="C413" s="16"/>
      <c r="D413" s="11"/>
      <c r="E413" s="17"/>
    </row>
    <row r="414" spans="2:5" s="15" customFormat="1" ht="16.5" customHeight="1">
      <c r="B414" s="16"/>
      <c r="C414" s="16"/>
      <c r="D414" s="11"/>
      <c r="E414" s="17"/>
    </row>
    <row r="415" spans="2:5" s="15" customFormat="1" ht="16.5" customHeight="1">
      <c r="B415" s="16"/>
      <c r="C415" s="16"/>
      <c r="D415" s="11"/>
      <c r="E415" s="17"/>
    </row>
    <row r="416" spans="2:5" s="15" customFormat="1" ht="16.5" customHeight="1">
      <c r="B416" s="16"/>
      <c r="C416" s="16"/>
      <c r="D416" s="11"/>
      <c r="E416" s="17"/>
    </row>
    <row r="417" spans="2:5" s="15" customFormat="1" ht="16.5" customHeight="1">
      <c r="B417" s="16"/>
      <c r="C417" s="16"/>
      <c r="D417" s="11"/>
      <c r="E417" s="17"/>
    </row>
    <row r="418" spans="2:5" s="15" customFormat="1" ht="16.5" customHeight="1">
      <c r="B418" s="16"/>
      <c r="C418" s="16"/>
      <c r="D418" s="11"/>
      <c r="E418" s="17"/>
    </row>
    <row r="419" spans="2:5" s="15" customFormat="1" ht="16.5" customHeight="1">
      <c r="B419" s="16"/>
      <c r="C419" s="16"/>
      <c r="D419" s="11"/>
      <c r="E419" s="17"/>
    </row>
    <row r="420" spans="2:5" s="15" customFormat="1" ht="16.5" customHeight="1">
      <c r="B420" s="16"/>
      <c r="C420" s="16"/>
      <c r="D420" s="11"/>
      <c r="E420" s="17"/>
    </row>
    <row r="421" spans="2:5" s="15" customFormat="1" ht="16.5" customHeight="1">
      <c r="B421" s="16"/>
      <c r="C421" s="16"/>
      <c r="D421" s="11"/>
      <c r="E421" s="17"/>
    </row>
    <row r="422" spans="2:5" s="15" customFormat="1" ht="16.5" customHeight="1">
      <c r="B422" s="16"/>
      <c r="C422" s="16"/>
      <c r="D422" s="11"/>
      <c r="E422" s="17"/>
    </row>
    <row r="423" spans="2:5" s="15" customFormat="1" ht="16.5" customHeight="1">
      <c r="B423" s="16"/>
      <c r="C423" s="16"/>
      <c r="D423" s="11"/>
      <c r="E423" s="17"/>
    </row>
    <row r="424" spans="2:5" s="15" customFormat="1" ht="16.5" customHeight="1">
      <c r="B424" s="16"/>
      <c r="C424" s="16"/>
      <c r="D424" s="11"/>
      <c r="E424" s="17"/>
    </row>
    <row r="425" spans="2:5" s="15" customFormat="1" ht="16.5" customHeight="1">
      <c r="B425" s="16"/>
      <c r="C425" s="16"/>
      <c r="D425" s="11"/>
      <c r="E425" s="17"/>
    </row>
    <row r="426" spans="2:5" s="15" customFormat="1" ht="16.5" customHeight="1">
      <c r="B426" s="16"/>
      <c r="C426" s="16"/>
      <c r="D426" s="11"/>
      <c r="E426" s="17"/>
    </row>
    <row r="427" spans="2:5" s="15" customFormat="1" ht="16.5" customHeight="1">
      <c r="B427" s="16"/>
      <c r="C427" s="16"/>
      <c r="D427" s="11"/>
      <c r="E427" s="17"/>
    </row>
    <row r="428" spans="2:5" s="15" customFormat="1" ht="16.5" customHeight="1">
      <c r="B428" s="16"/>
      <c r="C428" s="16"/>
      <c r="D428" s="11"/>
      <c r="E428" s="17"/>
    </row>
    <row r="429" spans="2:5" s="15" customFormat="1" ht="16.5" customHeight="1">
      <c r="B429" s="16"/>
      <c r="C429" s="16"/>
      <c r="D429" s="11"/>
      <c r="E429" s="17"/>
    </row>
    <row r="430" spans="2:5" s="15" customFormat="1" ht="16.5" customHeight="1">
      <c r="B430" s="16"/>
      <c r="C430" s="16"/>
      <c r="D430" s="11"/>
      <c r="E430" s="17"/>
    </row>
    <row r="431" spans="2:5" s="15" customFormat="1" ht="16.5" customHeight="1">
      <c r="B431" s="16"/>
      <c r="C431" s="16"/>
      <c r="D431" s="11"/>
      <c r="E431" s="17"/>
    </row>
    <row r="432" spans="2:5" s="15" customFormat="1" ht="16.5" customHeight="1">
      <c r="B432" s="16"/>
      <c r="C432" s="16"/>
      <c r="D432" s="11"/>
      <c r="E432" s="17"/>
    </row>
    <row r="433" spans="2:5" s="15" customFormat="1" ht="16.5" customHeight="1">
      <c r="B433" s="16"/>
      <c r="C433" s="16"/>
      <c r="D433" s="11"/>
      <c r="E433" s="17"/>
    </row>
    <row r="434" spans="2:5" s="15" customFormat="1" ht="16.5" customHeight="1">
      <c r="B434" s="16"/>
      <c r="C434" s="16"/>
      <c r="D434" s="11"/>
      <c r="E434" s="17"/>
    </row>
    <row r="435" spans="2:5" s="15" customFormat="1" ht="16.5" customHeight="1">
      <c r="B435" s="16"/>
      <c r="C435" s="16"/>
      <c r="D435" s="11"/>
      <c r="E435" s="17"/>
    </row>
    <row r="436" spans="2:5" s="15" customFormat="1" ht="16.5" customHeight="1">
      <c r="B436" s="16"/>
      <c r="C436" s="16"/>
      <c r="D436" s="11"/>
      <c r="E436" s="17"/>
    </row>
    <row r="437" spans="2:5" s="15" customFormat="1" ht="16.5" customHeight="1">
      <c r="B437" s="16"/>
      <c r="C437" s="16"/>
      <c r="D437" s="11"/>
      <c r="E437" s="17"/>
    </row>
    <row r="438" spans="2:5" s="15" customFormat="1" ht="16.5" customHeight="1">
      <c r="B438" s="16"/>
      <c r="C438" s="16"/>
      <c r="D438" s="11"/>
      <c r="E438" s="17"/>
    </row>
    <row r="439" spans="2:5" s="15" customFormat="1" ht="16.5" customHeight="1">
      <c r="B439" s="16"/>
      <c r="C439" s="16"/>
      <c r="D439" s="11"/>
      <c r="E439" s="17"/>
    </row>
    <row r="440" spans="2:5" s="15" customFormat="1" ht="16.5" customHeight="1">
      <c r="B440" s="16"/>
      <c r="C440" s="16"/>
      <c r="D440" s="11"/>
      <c r="E440" s="17"/>
    </row>
    <row r="441" spans="2:5" s="15" customFormat="1" ht="16.5" customHeight="1">
      <c r="B441" s="16"/>
      <c r="C441" s="16"/>
      <c r="D441" s="11"/>
      <c r="E441" s="17"/>
    </row>
    <row r="442" spans="2:5" s="15" customFormat="1" ht="16.5" customHeight="1">
      <c r="B442" s="16"/>
      <c r="C442" s="16"/>
      <c r="D442" s="11"/>
      <c r="E442" s="17"/>
    </row>
    <row r="443" spans="2:5" s="15" customFormat="1" ht="16.5" customHeight="1">
      <c r="B443" s="16"/>
      <c r="C443" s="16"/>
      <c r="D443" s="11"/>
      <c r="E443" s="17"/>
    </row>
    <row r="444" spans="2:5" s="15" customFormat="1" ht="16.5" customHeight="1">
      <c r="B444" s="16"/>
      <c r="C444" s="16"/>
      <c r="D444" s="11"/>
      <c r="E444" s="17"/>
    </row>
    <row r="445" spans="2:5" s="15" customFormat="1" ht="16.5" customHeight="1">
      <c r="B445" s="16"/>
      <c r="C445" s="16"/>
      <c r="D445" s="11"/>
      <c r="E445" s="17"/>
    </row>
    <row r="446" spans="2:5" s="15" customFormat="1" ht="16.5" customHeight="1">
      <c r="B446" s="16"/>
      <c r="C446" s="16"/>
      <c r="D446" s="11"/>
      <c r="E446" s="17"/>
    </row>
    <row r="447" spans="2:5" s="15" customFormat="1" ht="16.5" customHeight="1">
      <c r="B447" s="16"/>
      <c r="C447" s="16"/>
      <c r="D447" s="11"/>
      <c r="E447" s="17"/>
    </row>
    <row r="448" spans="2:5" s="15" customFormat="1" ht="16.5" customHeight="1">
      <c r="B448" s="16"/>
      <c r="C448" s="16"/>
      <c r="D448" s="11"/>
      <c r="E448" s="17"/>
    </row>
    <row r="449" spans="2:5" s="15" customFormat="1" ht="16.5" customHeight="1">
      <c r="B449" s="16"/>
      <c r="C449" s="16"/>
      <c r="D449" s="11"/>
      <c r="E449" s="17"/>
    </row>
    <row r="450" spans="2:5" s="15" customFormat="1" ht="16.5" customHeight="1">
      <c r="B450" s="16"/>
      <c r="C450" s="16"/>
      <c r="D450" s="11"/>
      <c r="E450" s="17"/>
    </row>
    <row r="451" spans="2:5" s="15" customFormat="1" ht="16.5" customHeight="1">
      <c r="B451" s="16"/>
      <c r="C451" s="16"/>
      <c r="D451" s="11"/>
      <c r="E451" s="17"/>
    </row>
    <row r="452" spans="2:5" s="15" customFormat="1" ht="16.5" customHeight="1">
      <c r="B452" s="16"/>
      <c r="C452" s="16"/>
      <c r="D452" s="11"/>
      <c r="E452" s="17"/>
    </row>
    <row r="453" spans="2:5" s="15" customFormat="1" ht="16.5" customHeight="1">
      <c r="B453" s="16"/>
      <c r="C453" s="16"/>
      <c r="D453" s="11"/>
      <c r="E453" s="17"/>
    </row>
    <row r="454" spans="2:5" s="15" customFormat="1" ht="16.5" customHeight="1">
      <c r="B454" s="16"/>
      <c r="C454" s="16"/>
      <c r="D454" s="11"/>
      <c r="E454" s="17"/>
    </row>
    <row r="455" spans="2:5" s="15" customFormat="1" ht="16.5" customHeight="1">
      <c r="B455" s="16"/>
      <c r="C455" s="16"/>
      <c r="D455" s="11"/>
      <c r="E455" s="17"/>
    </row>
    <row r="456" spans="2:5" s="15" customFormat="1" ht="16.5" customHeight="1">
      <c r="B456" s="16"/>
      <c r="C456" s="16"/>
      <c r="D456" s="11"/>
      <c r="E456" s="17"/>
    </row>
    <row r="457" spans="2:5" s="15" customFormat="1" ht="16.5" customHeight="1">
      <c r="B457" s="16"/>
      <c r="C457" s="16"/>
      <c r="D457" s="11"/>
      <c r="E457" s="17"/>
    </row>
    <row r="458" spans="2:5" s="15" customFormat="1" ht="16.5" customHeight="1">
      <c r="B458" s="16"/>
      <c r="C458" s="16"/>
      <c r="D458" s="11"/>
      <c r="E458" s="17"/>
    </row>
    <row r="459" spans="2:5" s="15" customFormat="1" ht="16.5" customHeight="1">
      <c r="B459" s="16"/>
      <c r="C459" s="16"/>
      <c r="D459" s="11"/>
      <c r="E459" s="17"/>
    </row>
    <row r="460" spans="2:5" s="15" customFormat="1" ht="16.5" customHeight="1">
      <c r="B460" s="16"/>
      <c r="C460" s="16"/>
      <c r="D460" s="11"/>
      <c r="E460" s="17"/>
    </row>
    <row r="461" spans="2:5" s="15" customFormat="1" ht="16.5" customHeight="1">
      <c r="B461" s="16"/>
      <c r="C461" s="16"/>
      <c r="D461" s="11"/>
      <c r="E461" s="17"/>
    </row>
    <row r="462" spans="2:5" s="15" customFormat="1" ht="16.5" customHeight="1">
      <c r="B462" s="16"/>
      <c r="C462" s="16"/>
      <c r="D462" s="11"/>
      <c r="E462" s="17"/>
    </row>
    <row r="463" spans="2:5" s="15" customFormat="1" ht="16.5" customHeight="1">
      <c r="B463" s="16"/>
      <c r="C463" s="16"/>
      <c r="D463" s="11"/>
      <c r="E463" s="17"/>
    </row>
    <row r="464" spans="2:5" s="15" customFormat="1" ht="16.5" customHeight="1">
      <c r="B464" s="16"/>
      <c r="C464" s="16"/>
      <c r="D464" s="11"/>
      <c r="E464" s="17"/>
    </row>
    <row r="465" spans="2:5" s="15" customFormat="1" ht="16.5" customHeight="1">
      <c r="B465" s="16"/>
      <c r="C465" s="16"/>
      <c r="D465" s="11"/>
      <c r="E465" s="17"/>
    </row>
    <row r="466" spans="2:5" s="15" customFormat="1" ht="16.5" customHeight="1">
      <c r="B466" s="16"/>
      <c r="C466" s="16"/>
      <c r="D466" s="11"/>
      <c r="E466" s="17"/>
    </row>
    <row r="467" spans="2:5" s="15" customFormat="1" ht="16.5" customHeight="1">
      <c r="B467" s="16"/>
      <c r="C467" s="16"/>
      <c r="D467" s="11"/>
      <c r="E467" s="17"/>
    </row>
    <row r="468" spans="2:5" s="15" customFormat="1" ht="16.5" customHeight="1">
      <c r="B468" s="16"/>
      <c r="C468" s="16"/>
      <c r="D468" s="11"/>
      <c r="E468" s="17"/>
    </row>
    <row r="469" spans="2:5" s="15" customFormat="1" ht="16.5" customHeight="1">
      <c r="B469" s="16"/>
      <c r="C469" s="16"/>
      <c r="D469" s="11"/>
      <c r="E469" s="17"/>
    </row>
    <row r="470" spans="2:5" s="15" customFormat="1" ht="16.5" customHeight="1">
      <c r="B470" s="16"/>
      <c r="C470" s="16"/>
      <c r="D470" s="11"/>
      <c r="E470" s="17"/>
    </row>
    <row r="471" spans="2:5" s="15" customFormat="1" ht="16.5" customHeight="1">
      <c r="B471" s="16"/>
      <c r="C471" s="16"/>
      <c r="D471" s="11"/>
      <c r="E471" s="17"/>
    </row>
    <row r="472" spans="2:5" s="15" customFormat="1" ht="16.5" customHeight="1">
      <c r="B472" s="16"/>
      <c r="C472" s="16"/>
      <c r="D472" s="11"/>
      <c r="E472" s="17"/>
    </row>
    <row r="473" spans="2:5" s="15" customFormat="1" ht="16.5" customHeight="1">
      <c r="B473" s="16"/>
      <c r="C473" s="16"/>
      <c r="D473" s="11"/>
      <c r="E473" s="17"/>
    </row>
    <row r="474" spans="2:5" s="15" customFormat="1" ht="16.5" customHeight="1">
      <c r="B474" s="16"/>
      <c r="C474" s="16"/>
      <c r="D474" s="11"/>
      <c r="E474" s="17"/>
    </row>
    <row r="475" spans="2:5" s="15" customFormat="1" ht="16.5" customHeight="1">
      <c r="B475" s="16"/>
      <c r="C475" s="16"/>
      <c r="D475" s="11"/>
      <c r="E475" s="17"/>
    </row>
    <row r="476" spans="2:5" s="15" customFormat="1" ht="16.5" customHeight="1">
      <c r="B476" s="16"/>
      <c r="C476" s="16"/>
      <c r="D476" s="11"/>
      <c r="E476" s="17"/>
    </row>
    <row r="477" spans="2:5" s="15" customFormat="1" ht="16.5" customHeight="1">
      <c r="B477" s="16"/>
      <c r="C477" s="16"/>
      <c r="D477" s="11"/>
      <c r="E477" s="17"/>
    </row>
    <row r="478" spans="2:5" s="15" customFormat="1" ht="16.5" customHeight="1">
      <c r="B478" s="16"/>
      <c r="C478" s="16"/>
      <c r="D478" s="11"/>
      <c r="E478" s="17"/>
    </row>
    <row r="479" spans="2:5" s="15" customFormat="1" ht="16.5" customHeight="1">
      <c r="B479" s="16"/>
      <c r="C479" s="16"/>
      <c r="D479" s="11"/>
      <c r="E479" s="17"/>
    </row>
    <row r="480" spans="2:5" s="15" customFormat="1" ht="16.5" customHeight="1">
      <c r="B480" s="16"/>
      <c r="C480" s="16"/>
      <c r="D480" s="11"/>
      <c r="E480" s="17"/>
    </row>
    <row r="481" spans="2:5" s="15" customFormat="1" ht="16.5" customHeight="1">
      <c r="B481" s="16"/>
      <c r="C481" s="16"/>
      <c r="D481" s="11"/>
      <c r="E481" s="17"/>
    </row>
    <row r="482" spans="2:5" s="15" customFormat="1" ht="16.5" customHeight="1">
      <c r="B482" s="16"/>
      <c r="C482" s="16"/>
      <c r="D482" s="11"/>
      <c r="E482" s="17"/>
    </row>
    <row r="483" spans="2:5" s="15" customFormat="1" ht="16.5" customHeight="1">
      <c r="B483" s="16"/>
      <c r="C483" s="16"/>
      <c r="D483" s="11"/>
      <c r="E483" s="17"/>
    </row>
    <row r="484" spans="2:5" s="15" customFormat="1" ht="16.5" customHeight="1">
      <c r="B484" s="16"/>
      <c r="C484" s="16"/>
      <c r="D484" s="11"/>
      <c r="E484" s="17"/>
    </row>
    <row r="485" spans="2:5" s="15" customFormat="1" ht="16.5" customHeight="1">
      <c r="B485" s="16"/>
      <c r="C485" s="16"/>
      <c r="D485" s="11"/>
      <c r="E485" s="17"/>
    </row>
    <row r="486" spans="2:5" s="15" customFormat="1" ht="16.5" customHeight="1">
      <c r="B486" s="16"/>
      <c r="C486" s="16"/>
      <c r="D486" s="11"/>
      <c r="E486" s="17"/>
    </row>
    <row r="487" spans="2:5" s="15" customFormat="1" ht="16.5" customHeight="1">
      <c r="B487" s="16"/>
      <c r="C487" s="16"/>
      <c r="D487" s="11"/>
      <c r="E487" s="17"/>
    </row>
    <row r="488" spans="2:5" s="15" customFormat="1" ht="16.5" customHeight="1">
      <c r="B488" s="16"/>
      <c r="C488" s="16"/>
      <c r="D488" s="11"/>
      <c r="E488" s="17"/>
    </row>
    <row r="489" spans="2:5" s="15" customFormat="1" ht="16.5" customHeight="1">
      <c r="B489" s="16"/>
      <c r="C489" s="16"/>
      <c r="D489" s="11"/>
      <c r="E489" s="17"/>
    </row>
    <row r="490" spans="2:5" s="15" customFormat="1" ht="16.5" customHeight="1">
      <c r="B490" s="16"/>
      <c r="C490" s="16"/>
      <c r="D490" s="11"/>
      <c r="E490" s="17"/>
    </row>
    <row r="491" spans="2:5" s="15" customFormat="1" ht="16.5" customHeight="1">
      <c r="B491" s="16"/>
      <c r="C491" s="16"/>
      <c r="D491" s="11"/>
      <c r="E491" s="17"/>
    </row>
    <row r="492" spans="2:5" s="15" customFormat="1" ht="16.5" customHeight="1">
      <c r="B492" s="16"/>
      <c r="C492" s="16"/>
      <c r="D492" s="11"/>
      <c r="E492" s="17"/>
    </row>
    <row r="493" spans="2:5" s="15" customFormat="1" ht="16.5" customHeight="1">
      <c r="B493" s="16"/>
      <c r="C493" s="16"/>
      <c r="D493" s="11"/>
      <c r="E493" s="17"/>
    </row>
    <row r="494" spans="2:5" s="15" customFormat="1" ht="16.5" customHeight="1">
      <c r="B494" s="16"/>
      <c r="C494" s="16"/>
      <c r="D494" s="11"/>
      <c r="E494" s="17"/>
    </row>
    <row r="495" spans="2:5" s="15" customFormat="1" ht="16.5" customHeight="1">
      <c r="B495" s="16"/>
      <c r="C495" s="16"/>
      <c r="D495" s="11"/>
      <c r="E495" s="17"/>
    </row>
    <row r="496" spans="2:5" s="15" customFormat="1" ht="16.5" customHeight="1">
      <c r="B496" s="16"/>
      <c r="C496" s="16"/>
      <c r="D496" s="11"/>
      <c r="E496" s="17"/>
    </row>
    <row r="497" spans="2:5" s="15" customFormat="1" ht="16.5" customHeight="1">
      <c r="B497" s="16"/>
      <c r="C497" s="16"/>
      <c r="D497" s="11"/>
      <c r="E497" s="17"/>
    </row>
    <row r="498" spans="2:5" s="15" customFormat="1" ht="16.5" customHeight="1">
      <c r="B498" s="16"/>
      <c r="C498" s="16"/>
      <c r="D498" s="11"/>
      <c r="E498" s="17"/>
    </row>
    <row r="499" spans="2:5" s="15" customFormat="1" ht="16.5" customHeight="1">
      <c r="B499" s="16"/>
      <c r="C499" s="16"/>
      <c r="D499" s="11"/>
      <c r="E499" s="17"/>
    </row>
    <row r="500" spans="2:5" s="15" customFormat="1" ht="16.5" customHeight="1">
      <c r="B500" s="16"/>
      <c r="C500" s="16"/>
      <c r="D500" s="11"/>
      <c r="E500" s="17"/>
    </row>
    <row r="501" spans="2:5" s="15" customFormat="1" ht="16.5" customHeight="1">
      <c r="B501" s="16"/>
      <c r="C501" s="16"/>
      <c r="D501" s="11"/>
      <c r="E501" s="17"/>
    </row>
    <row r="502" spans="2:5" s="15" customFormat="1" ht="16.5" customHeight="1">
      <c r="B502" s="16"/>
      <c r="C502" s="16"/>
      <c r="D502" s="11"/>
      <c r="E502" s="17"/>
    </row>
    <row r="503" spans="2:5" s="15" customFormat="1" ht="16.5" customHeight="1">
      <c r="B503" s="16"/>
      <c r="C503" s="16"/>
      <c r="D503" s="11"/>
      <c r="E503" s="17"/>
    </row>
    <row r="504" spans="2:5" s="15" customFormat="1" ht="16.5" customHeight="1">
      <c r="B504" s="16"/>
      <c r="C504" s="16"/>
      <c r="D504" s="11"/>
      <c r="E504" s="17"/>
    </row>
    <row r="505" spans="2:5" s="15" customFormat="1" ht="16.5" customHeight="1">
      <c r="B505" s="16"/>
      <c r="C505" s="16"/>
      <c r="D505" s="11"/>
      <c r="E505" s="17"/>
    </row>
    <row r="506" spans="2:5" s="15" customFormat="1" ht="16.5" customHeight="1">
      <c r="B506" s="16"/>
      <c r="C506" s="16"/>
      <c r="D506" s="11"/>
      <c r="E506" s="17"/>
    </row>
    <row r="507" spans="2:5" s="15" customFormat="1" ht="16.5" customHeight="1">
      <c r="B507" s="16"/>
      <c r="C507" s="16"/>
      <c r="D507" s="11"/>
      <c r="E507" s="17"/>
    </row>
    <row r="508" spans="2:5" s="15" customFormat="1" ht="16.5" customHeight="1">
      <c r="B508" s="16"/>
      <c r="C508" s="16"/>
      <c r="D508" s="11"/>
      <c r="E508" s="17"/>
    </row>
    <row r="509" spans="2:5" s="15" customFormat="1" ht="16.5" customHeight="1">
      <c r="B509" s="16"/>
      <c r="C509" s="16"/>
      <c r="D509" s="11"/>
      <c r="E509" s="17"/>
    </row>
    <row r="510" spans="2:5" s="15" customFormat="1" ht="16.5" customHeight="1">
      <c r="B510" s="16"/>
      <c r="C510" s="16"/>
      <c r="D510" s="11"/>
      <c r="E510" s="17"/>
    </row>
    <row r="511" spans="2:5" s="15" customFormat="1" ht="16.5" customHeight="1">
      <c r="B511" s="16"/>
      <c r="C511" s="16"/>
      <c r="D511" s="11"/>
      <c r="E511" s="17"/>
    </row>
    <row r="512" spans="2:5" s="15" customFormat="1" ht="16.5" customHeight="1">
      <c r="B512" s="16"/>
      <c r="C512" s="16"/>
      <c r="D512" s="11"/>
      <c r="E512" s="17"/>
    </row>
    <row r="513" spans="2:5" s="15" customFormat="1" ht="16.5" customHeight="1">
      <c r="B513" s="16"/>
      <c r="C513" s="16"/>
      <c r="D513" s="11"/>
      <c r="E513" s="17"/>
    </row>
    <row r="514" spans="2:5" s="15" customFormat="1" ht="16.5" customHeight="1">
      <c r="B514" s="16"/>
      <c r="C514" s="16"/>
      <c r="D514" s="11"/>
      <c r="E514" s="17"/>
    </row>
    <row r="515" spans="2:5" s="15" customFormat="1" ht="16.5" customHeight="1">
      <c r="B515" s="16"/>
      <c r="C515" s="16"/>
      <c r="D515" s="11"/>
      <c r="E515" s="17"/>
    </row>
    <row r="516" spans="2:5" s="15" customFormat="1" ht="16.5" customHeight="1">
      <c r="B516" s="16"/>
      <c r="C516" s="16"/>
      <c r="D516" s="11"/>
      <c r="E516" s="17"/>
    </row>
    <row r="517" spans="2:5" s="15" customFormat="1" ht="16.5" customHeight="1">
      <c r="B517" s="16"/>
      <c r="C517" s="16"/>
      <c r="D517" s="11"/>
      <c r="E517" s="17"/>
    </row>
    <row r="518" spans="2:5" s="15" customFormat="1" ht="16.5" customHeight="1">
      <c r="B518" s="16"/>
      <c r="C518" s="16"/>
      <c r="D518" s="11"/>
      <c r="E518" s="17"/>
    </row>
    <row r="519" spans="2:5" s="15" customFormat="1" ht="16.5" customHeight="1">
      <c r="B519" s="16"/>
      <c r="C519" s="16"/>
      <c r="D519" s="11"/>
      <c r="E519" s="17"/>
    </row>
    <row r="520" spans="2:5" s="15" customFormat="1" ht="16.5" customHeight="1">
      <c r="B520" s="16"/>
      <c r="C520" s="16"/>
      <c r="D520" s="11"/>
      <c r="E520" s="17"/>
    </row>
    <row r="521" spans="2:5" s="15" customFormat="1" ht="16.5" customHeight="1">
      <c r="B521" s="16"/>
      <c r="C521" s="16"/>
      <c r="D521" s="11"/>
      <c r="E521" s="17"/>
    </row>
    <row r="522" spans="2:5" s="15" customFormat="1" ht="16.5" customHeight="1">
      <c r="B522" s="16"/>
      <c r="C522" s="16"/>
      <c r="D522" s="11"/>
      <c r="E522" s="17"/>
    </row>
    <row r="523" spans="2:5" s="15" customFormat="1" ht="16.5" customHeight="1">
      <c r="B523" s="16"/>
      <c r="C523" s="16"/>
      <c r="D523" s="11"/>
      <c r="E523" s="17"/>
    </row>
    <row r="524" spans="2:5" s="15" customFormat="1" ht="16.5" customHeight="1">
      <c r="B524" s="16"/>
      <c r="C524" s="16"/>
      <c r="D524" s="11"/>
      <c r="E524" s="17"/>
    </row>
    <row r="525" spans="2:5" s="15" customFormat="1" ht="16.5" customHeight="1">
      <c r="B525" s="16"/>
      <c r="C525" s="16"/>
      <c r="D525" s="11"/>
      <c r="E525" s="17"/>
    </row>
    <row r="526" spans="2:5" s="15" customFormat="1" ht="16.5" customHeight="1">
      <c r="B526" s="16"/>
      <c r="C526" s="16"/>
      <c r="D526" s="11"/>
      <c r="E526" s="17"/>
    </row>
    <row r="527" spans="2:5" s="15" customFormat="1" ht="16.5" customHeight="1">
      <c r="B527" s="16"/>
      <c r="C527" s="16"/>
      <c r="D527" s="11"/>
      <c r="E527" s="17"/>
    </row>
    <row r="528" spans="2:5" s="15" customFormat="1" ht="16.5" customHeight="1">
      <c r="B528" s="16"/>
      <c r="C528" s="16"/>
      <c r="D528" s="11"/>
      <c r="E528" s="17"/>
    </row>
    <row r="529" spans="2:5" s="15" customFormat="1" ht="16.5" customHeight="1">
      <c r="B529" s="16"/>
      <c r="C529" s="16"/>
      <c r="D529" s="11"/>
      <c r="E529" s="17"/>
    </row>
    <row r="530" spans="2:5" s="15" customFormat="1" ht="16.5" customHeight="1">
      <c r="B530" s="16"/>
      <c r="C530" s="16"/>
      <c r="D530" s="11"/>
      <c r="E530" s="17"/>
    </row>
    <row r="531" spans="2:5" s="15" customFormat="1" ht="16.5" customHeight="1">
      <c r="B531" s="16"/>
      <c r="C531" s="16"/>
      <c r="D531" s="11"/>
      <c r="E531" s="17"/>
    </row>
    <row r="532" spans="2:5" s="15" customFormat="1" ht="16.5" customHeight="1">
      <c r="B532" s="16"/>
      <c r="C532" s="16"/>
      <c r="D532" s="11"/>
      <c r="E532" s="17"/>
    </row>
    <row r="533" spans="2:5" s="15" customFormat="1" ht="16.5" customHeight="1">
      <c r="B533" s="16"/>
      <c r="C533" s="16"/>
      <c r="D533" s="11"/>
      <c r="E533" s="17"/>
    </row>
    <row r="534" spans="2:5" s="15" customFormat="1" ht="16.5" customHeight="1">
      <c r="B534" s="16"/>
      <c r="C534" s="16"/>
      <c r="D534" s="11"/>
      <c r="E534" s="17"/>
    </row>
    <row r="535" spans="2:5" s="15" customFormat="1" ht="16.5" customHeight="1">
      <c r="B535" s="16"/>
      <c r="C535" s="16"/>
      <c r="D535" s="11"/>
      <c r="E535" s="17"/>
    </row>
    <row r="536" spans="2:5" s="15" customFormat="1" ht="16.5" customHeight="1">
      <c r="B536" s="16"/>
      <c r="C536" s="16"/>
      <c r="D536" s="11"/>
      <c r="E536" s="17"/>
    </row>
    <row r="537" spans="2:5" s="15" customFormat="1" ht="16.5" customHeight="1">
      <c r="B537" s="16"/>
      <c r="C537" s="16"/>
      <c r="D537" s="11"/>
      <c r="E537" s="17"/>
    </row>
    <row r="538" spans="2:5" s="15" customFormat="1" ht="16.5" customHeight="1">
      <c r="B538" s="16"/>
      <c r="C538" s="16"/>
      <c r="D538" s="11"/>
      <c r="E538" s="17"/>
    </row>
    <row r="539" spans="2:5" s="15" customFormat="1" ht="16.5" customHeight="1">
      <c r="B539" s="16"/>
      <c r="C539" s="16"/>
      <c r="D539" s="11"/>
      <c r="E539" s="17"/>
    </row>
    <row r="540" spans="2:5" s="15" customFormat="1" ht="16.5" customHeight="1">
      <c r="B540" s="16"/>
      <c r="C540" s="16"/>
      <c r="D540" s="11"/>
      <c r="E540" s="17"/>
    </row>
    <row r="541" spans="2:5" s="15" customFormat="1" ht="16.5" customHeight="1">
      <c r="B541" s="16"/>
      <c r="C541" s="16"/>
      <c r="D541" s="11"/>
      <c r="E541" s="17"/>
    </row>
    <row r="542" spans="2:5" s="15" customFormat="1" ht="16.5" customHeight="1">
      <c r="B542" s="16"/>
      <c r="C542" s="16"/>
      <c r="D542" s="11"/>
      <c r="E542" s="17"/>
    </row>
    <row r="543" spans="2:5" s="15" customFormat="1" ht="16.5" customHeight="1">
      <c r="B543" s="16"/>
      <c r="C543" s="16"/>
      <c r="D543" s="11"/>
      <c r="E543" s="17"/>
    </row>
    <row r="544" spans="2:5" s="15" customFormat="1" ht="16.5" customHeight="1">
      <c r="B544" s="16"/>
      <c r="C544" s="16"/>
      <c r="D544" s="11"/>
      <c r="E544" s="17"/>
    </row>
    <row r="545" spans="2:5" s="15" customFormat="1" ht="16.5" customHeight="1">
      <c r="B545" s="16"/>
      <c r="C545" s="16"/>
      <c r="D545" s="11"/>
      <c r="E545" s="17"/>
    </row>
    <row r="546" spans="2:5" s="15" customFormat="1" ht="16.5" customHeight="1">
      <c r="B546" s="16"/>
      <c r="C546" s="16"/>
      <c r="D546" s="11"/>
      <c r="E546" s="17"/>
    </row>
    <row r="547" spans="2:5" s="15" customFormat="1" ht="16.5" customHeight="1">
      <c r="B547" s="16"/>
      <c r="C547" s="16"/>
      <c r="D547" s="11"/>
      <c r="E547" s="17"/>
    </row>
    <row r="548" spans="2:5" s="15" customFormat="1" ht="16.5" customHeight="1">
      <c r="B548" s="16"/>
      <c r="C548" s="16"/>
      <c r="D548" s="11"/>
      <c r="E548" s="17"/>
    </row>
    <row r="549" spans="2:5" s="15" customFormat="1" ht="16.5" customHeight="1">
      <c r="B549" s="16"/>
      <c r="C549" s="16"/>
      <c r="D549" s="11"/>
      <c r="E549" s="17"/>
    </row>
    <row r="550" spans="2:5" s="15" customFormat="1" ht="16.5" customHeight="1">
      <c r="B550" s="16"/>
      <c r="C550" s="16"/>
      <c r="D550" s="11"/>
      <c r="E550" s="17"/>
    </row>
    <row r="551" spans="2:5" s="15" customFormat="1" ht="16.5" customHeight="1">
      <c r="B551" s="16"/>
      <c r="C551" s="16"/>
      <c r="D551" s="11"/>
      <c r="E551" s="17"/>
    </row>
    <row r="552" spans="2:5" s="15" customFormat="1" ht="16.5" customHeight="1">
      <c r="B552" s="16"/>
      <c r="C552" s="16"/>
      <c r="D552" s="11"/>
      <c r="E552" s="17"/>
    </row>
    <row r="553" spans="2:5" s="15" customFormat="1" ht="16.5" customHeight="1">
      <c r="B553" s="16"/>
      <c r="C553" s="16"/>
      <c r="D553" s="11"/>
      <c r="E553" s="17"/>
    </row>
    <row r="554" spans="2:5" s="15" customFormat="1" ht="16.5" customHeight="1">
      <c r="B554" s="16"/>
      <c r="C554" s="16"/>
      <c r="D554" s="11"/>
      <c r="E554" s="17"/>
    </row>
    <row r="555" spans="2:5" s="15" customFormat="1" ht="16.5" customHeight="1">
      <c r="B555" s="16"/>
      <c r="C555" s="16"/>
      <c r="D555" s="11"/>
      <c r="E555" s="17"/>
    </row>
    <row r="556" spans="2:5" s="15" customFormat="1" ht="16.5" customHeight="1">
      <c r="B556" s="16"/>
      <c r="C556" s="16"/>
      <c r="D556" s="11"/>
      <c r="E556" s="17"/>
    </row>
    <row r="557" spans="2:5" s="15" customFormat="1" ht="16.5" customHeight="1">
      <c r="B557" s="16"/>
      <c r="C557" s="16"/>
      <c r="D557" s="11"/>
      <c r="E557" s="17"/>
    </row>
    <row r="558" spans="2:5" s="15" customFormat="1" ht="16.5" customHeight="1">
      <c r="B558" s="16"/>
      <c r="C558" s="16"/>
      <c r="D558" s="11"/>
      <c r="E558" s="17"/>
    </row>
    <row r="559" spans="2:5" s="15" customFormat="1" ht="16.5" customHeight="1">
      <c r="B559" s="16"/>
      <c r="C559" s="16"/>
      <c r="D559" s="11"/>
      <c r="E559" s="17"/>
    </row>
    <row r="560" spans="2:5" s="15" customFormat="1" ht="16.5" customHeight="1">
      <c r="B560" s="16"/>
      <c r="C560" s="16"/>
      <c r="D560" s="11"/>
      <c r="E560" s="17"/>
    </row>
    <row r="561" spans="2:5" s="15" customFormat="1" ht="16.5" customHeight="1">
      <c r="B561" s="16"/>
      <c r="C561" s="16"/>
      <c r="D561" s="11"/>
      <c r="E561" s="17"/>
    </row>
    <row r="562" spans="2:5" s="15" customFormat="1" ht="16.5" customHeight="1">
      <c r="B562" s="16"/>
      <c r="C562" s="16"/>
      <c r="D562" s="11"/>
      <c r="E562" s="17"/>
    </row>
    <row r="563" spans="2:5" s="15" customFormat="1" ht="16.5" customHeight="1">
      <c r="B563" s="16"/>
      <c r="C563" s="16"/>
      <c r="D563" s="11"/>
      <c r="E563" s="17"/>
    </row>
    <row r="564" spans="2:5" s="15" customFormat="1" ht="16.5" customHeight="1">
      <c r="B564" s="16"/>
      <c r="C564" s="16"/>
      <c r="D564" s="11"/>
      <c r="E564" s="17"/>
    </row>
    <row r="565" spans="2:5" s="15" customFormat="1" ht="16.5" customHeight="1">
      <c r="B565" s="16"/>
      <c r="C565" s="16"/>
      <c r="D565" s="11"/>
      <c r="E565" s="17"/>
    </row>
    <row r="566" spans="2:5" s="15" customFormat="1" ht="16.5" customHeight="1">
      <c r="B566" s="16"/>
      <c r="C566" s="16"/>
      <c r="D566" s="11"/>
      <c r="E566" s="17"/>
    </row>
    <row r="567" spans="2:5" s="15" customFormat="1" ht="16.5" customHeight="1">
      <c r="B567" s="16"/>
      <c r="C567" s="16"/>
      <c r="D567" s="11"/>
      <c r="E567" s="17"/>
    </row>
    <row r="568" spans="2:5" s="15" customFormat="1" ht="16.5" customHeight="1">
      <c r="B568" s="16"/>
      <c r="C568" s="16"/>
      <c r="D568" s="11"/>
      <c r="E568" s="17"/>
    </row>
    <row r="569" spans="2:5" s="15" customFormat="1" ht="16.5" customHeight="1">
      <c r="B569" s="16"/>
      <c r="C569" s="16"/>
      <c r="D569" s="11"/>
      <c r="E569" s="17"/>
    </row>
    <row r="570" spans="2:5" s="15" customFormat="1" ht="16.5" customHeight="1">
      <c r="B570" s="16"/>
      <c r="C570" s="16"/>
      <c r="D570" s="11"/>
      <c r="E570" s="17"/>
    </row>
    <row r="571" spans="2:5" s="15" customFormat="1" ht="16.5" customHeight="1">
      <c r="B571" s="16"/>
      <c r="C571" s="16"/>
      <c r="D571" s="11"/>
      <c r="E571" s="17"/>
    </row>
    <row r="572" spans="2:5" s="15" customFormat="1" ht="16.5" customHeight="1">
      <c r="B572" s="16"/>
      <c r="C572" s="16"/>
      <c r="D572" s="11"/>
      <c r="E572" s="17"/>
    </row>
    <row r="573" spans="2:5" s="15" customFormat="1" ht="16.5" customHeight="1">
      <c r="B573" s="16"/>
      <c r="C573" s="16"/>
      <c r="D573" s="11"/>
      <c r="E573" s="17"/>
    </row>
    <row r="574" spans="2:5" s="15" customFormat="1" ht="16.5" customHeight="1">
      <c r="B574" s="16"/>
      <c r="C574" s="16"/>
      <c r="D574" s="11"/>
      <c r="E574" s="17"/>
    </row>
    <row r="575" spans="2:5" s="15" customFormat="1" ht="16.5" customHeight="1">
      <c r="B575" s="16"/>
      <c r="C575" s="16"/>
      <c r="D575" s="11"/>
      <c r="E575" s="17"/>
    </row>
    <row r="576" spans="2:5" s="15" customFormat="1" ht="16.5" customHeight="1">
      <c r="B576" s="16"/>
      <c r="C576" s="16"/>
      <c r="D576" s="11"/>
      <c r="E576" s="17"/>
    </row>
    <row r="577" spans="2:5" s="15" customFormat="1" ht="16.5" customHeight="1">
      <c r="B577" s="16"/>
      <c r="C577" s="16"/>
      <c r="D577" s="11"/>
      <c r="E577" s="17"/>
    </row>
    <row r="578" spans="2:5" s="15" customFormat="1" ht="16.5" customHeight="1">
      <c r="B578" s="16"/>
      <c r="C578" s="16"/>
      <c r="D578" s="11"/>
      <c r="E578" s="17"/>
    </row>
    <row r="579" spans="2:5" s="15" customFormat="1" ht="16.5" customHeight="1">
      <c r="B579" s="16"/>
      <c r="C579" s="16"/>
      <c r="D579" s="11"/>
      <c r="E579" s="17"/>
    </row>
    <row r="580" spans="2:5" s="15" customFormat="1" ht="16.5" customHeight="1">
      <c r="B580" s="16"/>
      <c r="C580" s="16"/>
      <c r="D580" s="11"/>
      <c r="E580" s="17"/>
    </row>
    <row r="581" spans="2:5" s="15" customFormat="1" ht="16.5" customHeight="1">
      <c r="B581" s="16"/>
      <c r="C581" s="16"/>
      <c r="D581" s="11"/>
      <c r="E581" s="17"/>
    </row>
    <row r="582" spans="2:5" s="15" customFormat="1" ht="16.5" customHeight="1">
      <c r="B582" s="16"/>
      <c r="C582" s="16"/>
      <c r="D582" s="11"/>
      <c r="E582" s="17"/>
    </row>
    <row r="583" spans="2:5" s="15" customFormat="1" ht="16.5" customHeight="1">
      <c r="B583" s="16"/>
      <c r="C583" s="16"/>
      <c r="D583" s="11"/>
      <c r="E583" s="17"/>
    </row>
    <row r="584" spans="2:5" s="15" customFormat="1" ht="16.5" customHeight="1">
      <c r="B584" s="16"/>
      <c r="C584" s="16"/>
      <c r="D584" s="11"/>
      <c r="E584" s="17"/>
    </row>
    <row r="585" spans="2:5" s="15" customFormat="1" ht="16.5" customHeight="1">
      <c r="B585" s="16"/>
      <c r="C585" s="16"/>
      <c r="D585" s="11"/>
      <c r="E585" s="17"/>
    </row>
    <row r="586" spans="2:5" s="15" customFormat="1" ht="16.5" customHeight="1">
      <c r="B586" s="16"/>
      <c r="C586" s="16"/>
      <c r="D586" s="11"/>
      <c r="E586" s="17"/>
    </row>
    <row r="587" spans="2:5" s="15" customFormat="1" ht="16.5" customHeight="1">
      <c r="B587" s="16"/>
      <c r="C587" s="16"/>
      <c r="D587" s="11"/>
      <c r="E587" s="17"/>
    </row>
    <row r="588" spans="2:5" s="15" customFormat="1" ht="16.5" customHeight="1">
      <c r="B588" s="16"/>
      <c r="C588" s="16"/>
      <c r="D588" s="11"/>
      <c r="E588" s="17"/>
    </row>
    <row r="589" spans="2:5" s="15" customFormat="1" ht="16.5" customHeight="1">
      <c r="B589" s="16"/>
      <c r="C589" s="16"/>
      <c r="D589" s="11"/>
      <c r="E589" s="17"/>
    </row>
    <row r="590" spans="2:5" s="15" customFormat="1" ht="16.5" customHeight="1">
      <c r="B590" s="16"/>
      <c r="C590" s="16"/>
      <c r="D590" s="11"/>
      <c r="E590" s="17"/>
    </row>
    <row r="591" spans="2:5" s="15" customFormat="1" ht="16.5" customHeight="1">
      <c r="B591" s="16"/>
      <c r="C591" s="16"/>
      <c r="D591" s="11"/>
      <c r="E591" s="17"/>
    </row>
    <row r="592" spans="2:5" s="15" customFormat="1" ht="16.5" customHeight="1">
      <c r="B592" s="16"/>
      <c r="C592" s="16"/>
      <c r="D592" s="11"/>
      <c r="E592" s="17"/>
    </row>
    <row r="593" spans="2:5" s="15" customFormat="1" ht="16.5" customHeight="1">
      <c r="B593" s="16"/>
      <c r="C593" s="16"/>
      <c r="D593" s="11"/>
      <c r="E593" s="17"/>
    </row>
    <row r="594" spans="2:5" s="15" customFormat="1" ht="16.5" customHeight="1">
      <c r="B594" s="16"/>
      <c r="C594" s="16"/>
      <c r="D594" s="11"/>
      <c r="E594" s="17"/>
    </row>
    <row r="595" spans="2:5" s="15" customFormat="1" ht="16.5" customHeight="1">
      <c r="B595" s="16"/>
      <c r="C595" s="16"/>
      <c r="D595" s="11"/>
      <c r="E595" s="17"/>
    </row>
    <row r="596" spans="2:5" s="15" customFormat="1" ht="16.5" customHeight="1">
      <c r="B596" s="16"/>
      <c r="C596" s="16"/>
      <c r="D596" s="11"/>
      <c r="E596" s="17"/>
    </row>
    <row r="597" spans="2:5" s="15" customFormat="1" ht="16.5" customHeight="1">
      <c r="B597" s="16"/>
      <c r="C597" s="16"/>
      <c r="D597" s="11"/>
      <c r="E597" s="17"/>
    </row>
    <row r="598" spans="2:5" s="15" customFormat="1" ht="16.5" customHeight="1">
      <c r="B598" s="16"/>
      <c r="C598" s="16"/>
      <c r="D598" s="11"/>
      <c r="E598" s="17"/>
    </row>
    <row r="599" spans="2:5" s="15" customFormat="1" ht="16.5" customHeight="1">
      <c r="B599" s="16"/>
      <c r="C599" s="16"/>
      <c r="D599" s="11"/>
      <c r="E599" s="17"/>
    </row>
    <row r="600" spans="2:5" s="15" customFormat="1" ht="16.5" customHeight="1">
      <c r="B600" s="16"/>
      <c r="C600" s="16"/>
      <c r="D600" s="11"/>
      <c r="E600" s="17"/>
    </row>
    <row r="601" spans="2:5" s="15" customFormat="1" ht="16.5" customHeight="1">
      <c r="B601" s="16"/>
      <c r="C601" s="16"/>
      <c r="D601" s="11"/>
      <c r="E601" s="17"/>
    </row>
    <row r="602" spans="2:5" s="15" customFormat="1" ht="16.5" customHeight="1">
      <c r="B602" s="16"/>
      <c r="C602" s="16"/>
      <c r="D602" s="11"/>
      <c r="E602" s="17"/>
    </row>
    <row r="603" spans="2:5" s="15" customFormat="1" ht="16.5" customHeight="1">
      <c r="B603" s="16"/>
      <c r="C603" s="16"/>
      <c r="D603" s="11"/>
      <c r="E603" s="17"/>
    </row>
    <row r="604" spans="2:5" s="15" customFormat="1" ht="16.5" customHeight="1">
      <c r="B604" s="16"/>
      <c r="C604" s="16"/>
      <c r="D604" s="11"/>
      <c r="E604" s="17"/>
    </row>
    <row r="605" spans="2:5" s="15" customFormat="1" ht="16.5" customHeight="1">
      <c r="B605" s="16"/>
      <c r="C605" s="16"/>
      <c r="D605" s="11"/>
      <c r="E605" s="17"/>
    </row>
    <row r="606" spans="2:5" s="15" customFormat="1" ht="16.5" customHeight="1">
      <c r="B606" s="16"/>
      <c r="C606" s="16"/>
      <c r="D606" s="11"/>
      <c r="E606" s="17"/>
    </row>
    <row r="607" spans="2:5" s="15" customFormat="1" ht="16.5" customHeight="1">
      <c r="B607" s="16"/>
      <c r="C607" s="16"/>
      <c r="D607" s="11"/>
      <c r="E607" s="17"/>
    </row>
    <row r="608" spans="2:5" s="15" customFormat="1" ht="16.5" customHeight="1">
      <c r="B608" s="16"/>
      <c r="C608" s="16"/>
      <c r="D608" s="11"/>
      <c r="E608" s="17"/>
    </row>
    <row r="609" spans="2:5" s="15" customFormat="1" ht="16.5" customHeight="1">
      <c r="B609" s="16"/>
      <c r="C609" s="16"/>
      <c r="D609" s="11"/>
      <c r="E609" s="17"/>
    </row>
    <row r="610" spans="2:5" s="15" customFormat="1" ht="16.5" customHeight="1">
      <c r="B610" s="16"/>
      <c r="C610" s="16"/>
      <c r="D610" s="11"/>
      <c r="E610" s="17"/>
    </row>
    <row r="611" spans="2:5" s="15" customFormat="1" ht="16.5" customHeight="1">
      <c r="B611" s="16"/>
      <c r="C611" s="16"/>
      <c r="D611" s="11"/>
      <c r="E611" s="17"/>
    </row>
    <row r="612" spans="2:5" s="15" customFormat="1" ht="16.5" customHeight="1">
      <c r="B612" s="16"/>
      <c r="C612" s="16"/>
      <c r="D612" s="11"/>
      <c r="E612" s="17"/>
    </row>
    <row r="613" spans="2:5" s="15" customFormat="1" ht="16.5" customHeight="1">
      <c r="B613" s="16"/>
      <c r="C613" s="16"/>
      <c r="D613" s="11"/>
      <c r="E613" s="17"/>
    </row>
    <row r="614" spans="2:5" s="15" customFormat="1" ht="16.5" customHeight="1">
      <c r="B614" s="16"/>
      <c r="C614" s="16"/>
      <c r="D614" s="11"/>
      <c r="E614" s="17"/>
    </row>
    <row r="615" spans="2:5" s="15" customFormat="1" ht="16.5" customHeight="1">
      <c r="B615" s="16"/>
      <c r="C615" s="16"/>
      <c r="D615" s="11"/>
      <c r="E615" s="17"/>
    </row>
    <row r="616" spans="2:5" s="15" customFormat="1" ht="16.5" customHeight="1">
      <c r="B616" s="16"/>
      <c r="C616" s="16"/>
      <c r="D616" s="11"/>
      <c r="E616" s="17"/>
    </row>
    <row r="617" spans="2:5" s="15" customFormat="1" ht="16.5" customHeight="1">
      <c r="B617" s="16"/>
      <c r="C617" s="16"/>
      <c r="D617" s="11"/>
      <c r="E617" s="17"/>
    </row>
    <row r="618" spans="2:5" s="15" customFormat="1" ht="16.5" customHeight="1">
      <c r="B618" s="16"/>
      <c r="C618" s="16"/>
      <c r="D618" s="11"/>
      <c r="E618" s="17"/>
    </row>
    <row r="619" spans="2:5" s="15" customFormat="1" ht="16.5" customHeight="1">
      <c r="B619" s="16"/>
      <c r="C619" s="16"/>
      <c r="D619" s="11"/>
      <c r="E619" s="17"/>
    </row>
    <row r="620" spans="2:5" s="15" customFormat="1" ht="16.5" customHeight="1">
      <c r="B620" s="16"/>
      <c r="C620" s="16"/>
      <c r="D620" s="11"/>
      <c r="E620" s="17"/>
    </row>
    <row r="621" spans="2:5" s="15" customFormat="1" ht="16.5" customHeight="1">
      <c r="B621" s="16"/>
      <c r="C621" s="16"/>
      <c r="D621" s="11"/>
      <c r="E621" s="17"/>
    </row>
    <row r="622" spans="2:5" s="15" customFormat="1" ht="16.5" customHeight="1">
      <c r="B622" s="16"/>
      <c r="C622" s="16"/>
      <c r="D622" s="11"/>
      <c r="E622" s="17"/>
    </row>
    <row r="623" spans="2:5" s="15" customFormat="1" ht="16.5" customHeight="1">
      <c r="B623" s="16"/>
      <c r="C623" s="16"/>
      <c r="D623" s="11"/>
      <c r="E623" s="17"/>
    </row>
    <row r="624" spans="2:5" s="15" customFormat="1" ht="16.5" customHeight="1">
      <c r="B624" s="16"/>
      <c r="C624" s="16"/>
      <c r="D624" s="11"/>
      <c r="E624" s="17"/>
    </row>
    <row r="625" spans="2:5" s="15" customFormat="1" ht="16.5" customHeight="1">
      <c r="B625" s="16"/>
      <c r="C625" s="16"/>
      <c r="D625" s="11"/>
      <c r="E625" s="17"/>
    </row>
    <row r="626" spans="2:5" s="15" customFormat="1" ht="16.5" customHeight="1">
      <c r="B626" s="16"/>
      <c r="C626" s="16"/>
      <c r="D626" s="11"/>
      <c r="E626" s="17"/>
    </row>
    <row r="627" spans="2:5" s="15" customFormat="1" ht="16.5" customHeight="1">
      <c r="B627" s="16"/>
      <c r="C627" s="16"/>
      <c r="D627" s="11"/>
      <c r="E627" s="17"/>
    </row>
    <row r="628" spans="2:5" s="15" customFormat="1" ht="16.5" customHeight="1">
      <c r="B628" s="16"/>
      <c r="C628" s="16"/>
      <c r="D628" s="11"/>
      <c r="E628" s="17"/>
    </row>
    <row r="629" spans="2:5" s="15" customFormat="1" ht="16.5" customHeight="1">
      <c r="B629" s="16"/>
      <c r="C629" s="16"/>
      <c r="D629" s="11"/>
      <c r="E629" s="17"/>
    </row>
    <row r="630" spans="2:5" s="15" customFormat="1" ht="16.5" customHeight="1">
      <c r="B630" s="16"/>
      <c r="C630" s="16"/>
      <c r="D630" s="11"/>
      <c r="E630" s="17"/>
    </row>
    <row r="631" spans="2:5" s="15" customFormat="1" ht="16.5" customHeight="1">
      <c r="B631" s="16"/>
      <c r="C631" s="16"/>
      <c r="D631" s="11"/>
      <c r="E631" s="17"/>
    </row>
    <row r="632" spans="2:5" s="15" customFormat="1" ht="16.5" customHeight="1">
      <c r="B632" s="16"/>
      <c r="C632" s="16"/>
      <c r="D632" s="11"/>
      <c r="E632" s="17"/>
    </row>
    <row r="633" spans="2:5" s="15" customFormat="1" ht="16.5" customHeight="1">
      <c r="B633" s="16"/>
      <c r="C633" s="16"/>
      <c r="D633" s="11"/>
      <c r="E633" s="17"/>
    </row>
    <row r="634" spans="2:5" s="15" customFormat="1" ht="16.5" customHeight="1">
      <c r="B634" s="16"/>
      <c r="C634" s="16"/>
      <c r="D634" s="11"/>
      <c r="E634" s="17"/>
    </row>
    <row r="635" spans="2:5" s="15" customFormat="1" ht="16.5" customHeight="1">
      <c r="B635" s="16"/>
      <c r="C635" s="16"/>
      <c r="D635" s="11"/>
      <c r="E635" s="17"/>
    </row>
    <row r="636" spans="2:5" s="15" customFormat="1" ht="16.5" customHeight="1">
      <c r="B636" s="16"/>
      <c r="C636" s="16"/>
      <c r="D636" s="11"/>
      <c r="E636" s="17"/>
    </row>
    <row r="637" spans="2:5" s="15" customFormat="1" ht="16.5" customHeight="1">
      <c r="B637" s="16"/>
      <c r="C637" s="16"/>
      <c r="D637" s="11"/>
      <c r="E637" s="17"/>
    </row>
    <row r="638" spans="2:5" s="15" customFormat="1" ht="16.5" customHeight="1">
      <c r="B638" s="16"/>
      <c r="C638" s="16"/>
      <c r="D638" s="11"/>
      <c r="E638" s="17"/>
    </row>
    <row r="639" spans="2:5" s="15" customFormat="1" ht="16.5" customHeight="1">
      <c r="B639" s="16"/>
      <c r="C639" s="16"/>
      <c r="D639" s="11"/>
      <c r="E639" s="17"/>
    </row>
    <row r="640" spans="2:5" s="15" customFormat="1" ht="16.5" customHeight="1">
      <c r="B640" s="16"/>
      <c r="C640" s="16"/>
      <c r="D640" s="11"/>
      <c r="E640" s="17"/>
    </row>
    <row r="641" spans="2:5" s="15" customFormat="1" ht="16.5" customHeight="1">
      <c r="B641" s="16"/>
      <c r="C641" s="16"/>
      <c r="D641" s="11"/>
      <c r="E641" s="17"/>
    </row>
    <row r="642" spans="2:5" s="15" customFormat="1" ht="16.5" customHeight="1">
      <c r="B642" s="16"/>
      <c r="C642" s="16"/>
      <c r="D642" s="11"/>
      <c r="E642" s="17"/>
    </row>
    <row r="643" spans="2:5" s="15" customFormat="1" ht="16.5" customHeight="1">
      <c r="B643" s="16"/>
      <c r="C643" s="16"/>
      <c r="D643" s="11"/>
      <c r="E643" s="17"/>
    </row>
    <row r="644" spans="2:5" s="15" customFormat="1" ht="16.5" customHeight="1">
      <c r="B644" s="16"/>
      <c r="C644" s="16"/>
      <c r="D644" s="11"/>
      <c r="E644" s="17"/>
    </row>
    <row r="645" spans="2:5" s="15" customFormat="1" ht="16.5" customHeight="1">
      <c r="B645" s="16"/>
      <c r="C645" s="16"/>
      <c r="D645" s="11"/>
      <c r="E645" s="17"/>
    </row>
    <row r="646" spans="2:5" s="15" customFormat="1" ht="16.5" customHeight="1">
      <c r="B646" s="16"/>
      <c r="C646" s="16"/>
      <c r="D646" s="11"/>
      <c r="E646" s="17"/>
    </row>
    <row r="647" spans="2:5" s="15" customFormat="1" ht="16.5" customHeight="1">
      <c r="B647" s="16"/>
      <c r="C647" s="16"/>
      <c r="D647" s="11"/>
      <c r="E647" s="17"/>
    </row>
    <row r="648" spans="2:5" s="15" customFormat="1" ht="16.5" customHeight="1">
      <c r="B648" s="16"/>
      <c r="C648" s="16"/>
      <c r="D648" s="11"/>
      <c r="E648" s="17"/>
    </row>
    <row r="649" spans="2:5" s="15" customFormat="1" ht="16.5" customHeight="1">
      <c r="B649" s="16"/>
      <c r="C649" s="16"/>
      <c r="D649" s="11"/>
      <c r="E649" s="17"/>
    </row>
    <row r="650" spans="2:5" s="15" customFormat="1" ht="16.5" customHeight="1">
      <c r="B650" s="16"/>
      <c r="C650" s="16"/>
      <c r="D650" s="11"/>
      <c r="E650" s="17"/>
    </row>
    <row r="651" spans="2:5" s="15" customFormat="1" ht="16.5" customHeight="1">
      <c r="B651" s="16"/>
      <c r="C651" s="16"/>
      <c r="D651" s="11"/>
      <c r="E651" s="17"/>
    </row>
    <row r="652" spans="2:5" s="15" customFormat="1" ht="16.5" customHeight="1">
      <c r="B652" s="16"/>
      <c r="C652" s="16"/>
      <c r="D652" s="11"/>
      <c r="E652" s="17"/>
    </row>
    <row r="653" spans="2:5" s="15" customFormat="1" ht="16.5" customHeight="1">
      <c r="B653" s="16"/>
      <c r="C653" s="16"/>
      <c r="D653" s="11"/>
      <c r="E653" s="17"/>
    </row>
    <row r="654" spans="2:5" s="15" customFormat="1" ht="16.5" customHeight="1">
      <c r="B654" s="16"/>
      <c r="C654" s="16"/>
      <c r="D654" s="11"/>
      <c r="E654" s="17"/>
    </row>
    <row r="655" spans="2:5" s="15" customFormat="1" ht="16.5" customHeight="1">
      <c r="B655" s="16"/>
      <c r="C655" s="16"/>
      <c r="D655" s="11"/>
      <c r="E655" s="17"/>
    </row>
    <row r="656" spans="2:5" s="15" customFormat="1" ht="16.5" customHeight="1">
      <c r="B656" s="16"/>
      <c r="C656" s="16"/>
      <c r="D656" s="11"/>
      <c r="E656" s="17"/>
    </row>
    <row r="657" spans="2:5" s="15" customFormat="1" ht="16.5" customHeight="1">
      <c r="B657" s="16"/>
      <c r="C657" s="16"/>
      <c r="D657" s="11"/>
      <c r="E657" s="17"/>
    </row>
    <row r="658" spans="2:5" s="15" customFormat="1" ht="16.5" customHeight="1">
      <c r="B658" s="16"/>
      <c r="C658" s="16"/>
      <c r="D658" s="11"/>
      <c r="E658" s="17"/>
    </row>
    <row r="659" spans="2:5" s="15" customFormat="1" ht="16.5" customHeight="1">
      <c r="B659" s="16"/>
      <c r="C659" s="16"/>
      <c r="D659" s="11"/>
      <c r="E659" s="17"/>
    </row>
    <row r="660" spans="2:5" s="15" customFormat="1" ht="16.5" customHeight="1">
      <c r="B660" s="16"/>
      <c r="C660" s="16"/>
      <c r="D660" s="11"/>
      <c r="E660" s="17"/>
    </row>
    <row r="661" spans="2:5" s="15" customFormat="1" ht="16.5" customHeight="1">
      <c r="B661" s="16"/>
      <c r="C661" s="16"/>
      <c r="D661" s="11"/>
      <c r="E661" s="17"/>
    </row>
    <row r="662" spans="2:5" s="15" customFormat="1" ht="16.5" customHeight="1">
      <c r="B662" s="16"/>
      <c r="C662" s="16"/>
      <c r="D662" s="11"/>
      <c r="E662" s="17"/>
    </row>
    <row r="663" spans="2:5" s="15" customFormat="1" ht="16.5" customHeight="1">
      <c r="B663" s="16"/>
      <c r="C663" s="16"/>
      <c r="D663" s="11"/>
      <c r="E663" s="17"/>
    </row>
    <row r="664" spans="2:5" s="15" customFormat="1" ht="16.5" customHeight="1">
      <c r="B664" s="16"/>
      <c r="C664" s="16"/>
      <c r="D664" s="11"/>
      <c r="E664" s="17"/>
    </row>
    <row r="665" spans="2:5" s="15" customFormat="1" ht="16.5" customHeight="1">
      <c r="B665" s="16"/>
      <c r="C665" s="16"/>
      <c r="D665" s="11"/>
      <c r="E665" s="17"/>
    </row>
    <row r="666" spans="2:5" s="15" customFormat="1" ht="16.5" customHeight="1">
      <c r="B666" s="16"/>
      <c r="C666" s="16"/>
      <c r="D666" s="11"/>
      <c r="E666" s="17"/>
    </row>
    <row r="667" spans="2:5" s="15" customFormat="1" ht="16.5" customHeight="1">
      <c r="B667" s="16"/>
      <c r="C667" s="16"/>
      <c r="D667" s="11"/>
      <c r="E667" s="17"/>
    </row>
    <row r="668" spans="2:5" s="15" customFormat="1" ht="16.5" customHeight="1">
      <c r="B668" s="16"/>
      <c r="C668" s="16"/>
      <c r="D668" s="11"/>
      <c r="E668" s="17"/>
    </row>
    <row r="669" spans="2:5" s="15" customFormat="1" ht="16.5" customHeight="1">
      <c r="B669" s="16"/>
      <c r="C669" s="16"/>
      <c r="D669" s="11"/>
      <c r="E669" s="17"/>
    </row>
    <row r="670" spans="2:5" s="15" customFormat="1" ht="16.5" customHeight="1">
      <c r="B670" s="16"/>
      <c r="C670" s="16"/>
      <c r="D670" s="11"/>
      <c r="E670" s="17"/>
    </row>
    <row r="671" spans="2:5" s="15" customFormat="1" ht="16.5" customHeight="1">
      <c r="B671" s="16"/>
      <c r="C671" s="16"/>
      <c r="D671" s="11"/>
      <c r="E671" s="17"/>
    </row>
    <row r="672" spans="2:5" s="15" customFormat="1" ht="16.5" customHeight="1">
      <c r="B672" s="16"/>
      <c r="C672" s="16"/>
      <c r="D672" s="11"/>
      <c r="E672" s="17"/>
    </row>
    <row r="673" spans="2:5" s="15" customFormat="1" ht="16.5" customHeight="1">
      <c r="B673" s="16"/>
      <c r="C673" s="16"/>
      <c r="D673" s="11"/>
      <c r="E673" s="17"/>
    </row>
    <row r="674" spans="2:5" s="15" customFormat="1" ht="16.5" customHeight="1">
      <c r="B674" s="16"/>
      <c r="C674" s="16"/>
      <c r="D674" s="11"/>
      <c r="E674" s="17"/>
    </row>
    <row r="675" spans="2:5" s="15" customFormat="1" ht="16.5" customHeight="1">
      <c r="B675" s="16"/>
      <c r="C675" s="16"/>
      <c r="D675" s="11"/>
      <c r="E675" s="17"/>
    </row>
    <row r="676" spans="2:5" s="15" customFormat="1" ht="16.5" customHeight="1">
      <c r="B676" s="16"/>
      <c r="C676" s="16"/>
      <c r="D676" s="11"/>
      <c r="E676" s="17"/>
    </row>
    <row r="677" spans="2:5" s="15" customFormat="1" ht="16.5" customHeight="1">
      <c r="B677" s="16"/>
      <c r="C677" s="16"/>
      <c r="D677" s="11"/>
      <c r="E677" s="17"/>
    </row>
    <row r="678" spans="2:5" s="15" customFormat="1" ht="16.5" customHeight="1">
      <c r="B678" s="16"/>
      <c r="C678" s="16"/>
      <c r="D678" s="11"/>
      <c r="E678" s="17"/>
    </row>
    <row r="679" spans="2:5" s="15" customFormat="1" ht="16.5" customHeight="1">
      <c r="B679" s="16"/>
      <c r="C679" s="16"/>
      <c r="D679" s="11"/>
      <c r="E679" s="17"/>
    </row>
    <row r="680" spans="2:5" s="15" customFormat="1" ht="16.5" customHeight="1">
      <c r="B680" s="16"/>
      <c r="C680" s="16"/>
      <c r="D680" s="11"/>
      <c r="E680" s="17"/>
    </row>
    <row r="681" spans="2:5" s="15" customFormat="1" ht="16.5" customHeight="1">
      <c r="B681" s="16"/>
      <c r="C681" s="16"/>
      <c r="D681" s="11"/>
      <c r="E681" s="17"/>
    </row>
    <row r="682" spans="2:5" s="15" customFormat="1" ht="16.5" customHeight="1">
      <c r="B682" s="16"/>
      <c r="C682" s="16"/>
      <c r="D682" s="11"/>
      <c r="E682" s="17"/>
    </row>
    <row r="683" spans="2:5" s="15" customFormat="1" ht="16.5" customHeight="1">
      <c r="B683" s="16"/>
      <c r="C683" s="16"/>
      <c r="D683" s="11"/>
      <c r="E683" s="17"/>
    </row>
    <row r="684" spans="2:5" s="15" customFormat="1" ht="16.5" customHeight="1">
      <c r="B684" s="16"/>
      <c r="C684" s="16"/>
      <c r="D684" s="11"/>
      <c r="E684" s="17"/>
    </row>
    <row r="685" spans="2:5" s="15" customFormat="1" ht="16.5" customHeight="1">
      <c r="B685" s="16"/>
      <c r="C685" s="16"/>
      <c r="D685" s="11"/>
      <c r="E685" s="17"/>
    </row>
    <row r="686" spans="2:5" s="15" customFormat="1" ht="16.5" customHeight="1">
      <c r="B686" s="16"/>
      <c r="C686" s="16"/>
      <c r="D686" s="11"/>
      <c r="E686" s="17"/>
    </row>
    <row r="687" spans="2:5" s="15" customFormat="1" ht="16.5" customHeight="1">
      <c r="B687" s="16"/>
      <c r="C687" s="16"/>
      <c r="D687" s="11"/>
      <c r="E687" s="17"/>
    </row>
    <row r="688" spans="2:5" s="15" customFormat="1" ht="16.5" customHeight="1">
      <c r="B688" s="16"/>
      <c r="C688" s="16"/>
      <c r="D688" s="11"/>
      <c r="E688" s="17"/>
    </row>
    <row r="689" spans="2:5" s="15" customFormat="1" ht="16.5" customHeight="1">
      <c r="B689" s="16"/>
      <c r="C689" s="16"/>
      <c r="D689" s="11"/>
      <c r="E689" s="17"/>
    </row>
    <row r="690" spans="2:5" s="15" customFormat="1" ht="16.5" customHeight="1">
      <c r="B690" s="16"/>
      <c r="C690" s="16"/>
      <c r="D690" s="11"/>
      <c r="E690" s="17"/>
    </row>
    <row r="691" spans="2:5" s="15" customFormat="1" ht="16.5" customHeight="1">
      <c r="B691" s="16"/>
      <c r="C691" s="16"/>
      <c r="D691" s="11"/>
      <c r="E691" s="17"/>
    </row>
    <row r="692" spans="2:5" s="15" customFormat="1" ht="16.5" customHeight="1">
      <c r="B692" s="16"/>
      <c r="C692" s="16"/>
      <c r="D692" s="11"/>
      <c r="E692" s="17"/>
    </row>
    <row r="693" spans="2:5" s="15" customFormat="1" ht="16.5" customHeight="1">
      <c r="B693" s="16"/>
      <c r="C693" s="16"/>
      <c r="D693" s="11"/>
      <c r="E693" s="17"/>
    </row>
    <row r="694" spans="2:5" s="15" customFormat="1" ht="16.5" customHeight="1">
      <c r="B694" s="16"/>
      <c r="C694" s="16"/>
      <c r="D694" s="11"/>
      <c r="E694" s="17"/>
    </row>
    <row r="695" spans="2:5" s="15" customFormat="1" ht="16.5" customHeight="1">
      <c r="B695" s="16"/>
      <c r="C695" s="16"/>
      <c r="D695" s="11"/>
      <c r="E695" s="17"/>
    </row>
    <row r="696" spans="2:5" s="15" customFormat="1" ht="16.5" customHeight="1">
      <c r="B696" s="16"/>
      <c r="C696" s="16"/>
      <c r="D696" s="11"/>
      <c r="E696" s="17"/>
    </row>
    <row r="697" spans="2:5" s="15" customFormat="1" ht="16.5" customHeight="1">
      <c r="B697" s="16"/>
      <c r="C697" s="16"/>
      <c r="D697" s="11"/>
      <c r="E697" s="17"/>
    </row>
    <row r="698" spans="2:5" s="15" customFormat="1" ht="16.5" customHeight="1">
      <c r="B698" s="16"/>
      <c r="C698" s="16"/>
      <c r="D698" s="11"/>
      <c r="E698" s="17"/>
    </row>
    <row r="699" spans="2:5" s="15" customFormat="1" ht="16.5" customHeight="1">
      <c r="B699" s="16"/>
      <c r="C699" s="16"/>
      <c r="D699" s="11"/>
      <c r="E699" s="17"/>
    </row>
    <row r="700" spans="2:5" s="15" customFormat="1" ht="16.5" customHeight="1">
      <c r="B700" s="16"/>
      <c r="C700" s="16"/>
      <c r="D700" s="11"/>
      <c r="E700" s="17"/>
    </row>
    <row r="701" spans="2:5" s="15" customFormat="1" ht="16.5" customHeight="1">
      <c r="B701" s="16"/>
      <c r="C701" s="16"/>
      <c r="D701" s="11"/>
      <c r="E701" s="17"/>
    </row>
    <row r="702" spans="2:5" s="15" customFormat="1" ht="16.5" customHeight="1">
      <c r="B702" s="16"/>
      <c r="C702" s="16"/>
      <c r="D702" s="11"/>
      <c r="E702" s="17"/>
    </row>
    <row r="703" spans="2:5" s="15" customFormat="1" ht="16.5" customHeight="1">
      <c r="B703" s="16"/>
      <c r="C703" s="16"/>
      <c r="D703" s="11"/>
      <c r="E703" s="17"/>
    </row>
    <row r="704" spans="2:5" s="15" customFormat="1" ht="16.5" customHeight="1">
      <c r="B704" s="16"/>
      <c r="C704" s="16"/>
      <c r="D704" s="11"/>
      <c r="E704" s="17"/>
    </row>
    <row r="705" spans="2:5" s="15" customFormat="1" ht="16.5" customHeight="1">
      <c r="B705" s="16"/>
      <c r="C705" s="16"/>
      <c r="D705" s="11"/>
      <c r="E705" s="17"/>
    </row>
    <row r="706" spans="2:5" s="15" customFormat="1" ht="16.5" customHeight="1">
      <c r="B706" s="16"/>
      <c r="C706" s="16"/>
      <c r="D706" s="11"/>
      <c r="E706" s="17"/>
    </row>
    <row r="707" spans="2:5" s="15" customFormat="1" ht="16.5" customHeight="1">
      <c r="B707" s="16"/>
      <c r="C707" s="16"/>
      <c r="D707" s="11"/>
      <c r="E707" s="17"/>
    </row>
    <row r="708" spans="2:5" s="15" customFormat="1" ht="16.5" customHeight="1">
      <c r="B708" s="16"/>
      <c r="C708" s="16"/>
      <c r="D708" s="11"/>
      <c r="E708" s="17"/>
    </row>
    <row r="709" spans="2:5" s="15" customFormat="1" ht="16.5" customHeight="1">
      <c r="B709" s="16"/>
      <c r="C709" s="16"/>
      <c r="D709" s="11"/>
      <c r="E709" s="17"/>
    </row>
    <row r="710" spans="2:5" s="15" customFormat="1" ht="16.5" customHeight="1">
      <c r="B710" s="16"/>
      <c r="C710" s="16"/>
      <c r="D710" s="11"/>
      <c r="E710" s="17"/>
    </row>
    <row r="711" spans="2:5" s="15" customFormat="1" ht="16.5" customHeight="1">
      <c r="B711" s="16"/>
      <c r="C711" s="16"/>
      <c r="D711" s="11"/>
      <c r="E711" s="17"/>
    </row>
    <row r="712" spans="2:5" s="15" customFormat="1" ht="16.5" customHeight="1">
      <c r="B712" s="16"/>
      <c r="C712" s="16"/>
      <c r="D712" s="11"/>
      <c r="E712" s="17"/>
    </row>
    <row r="713" spans="2:5" s="15" customFormat="1" ht="16.5" customHeight="1">
      <c r="B713" s="16"/>
      <c r="C713" s="16"/>
      <c r="D713" s="11"/>
      <c r="E713" s="17"/>
    </row>
    <row r="714" spans="2:5" s="15" customFormat="1" ht="16.5" customHeight="1">
      <c r="B714" s="16"/>
      <c r="C714" s="16"/>
      <c r="D714" s="11"/>
      <c r="E714" s="17"/>
    </row>
    <row r="715" spans="2:5" s="15" customFormat="1" ht="16.5" customHeight="1">
      <c r="B715" s="16"/>
      <c r="C715" s="16"/>
      <c r="D715" s="11"/>
      <c r="E715" s="17"/>
    </row>
    <row r="716" spans="2:5" s="15" customFormat="1" ht="16.5" customHeight="1">
      <c r="B716" s="16"/>
      <c r="C716" s="16"/>
      <c r="D716" s="11"/>
      <c r="E716" s="17"/>
    </row>
    <row r="717" spans="2:5" s="15" customFormat="1" ht="16.5" customHeight="1">
      <c r="B717" s="16"/>
      <c r="C717" s="16"/>
      <c r="D717" s="11"/>
      <c r="E717" s="17"/>
    </row>
    <row r="718" spans="2:5" s="15" customFormat="1" ht="16.5" customHeight="1">
      <c r="B718" s="16"/>
      <c r="C718" s="16"/>
      <c r="D718" s="11"/>
      <c r="E718" s="17"/>
    </row>
    <row r="719" spans="2:5" s="15" customFormat="1" ht="16.5" customHeight="1">
      <c r="B719" s="16"/>
      <c r="C719" s="16"/>
      <c r="D719" s="11"/>
      <c r="E719" s="17"/>
    </row>
    <row r="720" spans="2:5" s="15" customFormat="1" ht="16.5" customHeight="1">
      <c r="B720" s="16"/>
      <c r="C720" s="16"/>
      <c r="D720" s="11"/>
      <c r="E720" s="17"/>
    </row>
    <row r="721" spans="2:5" s="15" customFormat="1" ht="16.5" customHeight="1">
      <c r="B721" s="16"/>
      <c r="C721" s="16"/>
      <c r="D721" s="11"/>
      <c r="E721" s="17"/>
    </row>
    <row r="722" spans="2:5" s="15" customFormat="1" ht="16.5" customHeight="1">
      <c r="B722" s="16"/>
      <c r="C722" s="16"/>
      <c r="D722" s="11"/>
      <c r="E722" s="17"/>
    </row>
    <row r="723" spans="2:5" s="15" customFormat="1" ht="16.5" customHeight="1">
      <c r="B723" s="16"/>
      <c r="C723" s="16"/>
      <c r="D723" s="11"/>
      <c r="E723" s="17"/>
    </row>
    <row r="724" spans="2:5" s="15" customFormat="1" ht="16.5" customHeight="1">
      <c r="B724" s="16"/>
      <c r="C724" s="16"/>
      <c r="D724" s="11"/>
      <c r="E724" s="17"/>
    </row>
    <row r="725" spans="2:5" s="15" customFormat="1" ht="16.5" customHeight="1">
      <c r="B725" s="16"/>
      <c r="C725" s="16"/>
      <c r="D725" s="11"/>
      <c r="E725" s="17"/>
    </row>
    <row r="726" spans="2:5" s="15" customFormat="1" ht="16.5" customHeight="1">
      <c r="B726" s="16"/>
      <c r="C726" s="16"/>
      <c r="D726" s="11"/>
      <c r="E726" s="17"/>
    </row>
    <row r="727" spans="2:5" s="15" customFormat="1" ht="16.5" customHeight="1">
      <c r="B727" s="16"/>
      <c r="C727" s="16"/>
      <c r="D727" s="11"/>
      <c r="E727" s="17"/>
    </row>
    <row r="728" spans="2:5" s="15" customFormat="1" ht="16.5" customHeight="1">
      <c r="B728" s="16"/>
      <c r="C728" s="16"/>
      <c r="D728" s="11"/>
      <c r="E728" s="17"/>
    </row>
    <row r="729" spans="2:5" s="15" customFormat="1" ht="16.5" customHeight="1">
      <c r="B729" s="16"/>
      <c r="C729" s="16"/>
      <c r="D729" s="11"/>
      <c r="E729" s="17"/>
    </row>
    <row r="730" spans="2:5" s="15" customFormat="1" ht="16.5" customHeight="1">
      <c r="B730" s="16"/>
      <c r="C730" s="16"/>
      <c r="D730" s="11"/>
      <c r="E730" s="17"/>
    </row>
    <row r="731" spans="2:5" s="15" customFormat="1" ht="16.5" customHeight="1">
      <c r="B731" s="16"/>
      <c r="C731" s="16"/>
      <c r="D731" s="11"/>
      <c r="E731" s="17"/>
    </row>
    <row r="732" spans="2:5" s="15" customFormat="1" ht="16.5" customHeight="1">
      <c r="B732" s="16"/>
      <c r="C732" s="16"/>
      <c r="D732" s="11"/>
      <c r="E732" s="17"/>
    </row>
    <row r="733" spans="2:5" s="15" customFormat="1" ht="16.5" customHeight="1">
      <c r="B733" s="16"/>
      <c r="C733" s="16"/>
      <c r="D733" s="11"/>
      <c r="E733" s="17"/>
    </row>
    <row r="734" spans="2:5" s="15" customFormat="1" ht="16.5" customHeight="1">
      <c r="B734" s="16"/>
      <c r="C734" s="16"/>
      <c r="D734" s="11"/>
      <c r="E734" s="17"/>
    </row>
    <row r="735" spans="2:5" s="15" customFormat="1" ht="16.5" customHeight="1">
      <c r="B735" s="16"/>
      <c r="C735" s="16"/>
      <c r="D735" s="11"/>
      <c r="E735" s="17"/>
    </row>
    <row r="736" spans="2:5" s="15" customFormat="1" ht="16.5" customHeight="1">
      <c r="B736" s="16"/>
      <c r="C736" s="16"/>
      <c r="D736" s="11"/>
      <c r="E736" s="17"/>
    </row>
    <row r="737" spans="2:5" s="15" customFormat="1" ht="16.5" customHeight="1">
      <c r="B737" s="16"/>
      <c r="C737" s="16"/>
      <c r="D737" s="11"/>
      <c r="E737" s="17"/>
    </row>
    <row r="738" spans="2:5" s="15" customFormat="1" ht="16.5" customHeight="1">
      <c r="B738" s="16"/>
      <c r="C738" s="16"/>
      <c r="D738" s="11"/>
      <c r="E738" s="17"/>
    </row>
    <row r="739" spans="2:5" s="15" customFormat="1" ht="16.5" customHeight="1">
      <c r="B739" s="16"/>
      <c r="C739" s="16"/>
      <c r="D739" s="11"/>
      <c r="E739" s="17"/>
    </row>
    <row r="740" spans="2:5" s="15" customFormat="1" ht="16.5" customHeight="1">
      <c r="B740" s="16"/>
      <c r="C740" s="16"/>
      <c r="D740" s="11"/>
      <c r="E740" s="17"/>
    </row>
    <row r="741" spans="2:5" s="15" customFormat="1" ht="16.5" customHeight="1">
      <c r="B741" s="16"/>
      <c r="C741" s="16"/>
      <c r="D741" s="11"/>
      <c r="E741" s="17"/>
    </row>
    <row r="742" spans="2:5" s="15" customFormat="1" ht="16.5" customHeight="1">
      <c r="B742" s="16"/>
      <c r="C742" s="16"/>
      <c r="D742" s="11"/>
      <c r="E742" s="17"/>
    </row>
    <row r="743" spans="2:5" s="15" customFormat="1" ht="16.5" customHeight="1">
      <c r="B743" s="16"/>
      <c r="C743" s="16"/>
      <c r="D743" s="11"/>
      <c r="E743" s="17"/>
    </row>
    <row r="744" spans="2:5" s="15" customFormat="1" ht="16.5" customHeight="1">
      <c r="B744" s="16"/>
      <c r="C744" s="16"/>
      <c r="D744" s="11"/>
      <c r="E744" s="17"/>
    </row>
    <row r="745" spans="2:5" s="15" customFormat="1" ht="16.5" customHeight="1">
      <c r="B745" s="16"/>
      <c r="C745" s="16"/>
      <c r="D745" s="11"/>
      <c r="E745" s="17"/>
    </row>
    <row r="746" spans="2:5" s="15" customFormat="1" ht="16.5" customHeight="1">
      <c r="B746" s="16"/>
      <c r="C746" s="16"/>
      <c r="D746" s="11"/>
      <c r="E746" s="17"/>
    </row>
    <row r="747" spans="2:5" s="15" customFormat="1" ht="16.5" customHeight="1">
      <c r="B747" s="16"/>
      <c r="C747" s="16"/>
      <c r="D747" s="11"/>
      <c r="E747" s="17"/>
    </row>
    <row r="748" spans="2:5" s="15" customFormat="1" ht="16.5" customHeight="1">
      <c r="B748" s="16"/>
      <c r="C748" s="16"/>
      <c r="D748" s="11"/>
      <c r="E748" s="17"/>
    </row>
    <row r="749" spans="2:5" s="15" customFormat="1" ht="16.5" customHeight="1">
      <c r="B749" s="16"/>
      <c r="C749" s="16"/>
      <c r="D749" s="11"/>
      <c r="E749" s="17"/>
    </row>
    <row r="750" spans="2:5" s="15" customFormat="1" ht="16.5" customHeight="1">
      <c r="B750" s="16"/>
      <c r="C750" s="16"/>
      <c r="D750" s="11"/>
      <c r="E750" s="17"/>
    </row>
    <row r="751" spans="2:5" s="15" customFormat="1" ht="16.5" customHeight="1">
      <c r="B751" s="16"/>
      <c r="C751" s="16"/>
      <c r="D751" s="11"/>
      <c r="E751" s="17"/>
    </row>
    <row r="752" spans="2:5" s="15" customFormat="1" ht="16.5" customHeight="1">
      <c r="B752" s="16"/>
      <c r="C752" s="16"/>
      <c r="D752" s="11"/>
      <c r="E752" s="17"/>
    </row>
    <row r="753" spans="2:5" s="15" customFormat="1" ht="16.5" customHeight="1">
      <c r="B753" s="16"/>
      <c r="C753" s="16"/>
      <c r="D753" s="11"/>
      <c r="E753" s="17"/>
    </row>
    <row r="754" spans="2:5" s="15" customFormat="1" ht="16.5" customHeight="1">
      <c r="B754" s="16"/>
      <c r="C754" s="16"/>
      <c r="D754" s="11"/>
      <c r="E754" s="17"/>
    </row>
    <row r="755" spans="2:5" s="15" customFormat="1" ht="16.5" customHeight="1">
      <c r="B755" s="16"/>
      <c r="C755" s="16"/>
      <c r="D755" s="11"/>
      <c r="E755" s="17"/>
    </row>
    <row r="756" spans="2:5" s="15" customFormat="1" ht="16.5" customHeight="1">
      <c r="B756" s="16"/>
      <c r="C756" s="16"/>
      <c r="D756" s="11"/>
      <c r="E756" s="17"/>
    </row>
    <row r="757" spans="2:5" s="15" customFormat="1" ht="16.5" customHeight="1">
      <c r="B757" s="16"/>
      <c r="C757" s="16"/>
      <c r="D757" s="11"/>
      <c r="E757" s="17"/>
    </row>
    <row r="758" spans="2:5" s="15" customFormat="1" ht="16.5" customHeight="1">
      <c r="B758" s="16"/>
      <c r="C758" s="16"/>
      <c r="D758" s="11"/>
      <c r="E758" s="17"/>
    </row>
    <row r="759" spans="2:5" s="15" customFormat="1" ht="16.5" customHeight="1">
      <c r="B759" s="16"/>
      <c r="C759" s="16"/>
      <c r="D759" s="11"/>
      <c r="E759" s="17"/>
    </row>
    <row r="760" spans="2:5" s="15" customFormat="1" ht="16.5" customHeight="1">
      <c r="B760" s="16"/>
      <c r="C760" s="16"/>
      <c r="D760" s="11"/>
      <c r="E760" s="17"/>
    </row>
    <row r="761" spans="2:5" s="15" customFormat="1" ht="16.5" customHeight="1">
      <c r="B761" s="16"/>
      <c r="C761" s="16"/>
      <c r="D761" s="11"/>
      <c r="E761" s="17"/>
    </row>
    <row r="762" spans="2:5" s="15" customFormat="1" ht="16.5" customHeight="1">
      <c r="B762" s="16"/>
      <c r="C762" s="16"/>
      <c r="D762" s="11"/>
      <c r="E762" s="17"/>
    </row>
    <row r="763" spans="2:5" s="15" customFormat="1" ht="16.5" customHeight="1">
      <c r="B763" s="16"/>
      <c r="C763" s="16"/>
      <c r="D763" s="11"/>
      <c r="E763" s="17"/>
    </row>
    <row r="764" spans="2:5" s="15" customFormat="1" ht="16.5" customHeight="1">
      <c r="B764" s="16"/>
      <c r="C764" s="16"/>
      <c r="D764" s="11"/>
      <c r="E764" s="17"/>
    </row>
    <row r="765" spans="2:5" s="15" customFormat="1" ht="16.5" customHeight="1">
      <c r="B765" s="16"/>
      <c r="C765" s="16"/>
      <c r="D765" s="11"/>
      <c r="E765" s="17"/>
    </row>
    <row r="766" spans="2:5" s="15" customFormat="1" ht="16.5" customHeight="1">
      <c r="B766" s="16"/>
      <c r="C766" s="16"/>
      <c r="D766" s="11"/>
      <c r="E766" s="17"/>
    </row>
    <row r="767" spans="2:5" s="15" customFormat="1" ht="16.5" customHeight="1">
      <c r="B767" s="16"/>
      <c r="C767" s="16"/>
      <c r="D767" s="11"/>
      <c r="E767" s="17"/>
    </row>
    <row r="768" spans="2:5" s="15" customFormat="1" ht="16.5" customHeight="1">
      <c r="B768" s="16"/>
      <c r="C768" s="16"/>
      <c r="D768" s="11"/>
      <c r="E768" s="17"/>
    </row>
    <row r="769" spans="2:5" s="15" customFormat="1" ht="16.5" customHeight="1">
      <c r="B769" s="16"/>
      <c r="C769" s="16"/>
      <c r="D769" s="11"/>
      <c r="E769" s="17"/>
    </row>
    <row r="770" spans="2:5" s="15" customFormat="1" ht="16.5" customHeight="1">
      <c r="B770" s="16"/>
      <c r="C770" s="16"/>
      <c r="D770" s="11"/>
      <c r="E770" s="17"/>
    </row>
    <row r="771" spans="2:5" s="15" customFormat="1" ht="16.5" customHeight="1">
      <c r="B771" s="16"/>
      <c r="C771" s="16"/>
      <c r="D771" s="11"/>
      <c r="E771" s="17"/>
    </row>
    <row r="772" spans="2:5" s="15" customFormat="1" ht="16.5" customHeight="1">
      <c r="B772" s="16"/>
      <c r="C772" s="16"/>
      <c r="D772" s="11"/>
      <c r="E772" s="17"/>
    </row>
    <row r="773" spans="2:5" s="15" customFormat="1" ht="16.5" customHeight="1">
      <c r="B773" s="16"/>
      <c r="C773" s="16"/>
      <c r="D773" s="11"/>
      <c r="E773" s="17"/>
    </row>
    <row r="774" spans="2:5" s="15" customFormat="1" ht="16.5" customHeight="1">
      <c r="B774" s="16"/>
      <c r="C774" s="16"/>
      <c r="D774" s="11"/>
      <c r="E774" s="17"/>
    </row>
    <row r="775" spans="2:5" s="15" customFormat="1" ht="16.5" customHeight="1">
      <c r="B775" s="16"/>
      <c r="C775" s="16"/>
      <c r="D775" s="11"/>
      <c r="E775" s="17"/>
    </row>
    <row r="776" spans="2:5" s="15" customFormat="1" ht="16.5" customHeight="1">
      <c r="B776" s="16"/>
      <c r="C776" s="16"/>
      <c r="D776" s="11"/>
      <c r="E776" s="17"/>
    </row>
    <row r="777" spans="2:5" s="15" customFormat="1" ht="16.5" customHeight="1">
      <c r="B777" s="16"/>
      <c r="C777" s="16"/>
      <c r="D777" s="11"/>
      <c r="E777" s="17"/>
    </row>
    <row r="778" spans="2:5" s="15" customFormat="1" ht="16.5" customHeight="1">
      <c r="B778" s="16"/>
      <c r="C778" s="16"/>
      <c r="D778" s="11"/>
      <c r="E778" s="17"/>
    </row>
    <row r="779" spans="2:5" s="15" customFormat="1" ht="16.5" customHeight="1">
      <c r="B779" s="16"/>
      <c r="C779" s="16"/>
      <c r="D779" s="11"/>
      <c r="E779" s="17"/>
    </row>
    <row r="780" spans="2:5" s="15" customFormat="1" ht="16.5" customHeight="1">
      <c r="B780" s="16"/>
      <c r="C780" s="16"/>
      <c r="D780" s="11"/>
      <c r="E780" s="17"/>
    </row>
    <row r="781" spans="2:5" s="15" customFormat="1" ht="16.5" customHeight="1">
      <c r="B781" s="16"/>
      <c r="C781" s="16"/>
      <c r="D781" s="11"/>
      <c r="E781" s="17"/>
    </row>
    <row r="782" spans="2:5" s="15" customFormat="1" ht="16.5" customHeight="1">
      <c r="B782" s="16"/>
      <c r="C782" s="16"/>
      <c r="D782" s="11"/>
      <c r="E782" s="17"/>
    </row>
    <row r="783" spans="2:5" s="15" customFormat="1" ht="16.5" customHeight="1">
      <c r="B783" s="16"/>
      <c r="C783" s="16"/>
      <c r="D783" s="11"/>
      <c r="E783" s="17"/>
    </row>
    <row r="784" spans="2:5" s="15" customFormat="1" ht="16.5" customHeight="1">
      <c r="B784" s="16"/>
      <c r="C784" s="16"/>
      <c r="D784" s="11"/>
      <c r="E784" s="17"/>
    </row>
    <row r="785" spans="2:5" s="15" customFormat="1" ht="16.5" customHeight="1">
      <c r="B785" s="16"/>
      <c r="C785" s="16"/>
      <c r="D785" s="11"/>
      <c r="E785" s="17"/>
    </row>
    <row r="786" spans="2:5" s="15" customFormat="1" ht="16.5" customHeight="1">
      <c r="B786" s="16"/>
      <c r="C786" s="16"/>
      <c r="D786" s="11"/>
      <c r="E786" s="17"/>
    </row>
    <row r="787" spans="2:5" s="15" customFormat="1" ht="16.5" customHeight="1">
      <c r="B787" s="16"/>
      <c r="C787" s="16"/>
      <c r="D787" s="11"/>
      <c r="E787" s="17"/>
    </row>
    <row r="788" spans="2:5" s="15" customFormat="1" ht="16.5" customHeight="1">
      <c r="B788" s="16"/>
      <c r="C788" s="16"/>
      <c r="D788" s="11"/>
      <c r="E788" s="17"/>
    </row>
    <row r="789" spans="2:5" s="15" customFormat="1" ht="16.5" customHeight="1">
      <c r="B789" s="16"/>
      <c r="C789" s="16"/>
      <c r="D789" s="11"/>
      <c r="E789" s="17"/>
    </row>
    <row r="790" spans="2:5" s="15" customFormat="1" ht="16.5" customHeight="1">
      <c r="B790" s="16"/>
      <c r="C790" s="16"/>
      <c r="D790" s="11"/>
      <c r="E790" s="17"/>
    </row>
    <row r="791" spans="2:5" s="15" customFormat="1" ht="16.5" customHeight="1">
      <c r="B791" s="16"/>
      <c r="C791" s="16"/>
      <c r="D791" s="11"/>
      <c r="E791" s="17"/>
    </row>
    <row r="792" spans="2:5" s="15" customFormat="1" ht="16.5" customHeight="1">
      <c r="B792" s="16"/>
      <c r="C792" s="16"/>
      <c r="D792" s="11"/>
      <c r="E792" s="17"/>
    </row>
    <row r="793" spans="2:5" s="15" customFormat="1" ht="16.5" customHeight="1">
      <c r="B793" s="16"/>
      <c r="C793" s="16"/>
      <c r="D793" s="11"/>
      <c r="E793" s="17"/>
    </row>
    <row r="794" spans="2:5" s="15" customFormat="1" ht="16.5" customHeight="1">
      <c r="B794" s="16"/>
      <c r="C794" s="16"/>
      <c r="D794" s="11"/>
      <c r="E794" s="17"/>
    </row>
    <row r="795" spans="2:5" s="15" customFormat="1" ht="16.5" customHeight="1">
      <c r="B795" s="16"/>
      <c r="C795" s="16"/>
      <c r="D795" s="11"/>
      <c r="E795" s="17"/>
    </row>
    <row r="796" spans="2:5" s="15" customFormat="1" ht="16.5" customHeight="1">
      <c r="B796" s="16"/>
      <c r="C796" s="16"/>
      <c r="D796" s="11"/>
      <c r="E796" s="17"/>
    </row>
    <row r="797" spans="2:5" s="15" customFormat="1" ht="16.5" customHeight="1">
      <c r="B797" s="16"/>
      <c r="C797" s="16"/>
      <c r="D797" s="11"/>
      <c r="E797" s="17"/>
    </row>
    <row r="798" spans="2:5" s="15" customFormat="1" ht="16.5" customHeight="1">
      <c r="B798" s="16"/>
      <c r="C798" s="16"/>
      <c r="D798" s="11"/>
      <c r="E798" s="17"/>
    </row>
    <row r="799" spans="2:5" s="15" customFormat="1" ht="16.5" customHeight="1">
      <c r="B799" s="16"/>
      <c r="C799" s="16"/>
      <c r="D799" s="11"/>
      <c r="E799" s="17"/>
    </row>
    <row r="800" spans="2:5" s="15" customFormat="1" ht="16.5" customHeight="1">
      <c r="B800" s="16"/>
      <c r="C800" s="16"/>
      <c r="D800" s="11"/>
      <c r="E800" s="17"/>
    </row>
    <row r="801" spans="2:5" s="15" customFormat="1" ht="16.5" customHeight="1">
      <c r="B801" s="16"/>
      <c r="C801" s="16"/>
      <c r="D801" s="11"/>
      <c r="E801" s="17"/>
    </row>
    <row r="802" spans="2:5" s="15" customFormat="1" ht="16.5" customHeight="1">
      <c r="B802" s="16"/>
      <c r="C802" s="16"/>
      <c r="D802" s="11"/>
      <c r="E802" s="17"/>
    </row>
    <row r="803" spans="2:5" s="15" customFormat="1" ht="16.5" customHeight="1">
      <c r="B803" s="16"/>
      <c r="C803" s="16"/>
      <c r="D803" s="11"/>
      <c r="E803" s="17"/>
    </row>
    <row r="804" spans="2:5" s="15" customFormat="1" ht="16.5" customHeight="1">
      <c r="B804" s="16"/>
      <c r="C804" s="16"/>
      <c r="D804" s="11"/>
      <c r="E804" s="17"/>
    </row>
    <row r="805" spans="2:5" s="15" customFormat="1" ht="16.5" customHeight="1">
      <c r="B805" s="16"/>
      <c r="C805" s="16"/>
      <c r="D805" s="11"/>
      <c r="E805" s="17"/>
    </row>
    <row r="806" spans="2:5" s="15" customFormat="1" ht="16.5" customHeight="1">
      <c r="B806" s="16"/>
      <c r="C806" s="16"/>
      <c r="D806" s="11"/>
      <c r="E806" s="17"/>
    </row>
    <row r="807" spans="2:5" s="15" customFormat="1" ht="16.5" customHeight="1">
      <c r="B807" s="16"/>
      <c r="C807" s="16"/>
      <c r="D807" s="11"/>
      <c r="E807" s="17"/>
    </row>
    <row r="808" spans="2:5" s="15" customFormat="1" ht="16.5" customHeight="1">
      <c r="B808" s="16"/>
      <c r="C808" s="16"/>
      <c r="D808" s="11"/>
      <c r="E808" s="17"/>
    </row>
    <row r="809" spans="2:5" s="15" customFormat="1" ht="16.5" customHeight="1">
      <c r="B809" s="16"/>
      <c r="C809" s="16"/>
      <c r="D809" s="11"/>
      <c r="E809" s="17"/>
    </row>
    <row r="810" spans="2:5" s="15" customFormat="1" ht="16.5" customHeight="1">
      <c r="B810" s="16"/>
      <c r="C810" s="16"/>
      <c r="D810" s="11"/>
      <c r="E810" s="17"/>
    </row>
    <row r="811" spans="2:5" s="15" customFormat="1" ht="16.5" customHeight="1">
      <c r="B811" s="16"/>
      <c r="C811" s="16"/>
      <c r="D811" s="11"/>
      <c r="E811" s="17"/>
    </row>
    <row r="812" spans="2:5" s="15" customFormat="1" ht="16.5" customHeight="1">
      <c r="B812" s="16"/>
      <c r="C812" s="16"/>
      <c r="D812" s="11"/>
      <c r="E812" s="17"/>
    </row>
    <row r="813" spans="2:5" s="15" customFormat="1" ht="16.5" customHeight="1">
      <c r="B813" s="16"/>
      <c r="C813" s="16"/>
      <c r="D813" s="11"/>
      <c r="E813" s="17"/>
    </row>
    <row r="814" spans="2:5" s="15" customFormat="1" ht="16.5" customHeight="1">
      <c r="B814" s="16"/>
      <c r="C814" s="16"/>
      <c r="D814" s="11"/>
      <c r="E814" s="17"/>
    </row>
    <row r="815" spans="2:5" s="15" customFormat="1" ht="16.5" customHeight="1">
      <c r="B815" s="16"/>
      <c r="C815" s="16"/>
      <c r="D815" s="11"/>
      <c r="E815" s="17"/>
    </row>
    <row r="816" spans="2:5" s="15" customFormat="1" ht="16.5" customHeight="1">
      <c r="B816" s="16"/>
      <c r="C816" s="16"/>
      <c r="D816" s="11"/>
      <c r="E816" s="17"/>
    </row>
    <row r="817" spans="2:5" s="15" customFormat="1" ht="16.5" customHeight="1">
      <c r="B817" s="16"/>
      <c r="C817" s="16"/>
      <c r="D817" s="11"/>
      <c r="E817" s="17"/>
    </row>
    <row r="818" spans="2:5" s="15" customFormat="1" ht="16.5" customHeight="1">
      <c r="B818" s="16"/>
      <c r="C818" s="16"/>
      <c r="D818" s="11"/>
      <c r="E818" s="17"/>
    </row>
    <row r="819" spans="2:5" s="15" customFormat="1" ht="16.5" customHeight="1">
      <c r="B819" s="16"/>
      <c r="C819" s="16"/>
      <c r="D819" s="11"/>
      <c r="E819" s="17"/>
    </row>
    <row r="820" spans="2:5" s="15" customFormat="1" ht="16.5" customHeight="1">
      <c r="B820" s="16"/>
      <c r="C820" s="16"/>
      <c r="D820" s="11"/>
      <c r="E820" s="17"/>
    </row>
    <row r="821" spans="2:5" s="15" customFormat="1" ht="16.5" customHeight="1">
      <c r="B821" s="16"/>
      <c r="C821" s="16"/>
      <c r="D821" s="11"/>
      <c r="E821" s="17"/>
    </row>
    <row r="822" spans="2:5" s="15" customFormat="1" ht="16.5" customHeight="1">
      <c r="B822" s="16"/>
      <c r="C822" s="16"/>
      <c r="D822" s="11"/>
      <c r="E822" s="17"/>
    </row>
    <row r="823" spans="2:5" s="15" customFormat="1" ht="16.5" customHeight="1">
      <c r="B823" s="16"/>
      <c r="C823" s="16"/>
      <c r="D823" s="11"/>
      <c r="E823" s="17"/>
    </row>
    <row r="824" spans="2:5" s="15" customFormat="1" ht="16.5" customHeight="1">
      <c r="B824" s="16"/>
      <c r="C824" s="16"/>
      <c r="D824" s="11"/>
      <c r="E824" s="17"/>
    </row>
    <row r="825" spans="2:5" s="15" customFormat="1" ht="16.5" customHeight="1">
      <c r="B825" s="16"/>
      <c r="C825" s="16"/>
      <c r="D825" s="11"/>
      <c r="E825" s="17"/>
    </row>
    <row r="826" spans="2:5" s="15" customFormat="1" ht="16.5" customHeight="1">
      <c r="B826" s="16"/>
      <c r="C826" s="16"/>
      <c r="D826" s="11"/>
      <c r="E826" s="17"/>
    </row>
    <row r="827" spans="2:5" s="15" customFormat="1" ht="16.5" customHeight="1">
      <c r="B827" s="16"/>
      <c r="C827" s="16"/>
      <c r="D827" s="11"/>
      <c r="E827" s="17"/>
    </row>
    <row r="828" spans="2:5" s="15" customFormat="1" ht="16.5" customHeight="1">
      <c r="B828" s="16"/>
      <c r="C828" s="16"/>
      <c r="D828" s="11"/>
      <c r="E828" s="17"/>
    </row>
    <row r="829" spans="2:5" s="15" customFormat="1" ht="16.5" customHeight="1">
      <c r="B829" s="16"/>
      <c r="C829" s="16"/>
      <c r="D829" s="11"/>
      <c r="E829" s="17"/>
    </row>
    <row r="830" spans="2:5" s="15" customFormat="1" ht="16.5" customHeight="1">
      <c r="B830" s="16"/>
      <c r="C830" s="16"/>
      <c r="D830" s="11"/>
      <c r="E830" s="17"/>
    </row>
    <row r="831" spans="2:5" s="15" customFormat="1" ht="16.5" customHeight="1">
      <c r="B831" s="16"/>
      <c r="C831" s="16"/>
      <c r="D831" s="11"/>
      <c r="E831" s="17"/>
    </row>
    <row r="832" spans="2:5" s="15" customFormat="1" ht="16.5" customHeight="1">
      <c r="B832" s="16"/>
      <c r="C832" s="16"/>
      <c r="D832" s="11"/>
      <c r="E832" s="17"/>
    </row>
    <row r="833" spans="2:5" s="15" customFormat="1" ht="16.5" customHeight="1">
      <c r="B833" s="16"/>
      <c r="C833" s="16"/>
      <c r="D833" s="11"/>
      <c r="E833" s="17"/>
    </row>
    <row r="834" spans="2:5" s="15" customFormat="1" ht="16.5" customHeight="1">
      <c r="B834" s="16"/>
      <c r="C834" s="16"/>
      <c r="D834" s="11"/>
      <c r="E834" s="17"/>
    </row>
    <row r="835" spans="2:5" s="15" customFormat="1" ht="16.5" customHeight="1">
      <c r="B835" s="16"/>
      <c r="C835" s="16"/>
      <c r="D835" s="11"/>
      <c r="E835" s="17"/>
    </row>
    <row r="836" spans="2:5" s="15" customFormat="1" ht="16.5" customHeight="1">
      <c r="B836" s="16"/>
      <c r="C836" s="16"/>
      <c r="D836" s="11"/>
      <c r="E836" s="17"/>
    </row>
    <row r="837" spans="2:5" s="15" customFormat="1" ht="16.5" customHeight="1">
      <c r="B837" s="16"/>
      <c r="C837" s="16"/>
      <c r="D837" s="11"/>
      <c r="E837" s="17"/>
    </row>
    <row r="838" spans="2:5" s="15" customFormat="1" ht="16.5" customHeight="1">
      <c r="B838" s="16"/>
      <c r="C838" s="16"/>
      <c r="D838" s="11"/>
      <c r="E838" s="17"/>
    </row>
    <row r="839" spans="2:5" s="15" customFormat="1" ht="16.5" customHeight="1">
      <c r="B839" s="16"/>
      <c r="C839" s="16"/>
      <c r="D839" s="11"/>
      <c r="E839" s="17"/>
    </row>
    <row r="840" spans="2:5" s="15" customFormat="1" ht="16.5" customHeight="1">
      <c r="B840" s="16"/>
      <c r="C840" s="16"/>
      <c r="D840" s="11"/>
      <c r="E840" s="17"/>
    </row>
    <row r="841" spans="2:5" s="15" customFormat="1" ht="16.5" customHeight="1">
      <c r="B841" s="16"/>
      <c r="C841" s="16"/>
      <c r="D841" s="11"/>
      <c r="E841" s="17"/>
    </row>
    <row r="842" spans="2:5" s="15" customFormat="1" ht="16.5" customHeight="1">
      <c r="B842" s="16"/>
      <c r="C842" s="16"/>
      <c r="D842" s="11"/>
      <c r="E842" s="17"/>
    </row>
    <row r="843" spans="2:5" s="15" customFormat="1" ht="16.5" customHeight="1">
      <c r="B843" s="16"/>
      <c r="C843" s="16"/>
      <c r="D843" s="11"/>
      <c r="E843" s="17"/>
    </row>
    <row r="844" spans="2:5" s="15" customFormat="1" ht="16.5" customHeight="1">
      <c r="B844" s="16"/>
      <c r="C844" s="16"/>
      <c r="D844" s="11"/>
      <c r="E844" s="17"/>
    </row>
    <row r="845" spans="2:5" s="15" customFormat="1" ht="16.5" customHeight="1">
      <c r="B845" s="16"/>
      <c r="C845" s="16"/>
      <c r="D845" s="11"/>
      <c r="E845" s="17"/>
    </row>
    <row r="846" spans="2:5" s="15" customFormat="1" ht="16.5" customHeight="1">
      <c r="B846" s="16"/>
      <c r="C846" s="16"/>
      <c r="D846" s="11"/>
      <c r="E846" s="17"/>
    </row>
    <row r="847" spans="2:5" s="15" customFormat="1" ht="16.5" customHeight="1">
      <c r="B847" s="16"/>
      <c r="C847" s="16"/>
      <c r="D847" s="11"/>
      <c r="E847" s="17"/>
    </row>
    <row r="848" spans="2:5" s="15" customFormat="1" ht="16.5" customHeight="1">
      <c r="B848" s="16"/>
      <c r="C848" s="16"/>
      <c r="D848" s="11"/>
      <c r="E848" s="17"/>
    </row>
    <row r="849" spans="2:5" s="15" customFormat="1" ht="16.5" customHeight="1">
      <c r="B849" s="16"/>
      <c r="C849" s="16"/>
      <c r="D849" s="11"/>
      <c r="E849" s="17"/>
    </row>
    <row r="850" spans="2:5" s="15" customFormat="1" ht="16.5" customHeight="1">
      <c r="B850" s="16"/>
      <c r="C850" s="16"/>
      <c r="D850" s="11"/>
      <c r="E850" s="17"/>
    </row>
    <row r="851" spans="2:5" s="15" customFormat="1" ht="16.5" customHeight="1">
      <c r="B851" s="16"/>
      <c r="C851" s="16"/>
      <c r="D851" s="11"/>
      <c r="E851" s="17"/>
    </row>
    <row r="852" spans="2:5" s="15" customFormat="1" ht="16.5" customHeight="1">
      <c r="B852" s="16"/>
      <c r="C852" s="16"/>
      <c r="D852" s="11"/>
      <c r="E852" s="17"/>
    </row>
    <row r="853" spans="2:5" s="15" customFormat="1" ht="16.5" customHeight="1">
      <c r="B853" s="16"/>
      <c r="C853" s="16"/>
      <c r="D853" s="11"/>
      <c r="E853" s="17"/>
    </row>
    <row r="854" spans="2:5" s="15" customFormat="1" ht="16.5" customHeight="1">
      <c r="B854" s="16"/>
      <c r="C854" s="16"/>
      <c r="D854" s="11"/>
      <c r="E854" s="17"/>
    </row>
    <row r="855" spans="2:5" s="15" customFormat="1" ht="16.5" customHeight="1">
      <c r="B855" s="16"/>
      <c r="C855" s="16"/>
      <c r="D855" s="11"/>
      <c r="E855" s="17"/>
    </row>
    <row r="856" spans="2:5" s="15" customFormat="1" ht="16.5" customHeight="1">
      <c r="B856" s="16"/>
      <c r="C856" s="16"/>
      <c r="D856" s="11"/>
      <c r="E856" s="17"/>
    </row>
    <row r="857" spans="2:5" s="15" customFormat="1" ht="16.5" customHeight="1">
      <c r="B857" s="16"/>
      <c r="C857" s="16"/>
      <c r="D857" s="11"/>
      <c r="E857" s="17"/>
    </row>
    <row r="858" spans="2:5" s="15" customFormat="1" ht="16.5" customHeight="1">
      <c r="B858" s="16"/>
      <c r="C858" s="16"/>
      <c r="D858" s="11"/>
      <c r="E858" s="17"/>
    </row>
    <row r="859" spans="2:5" s="15" customFormat="1" ht="16.5" customHeight="1">
      <c r="B859" s="16"/>
      <c r="C859" s="16"/>
      <c r="D859" s="11"/>
      <c r="E859" s="17"/>
    </row>
    <row r="860" spans="2:5" s="15" customFormat="1" ht="16.5" customHeight="1">
      <c r="B860" s="16"/>
      <c r="C860" s="16"/>
      <c r="D860" s="11"/>
      <c r="E860" s="17"/>
    </row>
    <row r="861" spans="2:5" s="15" customFormat="1" ht="16.5" customHeight="1">
      <c r="B861" s="16"/>
      <c r="C861" s="16"/>
      <c r="D861" s="11"/>
      <c r="E861" s="17"/>
    </row>
    <row r="862" spans="2:5" s="15" customFormat="1" ht="16.5" customHeight="1">
      <c r="B862" s="16"/>
      <c r="C862" s="16"/>
      <c r="D862" s="11"/>
      <c r="E862" s="17"/>
    </row>
    <row r="863" spans="2:5" s="15" customFormat="1" ht="16.5" customHeight="1">
      <c r="B863" s="16"/>
      <c r="C863" s="16"/>
      <c r="D863" s="11"/>
      <c r="E863" s="17"/>
    </row>
    <row r="864" spans="2:5" s="15" customFormat="1" ht="16.5" customHeight="1">
      <c r="B864" s="16"/>
      <c r="C864" s="16"/>
      <c r="D864" s="11"/>
      <c r="E864" s="17"/>
    </row>
    <row r="865" spans="2:5" s="15" customFormat="1" ht="16.5" customHeight="1">
      <c r="B865" s="16"/>
      <c r="C865" s="16"/>
      <c r="D865" s="11"/>
      <c r="E865" s="17"/>
    </row>
    <row r="866" spans="2:5" s="15" customFormat="1" ht="16.5" customHeight="1">
      <c r="B866" s="16"/>
      <c r="C866" s="16"/>
      <c r="D866" s="11"/>
      <c r="E866" s="17"/>
    </row>
    <row r="867" spans="2:5" s="15" customFormat="1" ht="16.5" customHeight="1">
      <c r="B867" s="16"/>
      <c r="C867" s="16"/>
      <c r="D867" s="11"/>
      <c r="E867" s="17"/>
    </row>
    <row r="868" spans="2:5" s="15" customFormat="1" ht="16.5" customHeight="1">
      <c r="B868" s="16"/>
      <c r="C868" s="16"/>
      <c r="D868" s="11"/>
      <c r="E868" s="17"/>
    </row>
    <row r="869" spans="2:5" s="15" customFormat="1" ht="16.5" customHeight="1">
      <c r="B869" s="16"/>
      <c r="C869" s="16"/>
      <c r="D869" s="11"/>
      <c r="E869" s="17"/>
    </row>
    <row r="870" spans="2:5" s="15" customFormat="1" ht="16.5" customHeight="1">
      <c r="B870" s="16"/>
      <c r="C870" s="16"/>
      <c r="D870" s="11"/>
      <c r="E870" s="17"/>
    </row>
    <row r="871" spans="2:5" s="15" customFormat="1" ht="16.5" customHeight="1">
      <c r="B871" s="16"/>
      <c r="C871" s="16"/>
      <c r="D871" s="11"/>
      <c r="E871" s="17"/>
    </row>
    <row r="872" spans="2:5" s="15" customFormat="1" ht="16.5" customHeight="1">
      <c r="B872" s="16"/>
      <c r="C872" s="16"/>
      <c r="D872" s="11"/>
      <c r="E872" s="17"/>
    </row>
    <row r="873" spans="2:5" s="15" customFormat="1" ht="16.5" customHeight="1">
      <c r="B873" s="16"/>
      <c r="C873" s="16"/>
      <c r="D873" s="11"/>
      <c r="E873" s="17"/>
    </row>
    <row r="874" spans="2:5" s="15" customFormat="1" ht="16.5" customHeight="1">
      <c r="B874" s="16"/>
      <c r="C874" s="16"/>
      <c r="D874" s="11"/>
      <c r="E874" s="17"/>
    </row>
    <row r="875" spans="2:5" s="15" customFormat="1" ht="16.5" customHeight="1">
      <c r="B875" s="16"/>
      <c r="C875" s="16"/>
      <c r="D875" s="11"/>
      <c r="E875" s="17"/>
    </row>
    <row r="876" spans="2:5" s="15" customFormat="1" ht="16.5" customHeight="1">
      <c r="B876" s="16"/>
      <c r="C876" s="16"/>
      <c r="D876" s="11"/>
      <c r="E876" s="17"/>
    </row>
    <row r="877" spans="2:5" s="15" customFormat="1" ht="16.5" customHeight="1">
      <c r="B877" s="16"/>
      <c r="C877" s="16"/>
      <c r="D877" s="11"/>
      <c r="E877" s="17"/>
    </row>
    <row r="878" spans="2:5" s="15" customFormat="1" ht="16.5" customHeight="1">
      <c r="B878" s="16"/>
      <c r="C878" s="16"/>
      <c r="D878" s="11"/>
      <c r="E878" s="17"/>
    </row>
    <row r="879" spans="2:5" s="15" customFormat="1" ht="16.5" customHeight="1">
      <c r="B879" s="16"/>
      <c r="C879" s="16"/>
      <c r="D879" s="11"/>
      <c r="E879" s="17"/>
    </row>
    <row r="880" spans="2:5" s="15" customFormat="1" ht="16.5" customHeight="1">
      <c r="B880" s="16"/>
      <c r="C880" s="16"/>
      <c r="D880" s="11"/>
      <c r="E880" s="17"/>
    </row>
    <row r="881" spans="2:5" s="15" customFormat="1" ht="16.5" customHeight="1">
      <c r="B881" s="16"/>
      <c r="C881" s="16"/>
      <c r="D881" s="11"/>
      <c r="E881" s="17"/>
    </row>
    <row r="882" spans="2:5" s="15" customFormat="1" ht="16.5" customHeight="1">
      <c r="B882" s="16"/>
      <c r="C882" s="16"/>
      <c r="D882" s="11"/>
      <c r="E882" s="17"/>
    </row>
    <row r="883" spans="2:5" s="15" customFormat="1" ht="16.5" customHeight="1">
      <c r="B883" s="16"/>
      <c r="C883" s="16"/>
      <c r="D883" s="11"/>
      <c r="E883" s="17"/>
    </row>
    <row r="884" spans="2:5" s="15" customFormat="1" ht="16.5" customHeight="1">
      <c r="B884" s="16"/>
      <c r="C884" s="16"/>
      <c r="D884" s="11"/>
      <c r="E884" s="17"/>
    </row>
    <row r="885" spans="2:5" s="15" customFormat="1" ht="16.5" customHeight="1">
      <c r="B885" s="16"/>
      <c r="C885" s="16"/>
      <c r="D885" s="11"/>
      <c r="E885" s="17"/>
    </row>
    <row r="886" spans="2:5" s="15" customFormat="1" ht="16.5" customHeight="1">
      <c r="B886" s="16"/>
      <c r="C886" s="16"/>
      <c r="D886" s="11"/>
      <c r="E886" s="17"/>
    </row>
    <row r="887" spans="2:5" s="15" customFormat="1" ht="16.5" customHeight="1">
      <c r="B887" s="16"/>
      <c r="C887" s="16"/>
      <c r="D887" s="11"/>
      <c r="E887" s="17"/>
    </row>
    <row r="888" spans="2:5" s="15" customFormat="1" ht="16.5" customHeight="1">
      <c r="B888" s="16"/>
      <c r="C888" s="16"/>
      <c r="D888" s="11"/>
      <c r="E888" s="17"/>
    </row>
    <row r="889" spans="2:5" s="15" customFormat="1" ht="16.5" customHeight="1">
      <c r="B889" s="16"/>
      <c r="C889" s="16"/>
      <c r="D889" s="11"/>
      <c r="E889" s="17"/>
    </row>
    <row r="890" spans="2:5" s="15" customFormat="1" ht="16.5" customHeight="1">
      <c r="B890" s="16"/>
      <c r="C890" s="16"/>
      <c r="D890" s="11"/>
      <c r="E890" s="17"/>
    </row>
    <row r="891" spans="2:5" s="15" customFormat="1" ht="16.5" customHeight="1">
      <c r="B891" s="16"/>
      <c r="C891" s="16"/>
      <c r="D891" s="11"/>
      <c r="E891" s="17"/>
    </row>
    <row r="892" spans="2:5" s="15" customFormat="1" ht="16.5" customHeight="1">
      <c r="B892" s="16"/>
      <c r="C892" s="16"/>
      <c r="D892" s="11"/>
      <c r="E892" s="17"/>
    </row>
    <row r="893" spans="2:5" s="15" customFormat="1" ht="16.5" customHeight="1">
      <c r="B893" s="16"/>
      <c r="C893" s="16"/>
      <c r="D893" s="11"/>
      <c r="E893" s="17"/>
    </row>
    <row r="894" spans="2:5" s="15" customFormat="1" ht="16.5" customHeight="1">
      <c r="B894" s="16"/>
      <c r="C894" s="16"/>
      <c r="D894" s="11"/>
      <c r="E894" s="17"/>
    </row>
    <row r="895" spans="2:5" s="15" customFormat="1" ht="16.5" customHeight="1">
      <c r="B895" s="16"/>
      <c r="C895" s="16"/>
      <c r="D895" s="11"/>
      <c r="E895" s="17"/>
    </row>
    <row r="896" spans="2:5" s="15" customFormat="1" ht="16.5" customHeight="1">
      <c r="B896" s="16"/>
      <c r="C896" s="16"/>
      <c r="D896" s="11"/>
      <c r="E896" s="17"/>
    </row>
    <row r="897" spans="2:5" s="15" customFormat="1" ht="16.5" customHeight="1">
      <c r="B897" s="16"/>
      <c r="C897" s="16"/>
      <c r="D897" s="11"/>
      <c r="E897" s="17"/>
    </row>
    <row r="898" spans="2:5" s="15" customFormat="1" ht="16.5" customHeight="1">
      <c r="B898" s="16"/>
      <c r="C898" s="16"/>
      <c r="D898" s="11"/>
      <c r="E898" s="17"/>
    </row>
    <row r="899" spans="2:5" s="15" customFormat="1" ht="16.5" customHeight="1">
      <c r="B899" s="16"/>
      <c r="C899" s="16"/>
      <c r="D899" s="11"/>
      <c r="E899" s="17"/>
    </row>
    <row r="900" spans="2:5" s="15" customFormat="1" ht="16.5" customHeight="1">
      <c r="B900" s="16"/>
      <c r="C900" s="16"/>
      <c r="D900" s="11"/>
      <c r="E900" s="17"/>
    </row>
    <row r="901" spans="2:5" s="15" customFormat="1" ht="16.5" customHeight="1">
      <c r="B901" s="16"/>
      <c r="C901" s="16"/>
      <c r="D901" s="11"/>
      <c r="E901" s="17"/>
    </row>
    <row r="902" spans="2:5" s="15" customFormat="1" ht="16.5" customHeight="1">
      <c r="B902" s="16"/>
      <c r="C902" s="16"/>
      <c r="D902" s="11"/>
      <c r="E902" s="17"/>
    </row>
    <row r="903" spans="2:5" s="15" customFormat="1" ht="16.5" customHeight="1">
      <c r="B903" s="16"/>
      <c r="C903" s="16"/>
      <c r="D903" s="11"/>
      <c r="E903" s="17"/>
    </row>
    <row r="904" spans="2:5" s="15" customFormat="1" ht="16.5" customHeight="1">
      <c r="B904" s="16"/>
      <c r="C904" s="16"/>
      <c r="D904" s="11"/>
      <c r="E904" s="17"/>
    </row>
    <row r="905" spans="2:5" s="15" customFormat="1" ht="16.5" customHeight="1">
      <c r="B905" s="16"/>
      <c r="C905" s="16"/>
      <c r="D905" s="11"/>
      <c r="E905" s="17"/>
    </row>
    <row r="906" spans="2:5" s="15" customFormat="1" ht="16.5" customHeight="1">
      <c r="B906" s="16"/>
      <c r="C906" s="16"/>
      <c r="D906" s="11"/>
      <c r="E906" s="17"/>
    </row>
    <row r="907" spans="2:5" s="15" customFormat="1" ht="16.5" customHeight="1">
      <c r="B907" s="16"/>
      <c r="C907" s="16"/>
      <c r="D907" s="11"/>
      <c r="E907" s="17"/>
    </row>
    <row r="908" spans="2:5" s="15" customFormat="1" ht="16.5" customHeight="1">
      <c r="B908" s="16"/>
      <c r="C908" s="16"/>
      <c r="D908" s="11"/>
      <c r="E908" s="17"/>
    </row>
    <row r="909" spans="2:5" s="15" customFormat="1" ht="16.5" customHeight="1">
      <c r="B909" s="16"/>
      <c r="C909" s="16"/>
      <c r="D909" s="11"/>
      <c r="E909" s="17"/>
    </row>
    <row r="910" spans="2:5" s="15" customFormat="1" ht="16.5" customHeight="1">
      <c r="B910" s="16"/>
      <c r="C910" s="16"/>
      <c r="D910" s="11"/>
      <c r="E910" s="17"/>
    </row>
    <row r="911" spans="2:5" s="15" customFormat="1" ht="16.5" customHeight="1">
      <c r="B911" s="16"/>
      <c r="C911" s="16"/>
      <c r="D911" s="11"/>
      <c r="E911" s="17"/>
    </row>
    <row r="912" spans="2:5" s="15" customFormat="1" ht="16.5" customHeight="1">
      <c r="B912" s="16"/>
      <c r="C912" s="16"/>
      <c r="D912" s="11"/>
      <c r="E912" s="17"/>
    </row>
    <row r="913" spans="2:5" s="15" customFormat="1" ht="16.5" customHeight="1">
      <c r="B913" s="16"/>
      <c r="C913" s="16"/>
      <c r="D913" s="11"/>
      <c r="E913" s="17"/>
    </row>
    <row r="914" spans="2:5" s="15" customFormat="1" ht="16.5" customHeight="1">
      <c r="B914" s="16"/>
      <c r="C914" s="16"/>
      <c r="D914" s="11"/>
      <c r="E914" s="17"/>
    </row>
    <row r="915" spans="2:5" s="15" customFormat="1" ht="16.5" customHeight="1">
      <c r="B915" s="16"/>
      <c r="C915" s="16"/>
      <c r="D915" s="11"/>
      <c r="E915" s="17"/>
    </row>
    <row r="916" spans="2:5" s="15" customFormat="1" ht="16.5" customHeight="1">
      <c r="B916" s="16"/>
      <c r="C916" s="16"/>
      <c r="D916" s="11"/>
      <c r="E916" s="17"/>
    </row>
    <row r="917" spans="2:5" s="15" customFormat="1" ht="16.5" customHeight="1">
      <c r="B917" s="16"/>
      <c r="C917" s="16"/>
      <c r="D917" s="11"/>
      <c r="E917" s="17"/>
    </row>
    <row r="918" spans="2:5" s="15" customFormat="1" ht="16.5" customHeight="1">
      <c r="B918" s="16"/>
      <c r="C918" s="16"/>
      <c r="D918" s="11"/>
      <c r="E918" s="17"/>
    </row>
    <row r="919" spans="2:5" s="15" customFormat="1" ht="16.5" customHeight="1">
      <c r="B919" s="16"/>
      <c r="C919" s="16"/>
      <c r="D919" s="11"/>
      <c r="E919" s="17"/>
    </row>
    <row r="920" spans="2:5" s="15" customFormat="1" ht="16.5" customHeight="1">
      <c r="B920" s="16"/>
      <c r="C920" s="16"/>
      <c r="D920" s="11"/>
      <c r="E920" s="17"/>
    </row>
    <row r="921" spans="2:5" s="15" customFormat="1" ht="16.5" customHeight="1">
      <c r="B921" s="16"/>
      <c r="C921" s="16"/>
      <c r="D921" s="11"/>
      <c r="E921" s="17"/>
    </row>
    <row r="922" spans="2:5" s="15" customFormat="1" ht="16.5" customHeight="1">
      <c r="B922" s="16"/>
      <c r="C922" s="16"/>
      <c r="D922" s="11"/>
      <c r="E922" s="17"/>
    </row>
    <row r="923" spans="2:5" s="15" customFormat="1" ht="16.5" customHeight="1">
      <c r="B923" s="16"/>
      <c r="C923" s="16"/>
      <c r="D923" s="11"/>
      <c r="E923" s="17"/>
    </row>
    <row r="924" spans="2:5" s="15" customFormat="1" ht="16.5" customHeight="1">
      <c r="B924" s="16"/>
      <c r="C924" s="16"/>
      <c r="D924" s="11"/>
      <c r="E924" s="17"/>
    </row>
    <row r="925" spans="2:5" s="15" customFormat="1" ht="16.5" customHeight="1">
      <c r="B925" s="16"/>
      <c r="C925" s="16"/>
      <c r="D925" s="11"/>
      <c r="E925" s="17"/>
    </row>
    <row r="926" spans="2:5" s="15" customFormat="1" ht="16.5" customHeight="1">
      <c r="B926" s="16"/>
      <c r="C926" s="16"/>
      <c r="D926" s="11"/>
      <c r="E926" s="17"/>
    </row>
    <row r="927" spans="2:5" s="15" customFormat="1" ht="16.5" customHeight="1">
      <c r="B927" s="16"/>
      <c r="C927" s="16"/>
      <c r="D927" s="11"/>
      <c r="E927" s="17"/>
    </row>
    <row r="928" spans="2:5" s="15" customFormat="1" ht="16.5" customHeight="1">
      <c r="B928" s="16"/>
      <c r="C928" s="16"/>
      <c r="D928" s="11"/>
      <c r="E928" s="17"/>
    </row>
    <row r="929" spans="2:5" s="15" customFormat="1" ht="16.5" customHeight="1">
      <c r="B929" s="16"/>
      <c r="C929" s="16"/>
      <c r="D929" s="11"/>
      <c r="E929" s="17"/>
    </row>
    <row r="930" spans="2:5" s="15" customFormat="1" ht="16.5" customHeight="1">
      <c r="B930" s="16"/>
      <c r="C930" s="16"/>
      <c r="D930" s="11"/>
      <c r="E930" s="17"/>
    </row>
    <row r="931" spans="2:5" s="15" customFormat="1" ht="16.5" customHeight="1">
      <c r="B931" s="16"/>
      <c r="C931" s="16"/>
      <c r="D931" s="11"/>
      <c r="E931" s="17"/>
    </row>
    <row r="932" spans="2:5" s="15" customFormat="1" ht="16.5" customHeight="1">
      <c r="B932" s="16"/>
      <c r="C932" s="16"/>
      <c r="D932" s="11"/>
      <c r="E932" s="17"/>
    </row>
    <row r="933" spans="2:5" s="15" customFormat="1" ht="16.5" customHeight="1">
      <c r="B933" s="16"/>
      <c r="C933" s="16"/>
      <c r="D933" s="11"/>
      <c r="E933" s="17"/>
    </row>
    <row r="934" spans="2:5" s="15" customFormat="1" ht="16.5" customHeight="1">
      <c r="B934" s="16"/>
      <c r="C934" s="16"/>
      <c r="D934" s="11"/>
      <c r="E934" s="17"/>
    </row>
    <row r="935" spans="2:5" s="15" customFormat="1" ht="16.5" customHeight="1">
      <c r="B935" s="16"/>
      <c r="C935" s="16"/>
      <c r="D935" s="11"/>
      <c r="E935" s="17"/>
    </row>
    <row r="936" spans="2:5" s="15" customFormat="1" ht="16.5" customHeight="1">
      <c r="B936" s="16"/>
      <c r="C936" s="16"/>
      <c r="D936" s="11"/>
      <c r="E936" s="17"/>
    </row>
    <row r="937" spans="2:5" s="15" customFormat="1" ht="16.5" customHeight="1">
      <c r="B937" s="16"/>
      <c r="C937" s="16"/>
      <c r="D937" s="11"/>
      <c r="E937" s="17"/>
    </row>
    <row r="938" spans="2:5" s="15" customFormat="1" ht="16.5" customHeight="1">
      <c r="B938" s="16"/>
      <c r="C938" s="16"/>
      <c r="D938" s="11"/>
      <c r="E938" s="17"/>
    </row>
    <row r="939" spans="2:5" s="15" customFormat="1" ht="16.5" customHeight="1">
      <c r="B939" s="16"/>
      <c r="C939" s="16"/>
      <c r="D939" s="11"/>
      <c r="E939" s="17"/>
    </row>
    <row r="940" spans="2:5" s="15" customFormat="1" ht="16.5" customHeight="1">
      <c r="B940" s="16"/>
      <c r="C940" s="16"/>
      <c r="D940" s="11"/>
      <c r="E940" s="17"/>
    </row>
    <row r="941" spans="2:5" s="15" customFormat="1" ht="16.5" customHeight="1">
      <c r="B941" s="16"/>
      <c r="C941" s="16"/>
      <c r="D941" s="11"/>
      <c r="E941" s="17"/>
    </row>
    <row r="942" spans="2:5" s="15" customFormat="1" ht="16.5" customHeight="1">
      <c r="B942" s="16"/>
      <c r="C942" s="16"/>
      <c r="D942" s="11"/>
      <c r="E942" s="17"/>
    </row>
    <row r="943" spans="2:5" s="15" customFormat="1" ht="16.5" customHeight="1">
      <c r="B943" s="16"/>
      <c r="C943" s="16"/>
      <c r="D943" s="11"/>
      <c r="E943" s="17"/>
    </row>
    <row r="944" spans="2:5" s="15" customFormat="1" ht="16.5" customHeight="1">
      <c r="B944" s="16"/>
      <c r="C944" s="16"/>
      <c r="D944" s="11"/>
      <c r="E944" s="17"/>
    </row>
    <row r="945" spans="2:5" s="15" customFormat="1" ht="16.5" customHeight="1">
      <c r="B945" s="16"/>
      <c r="C945" s="16"/>
      <c r="D945" s="11"/>
      <c r="E945" s="17"/>
    </row>
    <row r="946" spans="2:5" s="15" customFormat="1" ht="16.5" customHeight="1">
      <c r="B946" s="16"/>
      <c r="C946" s="16"/>
      <c r="D946" s="11"/>
      <c r="E946" s="17"/>
    </row>
    <row r="947" spans="2:5" s="15" customFormat="1" ht="16.5" customHeight="1">
      <c r="B947" s="16"/>
      <c r="C947" s="16"/>
      <c r="D947" s="11"/>
      <c r="E947" s="17"/>
    </row>
    <row r="948" spans="2:5" s="15" customFormat="1" ht="16.5" customHeight="1">
      <c r="B948" s="16"/>
      <c r="C948" s="16"/>
      <c r="D948" s="11"/>
      <c r="E948" s="17"/>
    </row>
    <row r="949" spans="2:5" s="15" customFormat="1" ht="16.5" customHeight="1">
      <c r="B949" s="16"/>
      <c r="C949" s="16"/>
      <c r="D949" s="11"/>
      <c r="E949" s="17"/>
    </row>
    <row r="950" spans="2:5" s="15" customFormat="1" ht="16.5" customHeight="1">
      <c r="B950" s="16"/>
      <c r="C950" s="16"/>
      <c r="D950" s="11"/>
      <c r="E950" s="17"/>
    </row>
    <row r="951" spans="2:5" s="15" customFormat="1" ht="16.5" customHeight="1">
      <c r="B951" s="16"/>
      <c r="C951" s="16"/>
      <c r="D951" s="11"/>
      <c r="E951" s="17"/>
    </row>
    <row r="952" spans="2:5" s="15" customFormat="1" ht="16.5" customHeight="1">
      <c r="B952" s="16"/>
      <c r="C952" s="16"/>
      <c r="D952" s="11"/>
      <c r="E952" s="17"/>
    </row>
    <row r="953" spans="2:5" s="15" customFormat="1" ht="16.5" customHeight="1">
      <c r="B953" s="16"/>
      <c r="C953" s="16"/>
      <c r="D953" s="11"/>
      <c r="E953" s="17"/>
    </row>
    <row r="954" spans="2:5" s="15" customFormat="1" ht="16.5" customHeight="1">
      <c r="B954" s="16"/>
      <c r="C954" s="16"/>
      <c r="D954" s="11"/>
      <c r="E954" s="17"/>
    </row>
    <row r="955" spans="2:5" s="15" customFormat="1" ht="16.5" customHeight="1">
      <c r="B955" s="16"/>
      <c r="C955" s="16"/>
      <c r="D955" s="11"/>
      <c r="E955" s="17"/>
    </row>
    <row r="956" spans="2:5" s="15" customFormat="1" ht="16.5" customHeight="1">
      <c r="B956" s="16"/>
      <c r="C956" s="16"/>
      <c r="D956" s="11"/>
      <c r="E956" s="17"/>
    </row>
    <row r="957" spans="2:5" s="15" customFormat="1" ht="16.5" customHeight="1">
      <c r="B957" s="16"/>
      <c r="C957" s="16"/>
      <c r="D957" s="11"/>
      <c r="E957" s="17"/>
    </row>
    <row r="958" spans="2:5" s="15" customFormat="1" ht="16.5" customHeight="1">
      <c r="B958" s="16"/>
      <c r="C958" s="16"/>
      <c r="D958" s="11"/>
      <c r="E958" s="17"/>
    </row>
    <row r="959" spans="2:5" s="15" customFormat="1" ht="16.5" customHeight="1">
      <c r="B959" s="16"/>
      <c r="C959" s="16"/>
      <c r="D959" s="11"/>
      <c r="E959" s="17"/>
    </row>
    <row r="960" spans="2:5" s="15" customFormat="1" ht="16.5" customHeight="1">
      <c r="B960" s="16"/>
      <c r="C960" s="16"/>
      <c r="D960" s="11"/>
      <c r="E960" s="17"/>
    </row>
    <row r="961" spans="2:5" s="15" customFormat="1" ht="16.5" customHeight="1">
      <c r="B961" s="16"/>
      <c r="C961" s="16"/>
      <c r="D961" s="11"/>
      <c r="E961" s="17"/>
    </row>
    <row r="962" spans="2:5" s="15" customFormat="1" ht="16.5" customHeight="1">
      <c r="B962" s="16"/>
      <c r="C962" s="16"/>
      <c r="D962" s="11"/>
      <c r="E962" s="17"/>
    </row>
    <row r="963" spans="2:5" s="15" customFormat="1" ht="16.5" customHeight="1">
      <c r="B963" s="16"/>
      <c r="C963" s="16"/>
      <c r="D963" s="11"/>
      <c r="E963" s="17"/>
    </row>
    <row r="964" spans="2:5" s="15" customFormat="1" ht="16.5" customHeight="1">
      <c r="B964" s="16"/>
      <c r="C964" s="16"/>
      <c r="D964" s="11"/>
      <c r="E964" s="17"/>
    </row>
    <row r="965" spans="2:5" s="15" customFormat="1" ht="16.5" customHeight="1">
      <c r="B965" s="16"/>
      <c r="C965" s="16"/>
      <c r="D965" s="11"/>
      <c r="E965" s="17"/>
    </row>
    <row r="966" spans="2:5" s="15" customFormat="1" ht="16.5" customHeight="1">
      <c r="B966" s="16"/>
      <c r="C966" s="16"/>
      <c r="D966" s="11"/>
      <c r="E966" s="17"/>
    </row>
    <row r="967" spans="2:5" s="15" customFormat="1" ht="16.5" customHeight="1">
      <c r="B967" s="16"/>
      <c r="C967" s="16"/>
      <c r="D967" s="11"/>
      <c r="E967" s="17"/>
    </row>
    <row r="968" spans="2:5" s="15" customFormat="1" ht="16.5" customHeight="1">
      <c r="B968" s="16"/>
      <c r="C968" s="16"/>
      <c r="D968" s="11"/>
      <c r="E968" s="17"/>
    </row>
    <row r="969" spans="2:5" s="15" customFormat="1" ht="16.5" customHeight="1">
      <c r="B969" s="16"/>
      <c r="C969" s="16"/>
      <c r="D969" s="11"/>
      <c r="E969" s="17"/>
    </row>
    <row r="970" spans="2:5" s="15" customFormat="1" ht="16.5" customHeight="1">
      <c r="B970" s="16"/>
      <c r="C970" s="16"/>
      <c r="D970" s="11"/>
      <c r="E970" s="17"/>
    </row>
    <row r="971" spans="2:5" s="15" customFormat="1" ht="16.5" customHeight="1">
      <c r="B971" s="16"/>
      <c r="C971" s="16"/>
      <c r="D971" s="11"/>
      <c r="E971" s="17"/>
    </row>
    <row r="972" spans="2:5" s="15" customFormat="1" ht="16.5" customHeight="1">
      <c r="B972" s="16"/>
      <c r="C972" s="16"/>
      <c r="D972" s="11"/>
      <c r="E972" s="17"/>
    </row>
    <row r="973" spans="2:5" s="15" customFormat="1" ht="16.5" customHeight="1">
      <c r="B973" s="16"/>
      <c r="C973" s="16"/>
      <c r="D973" s="11"/>
      <c r="E973" s="17"/>
    </row>
    <row r="974" spans="2:5" s="15" customFormat="1" ht="16.5" customHeight="1">
      <c r="B974" s="16"/>
      <c r="C974" s="16"/>
      <c r="D974" s="11"/>
      <c r="E974" s="17"/>
    </row>
    <row r="975" spans="2:5" s="15" customFormat="1" ht="16.5" customHeight="1">
      <c r="B975" s="16"/>
      <c r="C975" s="16"/>
      <c r="D975" s="11"/>
      <c r="E975" s="17"/>
    </row>
    <row r="976" spans="2:5" s="15" customFormat="1" ht="16.5" customHeight="1">
      <c r="B976" s="16"/>
      <c r="C976" s="16"/>
      <c r="D976" s="11"/>
      <c r="E976" s="17"/>
    </row>
    <row r="977" spans="2:5" s="15" customFormat="1" ht="16.5" customHeight="1">
      <c r="B977" s="16"/>
      <c r="C977" s="16"/>
      <c r="D977" s="11"/>
      <c r="E977" s="17"/>
    </row>
    <row r="978" spans="2:5" s="15" customFormat="1" ht="16.5" customHeight="1">
      <c r="B978" s="16"/>
      <c r="C978" s="16"/>
      <c r="D978" s="11"/>
      <c r="E978" s="17"/>
    </row>
    <row r="979" spans="2:5" s="15" customFormat="1" ht="16.5" customHeight="1">
      <c r="B979" s="16"/>
      <c r="C979" s="16"/>
      <c r="D979" s="11"/>
      <c r="E979" s="17"/>
    </row>
    <row r="980" spans="2:5" s="15" customFormat="1" ht="16.5" customHeight="1">
      <c r="B980" s="16"/>
      <c r="C980" s="16"/>
      <c r="D980" s="11"/>
      <c r="E980" s="17"/>
    </row>
    <row r="981" spans="2:5" s="15" customFormat="1" ht="16.5" customHeight="1">
      <c r="B981" s="16"/>
      <c r="C981" s="16"/>
      <c r="D981" s="11"/>
      <c r="E981" s="17"/>
    </row>
    <row r="982" spans="2:5" s="15" customFormat="1" ht="16.5" customHeight="1">
      <c r="B982" s="16"/>
      <c r="C982" s="16"/>
      <c r="D982" s="11"/>
      <c r="E982" s="17"/>
    </row>
    <row r="983" spans="2:5" s="15" customFormat="1" ht="16.5" customHeight="1">
      <c r="B983" s="16"/>
      <c r="C983" s="16"/>
      <c r="D983" s="11"/>
      <c r="E983" s="17"/>
    </row>
    <row r="984" spans="2:5" s="15" customFormat="1" ht="16.5" customHeight="1">
      <c r="B984" s="16"/>
      <c r="C984" s="16"/>
      <c r="D984" s="11"/>
      <c r="E984" s="17"/>
    </row>
    <row r="985" spans="2:5" s="15" customFormat="1" ht="16.5" customHeight="1">
      <c r="B985" s="16"/>
      <c r="C985" s="16"/>
      <c r="D985" s="11"/>
      <c r="E985" s="17"/>
    </row>
    <row r="986" spans="2:5" s="15" customFormat="1" ht="16.5" customHeight="1">
      <c r="B986" s="16"/>
      <c r="C986" s="16"/>
      <c r="D986" s="11"/>
      <c r="E986" s="17"/>
    </row>
    <row r="987" spans="2:5" s="15" customFormat="1" ht="16.5" customHeight="1">
      <c r="B987" s="16"/>
      <c r="C987" s="16"/>
      <c r="D987" s="11"/>
      <c r="E987" s="17"/>
    </row>
    <row r="988" spans="2:5" s="15" customFormat="1" ht="16.5" customHeight="1">
      <c r="B988" s="16"/>
      <c r="C988" s="16"/>
      <c r="D988" s="11"/>
      <c r="E988" s="17"/>
    </row>
    <row r="989" spans="2:5" s="15" customFormat="1" ht="16.5" customHeight="1">
      <c r="B989" s="16"/>
      <c r="C989" s="16"/>
      <c r="D989" s="11"/>
      <c r="E989" s="17"/>
    </row>
    <row r="990" spans="2:5" s="15" customFormat="1" ht="16.5" customHeight="1">
      <c r="B990" s="16"/>
      <c r="C990" s="16"/>
      <c r="D990" s="11"/>
      <c r="E990" s="17"/>
    </row>
    <row r="991" spans="2:5" s="15" customFormat="1" ht="16.5" customHeight="1">
      <c r="B991" s="16"/>
      <c r="C991" s="16"/>
      <c r="D991" s="11"/>
      <c r="E991" s="17"/>
    </row>
    <row r="992" spans="2:5" s="15" customFormat="1" ht="16.5" customHeight="1">
      <c r="B992" s="16"/>
      <c r="C992" s="16"/>
      <c r="D992" s="11"/>
      <c r="E992" s="17"/>
    </row>
    <row r="993" spans="2:5" s="15" customFormat="1" ht="16.5" customHeight="1">
      <c r="B993" s="16"/>
      <c r="C993" s="16"/>
      <c r="D993" s="11"/>
      <c r="E993" s="17"/>
    </row>
    <row r="994" spans="2:5" s="15" customFormat="1" ht="16.5" customHeight="1">
      <c r="B994" s="16"/>
      <c r="C994" s="16"/>
      <c r="D994" s="11"/>
      <c r="E994" s="17"/>
    </row>
    <row r="995" spans="2:5" s="15" customFormat="1" ht="16.5" customHeight="1">
      <c r="B995" s="16"/>
      <c r="C995" s="16"/>
      <c r="D995" s="11"/>
      <c r="E995" s="17"/>
    </row>
    <row r="996" spans="2:5" s="15" customFormat="1" ht="16.5" customHeight="1">
      <c r="B996" s="16"/>
      <c r="C996" s="16"/>
      <c r="D996" s="11"/>
      <c r="E996" s="17"/>
    </row>
    <row r="997" spans="2:5" s="15" customFormat="1" ht="16.5" customHeight="1">
      <c r="B997" s="16"/>
      <c r="C997" s="16"/>
      <c r="D997" s="11"/>
      <c r="E997" s="17"/>
    </row>
    <row r="998" spans="2:5" s="15" customFormat="1" ht="16.5" customHeight="1">
      <c r="B998" s="16"/>
      <c r="C998" s="16"/>
      <c r="D998" s="11"/>
      <c r="E998" s="17"/>
    </row>
    <row r="999" spans="2:5" s="15" customFormat="1" ht="16.5" customHeight="1">
      <c r="B999" s="16"/>
      <c r="C999" s="16"/>
      <c r="D999" s="11"/>
      <c r="E999" s="17"/>
    </row>
    <row r="1000" spans="2:5" s="15" customFormat="1" ht="16.5" customHeight="1">
      <c r="B1000" s="16"/>
      <c r="C1000" s="16"/>
      <c r="D1000" s="11"/>
      <c r="E1000" s="17"/>
    </row>
    <row r="1001" spans="2:5" s="15" customFormat="1" ht="16.5" customHeight="1">
      <c r="B1001" s="16"/>
      <c r="C1001" s="16"/>
      <c r="D1001" s="11"/>
      <c r="E1001" s="17"/>
    </row>
    <row r="1002" spans="2:5" s="15" customFormat="1" ht="16.5" customHeight="1">
      <c r="B1002" s="16"/>
      <c r="C1002" s="16"/>
      <c r="D1002" s="11"/>
      <c r="E1002" s="17"/>
    </row>
    <row r="1003" spans="2:5" s="15" customFormat="1" ht="16.5" customHeight="1">
      <c r="B1003" s="16"/>
      <c r="C1003" s="16"/>
      <c r="D1003" s="11"/>
      <c r="E1003" s="17"/>
    </row>
    <row r="1004" spans="2:5" s="15" customFormat="1" ht="16.5" customHeight="1">
      <c r="B1004" s="16"/>
      <c r="C1004" s="16"/>
      <c r="D1004" s="11"/>
      <c r="E1004" s="17"/>
    </row>
    <row r="1005" spans="2:5" s="15" customFormat="1" ht="16.5" customHeight="1">
      <c r="B1005" s="16"/>
      <c r="C1005" s="16"/>
      <c r="D1005" s="11"/>
      <c r="E1005" s="17"/>
    </row>
    <row r="1006" spans="2:5" s="15" customFormat="1" ht="16.5" customHeight="1">
      <c r="B1006" s="16"/>
      <c r="C1006" s="16"/>
      <c r="D1006" s="11"/>
      <c r="E1006" s="17"/>
    </row>
    <row r="1007" spans="2:5" s="15" customFormat="1" ht="16.5" customHeight="1">
      <c r="B1007" s="16"/>
      <c r="C1007" s="16"/>
      <c r="D1007" s="11"/>
      <c r="E1007" s="17"/>
    </row>
    <row r="1008" spans="2:5" s="15" customFormat="1" ht="16.5" customHeight="1">
      <c r="B1008" s="16"/>
      <c r="C1008" s="16"/>
      <c r="D1008" s="11"/>
      <c r="E1008" s="17"/>
    </row>
    <row r="1009" spans="2:5" s="15" customFormat="1" ht="16.5" customHeight="1">
      <c r="B1009" s="16"/>
      <c r="C1009" s="16"/>
      <c r="D1009" s="11"/>
      <c r="E1009" s="17"/>
    </row>
    <row r="1010" spans="2:5" s="15" customFormat="1" ht="16.5" customHeight="1">
      <c r="B1010" s="16"/>
      <c r="C1010" s="16"/>
      <c r="D1010" s="11"/>
      <c r="E1010" s="17"/>
    </row>
    <row r="1011" spans="2:5" s="15" customFormat="1" ht="16.5" customHeight="1">
      <c r="B1011" s="16"/>
      <c r="C1011" s="16"/>
      <c r="D1011" s="11"/>
      <c r="E1011" s="17"/>
    </row>
    <row r="1012" spans="2:5" s="15" customFormat="1" ht="16.5" customHeight="1">
      <c r="B1012" s="16"/>
      <c r="C1012" s="16"/>
      <c r="D1012" s="11"/>
      <c r="E1012" s="17"/>
    </row>
    <row r="1013" spans="2:5" s="15" customFormat="1" ht="16.5" customHeight="1">
      <c r="B1013" s="16"/>
      <c r="C1013" s="16"/>
      <c r="D1013" s="11"/>
      <c r="E1013" s="17"/>
    </row>
    <row r="1014" spans="2:5" s="15" customFormat="1" ht="16.5" customHeight="1">
      <c r="B1014" s="16"/>
      <c r="C1014" s="16"/>
      <c r="D1014" s="11"/>
      <c r="E1014" s="17"/>
    </row>
    <row r="1015" spans="2:5" s="15" customFormat="1" ht="16.5" customHeight="1">
      <c r="B1015" s="16"/>
      <c r="C1015" s="16"/>
      <c r="D1015" s="11"/>
      <c r="E1015" s="17"/>
    </row>
    <row r="1016" spans="2:5" s="15" customFormat="1" ht="16.5" customHeight="1">
      <c r="B1016" s="16"/>
      <c r="C1016" s="16"/>
      <c r="D1016" s="11"/>
      <c r="E1016" s="17"/>
    </row>
    <row r="1017" spans="2:5" s="15" customFormat="1" ht="16.5" customHeight="1">
      <c r="B1017" s="16"/>
      <c r="C1017" s="16"/>
      <c r="D1017" s="11"/>
      <c r="E1017" s="17"/>
    </row>
    <row r="1018" spans="2:5" s="15" customFormat="1" ht="16.5" customHeight="1">
      <c r="B1018" s="16"/>
      <c r="C1018" s="16"/>
      <c r="D1018" s="11"/>
      <c r="E1018" s="17"/>
    </row>
    <row r="1019" spans="2:5" s="15" customFormat="1" ht="16.5" customHeight="1">
      <c r="B1019" s="16"/>
      <c r="C1019" s="16"/>
      <c r="D1019" s="11"/>
      <c r="E1019" s="17"/>
    </row>
    <row r="1020" spans="2:5" s="15" customFormat="1" ht="16.5" customHeight="1">
      <c r="B1020" s="16"/>
      <c r="C1020" s="16"/>
      <c r="D1020" s="11"/>
      <c r="E1020" s="17"/>
    </row>
    <row r="1021" spans="2:5" s="15" customFormat="1" ht="16.5" customHeight="1">
      <c r="B1021" s="16"/>
      <c r="C1021" s="16"/>
      <c r="D1021" s="11"/>
      <c r="E1021" s="17"/>
    </row>
    <row r="1022" spans="2:5" s="15" customFormat="1" ht="16.5" customHeight="1">
      <c r="B1022" s="16"/>
      <c r="C1022" s="16"/>
      <c r="D1022" s="11"/>
      <c r="E1022" s="17"/>
    </row>
    <row r="1023" spans="2:5" s="15" customFormat="1" ht="16.5" customHeight="1">
      <c r="B1023" s="16"/>
      <c r="C1023" s="16"/>
      <c r="D1023" s="11"/>
      <c r="E1023" s="17"/>
    </row>
    <row r="1024" spans="2:5" s="15" customFormat="1" ht="16.5" customHeight="1">
      <c r="B1024" s="16"/>
      <c r="C1024" s="16"/>
      <c r="D1024" s="11"/>
      <c r="E1024" s="17"/>
    </row>
    <row r="1025" spans="2:5" s="15" customFormat="1" ht="16.5" customHeight="1">
      <c r="B1025" s="16"/>
      <c r="C1025" s="16"/>
      <c r="D1025" s="11"/>
      <c r="E1025" s="17"/>
    </row>
    <row r="1026" spans="2:5" s="15" customFormat="1" ht="16.5" customHeight="1">
      <c r="B1026" s="16"/>
      <c r="C1026" s="16"/>
      <c r="D1026" s="11"/>
      <c r="E1026" s="17"/>
    </row>
    <row r="1027" spans="2:5" s="15" customFormat="1" ht="16.5" customHeight="1">
      <c r="B1027" s="16"/>
      <c r="C1027" s="16"/>
      <c r="D1027" s="11"/>
      <c r="E1027" s="17"/>
    </row>
    <row r="1028" spans="2:5" s="15" customFormat="1" ht="16.5" customHeight="1">
      <c r="B1028" s="16"/>
      <c r="C1028" s="16"/>
      <c r="D1028" s="11"/>
      <c r="E1028" s="17"/>
    </row>
    <row r="1029" spans="2:5" s="15" customFormat="1" ht="16.5" customHeight="1">
      <c r="B1029" s="16"/>
      <c r="C1029" s="16"/>
      <c r="D1029" s="11"/>
      <c r="E1029" s="17"/>
    </row>
    <row r="1030" spans="2:5" s="15" customFormat="1" ht="16.5" customHeight="1">
      <c r="B1030" s="16"/>
      <c r="C1030" s="16"/>
      <c r="D1030" s="11"/>
      <c r="E1030" s="17"/>
    </row>
    <row r="1031" spans="2:5" s="15" customFormat="1" ht="16.5" customHeight="1">
      <c r="B1031" s="16"/>
      <c r="C1031" s="16"/>
      <c r="D1031" s="11"/>
      <c r="E1031" s="17"/>
    </row>
    <row r="1032" spans="2:5" s="15" customFormat="1" ht="16.5" customHeight="1">
      <c r="B1032" s="16"/>
      <c r="C1032" s="16"/>
      <c r="D1032" s="11"/>
      <c r="E1032" s="17"/>
    </row>
    <row r="1033" spans="2:5" s="15" customFormat="1" ht="16.5" customHeight="1">
      <c r="B1033" s="16"/>
      <c r="C1033" s="16"/>
      <c r="D1033" s="11"/>
      <c r="E1033" s="17"/>
    </row>
    <row r="1034" spans="2:5" s="15" customFormat="1" ht="16.5" customHeight="1">
      <c r="B1034" s="16"/>
      <c r="C1034" s="16"/>
      <c r="D1034" s="11"/>
      <c r="E1034" s="17"/>
    </row>
    <row r="1035" spans="2:5" s="15" customFormat="1" ht="16.5" customHeight="1">
      <c r="B1035" s="16"/>
      <c r="C1035" s="16"/>
      <c r="D1035" s="11"/>
      <c r="E1035" s="17"/>
    </row>
    <row r="1036" spans="2:5" s="15" customFormat="1" ht="16.5" customHeight="1">
      <c r="B1036" s="16"/>
      <c r="C1036" s="16"/>
      <c r="D1036" s="11"/>
      <c r="E1036" s="17"/>
    </row>
    <row r="1037" spans="2:5" s="15" customFormat="1" ht="16.5" customHeight="1">
      <c r="B1037" s="16"/>
      <c r="C1037" s="16"/>
      <c r="D1037" s="11"/>
      <c r="E1037" s="17"/>
    </row>
    <row r="1038" spans="2:5" s="15" customFormat="1" ht="16.5" customHeight="1">
      <c r="B1038" s="16"/>
      <c r="C1038" s="16"/>
      <c r="D1038" s="11"/>
      <c r="E1038" s="17"/>
    </row>
    <row r="1039" spans="2:5" s="15" customFormat="1" ht="16.5" customHeight="1">
      <c r="B1039" s="16"/>
      <c r="C1039" s="16"/>
      <c r="D1039" s="11"/>
      <c r="E1039" s="17"/>
    </row>
    <row r="1040" spans="2:5" s="15" customFormat="1" ht="16.5" customHeight="1">
      <c r="B1040" s="16"/>
      <c r="C1040" s="16"/>
      <c r="D1040" s="11"/>
      <c r="E1040" s="17"/>
    </row>
    <row r="1041" spans="2:5" s="15" customFormat="1" ht="16.5" customHeight="1">
      <c r="B1041" s="16"/>
      <c r="C1041" s="16"/>
      <c r="D1041" s="11"/>
      <c r="E1041" s="17"/>
    </row>
    <row r="1042" spans="2:5" s="15" customFormat="1" ht="16.5" customHeight="1">
      <c r="B1042" s="16"/>
      <c r="C1042" s="16"/>
      <c r="D1042" s="11"/>
      <c r="E1042" s="17"/>
    </row>
    <row r="1043" spans="2:5" s="15" customFormat="1" ht="16.5" customHeight="1">
      <c r="B1043" s="16"/>
      <c r="C1043" s="16"/>
      <c r="D1043" s="11"/>
      <c r="E1043" s="17"/>
    </row>
    <row r="1044" spans="2:5" s="15" customFormat="1" ht="16.5" customHeight="1">
      <c r="B1044" s="16"/>
      <c r="C1044" s="16"/>
      <c r="D1044" s="11"/>
      <c r="E1044" s="17"/>
    </row>
    <row r="1045" spans="2:5" s="15" customFormat="1" ht="16.5" customHeight="1">
      <c r="B1045" s="16"/>
      <c r="C1045" s="16"/>
      <c r="D1045" s="11"/>
      <c r="E1045" s="17"/>
    </row>
    <row r="1046" spans="2:5" s="15" customFormat="1" ht="16.5" customHeight="1">
      <c r="B1046" s="16"/>
      <c r="C1046" s="16"/>
      <c r="D1046" s="11"/>
      <c r="E1046" s="17"/>
    </row>
    <row r="1047" spans="2:5" s="15" customFormat="1" ht="16.5" customHeight="1">
      <c r="B1047" s="16"/>
      <c r="C1047" s="16"/>
      <c r="D1047" s="11"/>
      <c r="E1047" s="17"/>
    </row>
    <row r="1048" spans="2:5" s="15" customFormat="1" ht="16.5" customHeight="1">
      <c r="B1048" s="16"/>
      <c r="C1048" s="16"/>
      <c r="D1048" s="11"/>
      <c r="E1048" s="17"/>
    </row>
    <row r="1049" spans="2:5" s="15" customFormat="1" ht="16.5" customHeight="1">
      <c r="B1049" s="16"/>
      <c r="C1049" s="16"/>
      <c r="D1049" s="11"/>
      <c r="E1049" s="17"/>
    </row>
    <row r="1050" spans="2:5" s="15" customFormat="1" ht="16.5" customHeight="1">
      <c r="B1050" s="16"/>
      <c r="C1050" s="16"/>
      <c r="D1050" s="11"/>
      <c r="E1050" s="17"/>
    </row>
    <row r="1051" spans="2:5" s="15" customFormat="1" ht="16.5" customHeight="1">
      <c r="B1051" s="16"/>
      <c r="C1051" s="16"/>
      <c r="D1051" s="11"/>
      <c r="E1051" s="17"/>
    </row>
    <row r="1052" spans="2:5" s="15" customFormat="1" ht="16.5" customHeight="1">
      <c r="B1052" s="16"/>
      <c r="C1052" s="16"/>
      <c r="D1052" s="11"/>
      <c r="E1052" s="17"/>
    </row>
    <row r="1053" spans="2:5" s="15" customFormat="1" ht="16.5" customHeight="1">
      <c r="B1053" s="16"/>
      <c r="C1053" s="16"/>
      <c r="D1053" s="11"/>
      <c r="E1053" s="17"/>
    </row>
    <row r="1054" spans="2:5" s="15" customFormat="1" ht="16.5" customHeight="1">
      <c r="B1054" s="16"/>
      <c r="C1054" s="16"/>
      <c r="D1054" s="11"/>
      <c r="E1054" s="17"/>
    </row>
    <row r="1055" spans="2:5" s="15" customFormat="1" ht="16.5" customHeight="1">
      <c r="B1055" s="16"/>
      <c r="C1055" s="16"/>
      <c r="D1055" s="11"/>
      <c r="E1055" s="17"/>
    </row>
    <row r="1056" spans="2:5" s="15" customFormat="1" ht="16.5" customHeight="1">
      <c r="B1056" s="16"/>
      <c r="C1056" s="16"/>
      <c r="D1056" s="11"/>
      <c r="E1056" s="17"/>
    </row>
    <row r="1057" spans="2:5" s="15" customFormat="1" ht="16.5" customHeight="1">
      <c r="B1057" s="16"/>
      <c r="C1057" s="16"/>
      <c r="D1057" s="11"/>
      <c r="E1057" s="17"/>
    </row>
    <row r="1058" spans="2:5" s="15" customFormat="1" ht="16.5" customHeight="1">
      <c r="B1058" s="16"/>
      <c r="C1058" s="16"/>
      <c r="D1058" s="11"/>
      <c r="E1058" s="17"/>
    </row>
    <row r="1059" spans="2:5" s="15" customFormat="1" ht="16.5" customHeight="1">
      <c r="B1059" s="16"/>
      <c r="C1059" s="16"/>
      <c r="D1059" s="11"/>
      <c r="E1059" s="17"/>
    </row>
    <row r="1060" spans="2:5" s="15" customFormat="1" ht="16.5" customHeight="1">
      <c r="B1060" s="16"/>
      <c r="C1060" s="16"/>
      <c r="D1060" s="11"/>
      <c r="E1060" s="17"/>
    </row>
    <row r="1061" spans="2:5" s="15" customFormat="1" ht="16.5" customHeight="1">
      <c r="B1061" s="16"/>
      <c r="C1061" s="16"/>
      <c r="D1061" s="11"/>
      <c r="E1061" s="17"/>
    </row>
    <row r="1062" spans="2:5" s="15" customFormat="1" ht="16.5" customHeight="1">
      <c r="B1062" s="16"/>
      <c r="C1062" s="16"/>
      <c r="D1062" s="11"/>
      <c r="E1062" s="17"/>
    </row>
    <row r="1063" spans="2:5" s="15" customFormat="1" ht="16.5" customHeight="1">
      <c r="B1063" s="16"/>
      <c r="C1063" s="16"/>
      <c r="D1063" s="11"/>
      <c r="E1063" s="17"/>
    </row>
    <row r="1064" spans="2:5" s="15" customFormat="1" ht="16.5" customHeight="1">
      <c r="B1064" s="16"/>
      <c r="C1064" s="16"/>
      <c r="D1064" s="11"/>
      <c r="E1064" s="17"/>
    </row>
    <row r="1065" spans="2:5" s="15" customFormat="1" ht="16.5" customHeight="1">
      <c r="B1065" s="16"/>
      <c r="C1065" s="16"/>
      <c r="D1065" s="11"/>
      <c r="E1065" s="17"/>
    </row>
    <row r="1066" spans="2:5" s="15" customFormat="1" ht="16.5" customHeight="1">
      <c r="B1066" s="16"/>
      <c r="C1066" s="16"/>
      <c r="D1066" s="11"/>
      <c r="E1066" s="17"/>
    </row>
    <row r="1067" spans="2:5" s="15" customFormat="1" ht="16.5" customHeight="1">
      <c r="B1067" s="16"/>
      <c r="C1067" s="16"/>
      <c r="D1067" s="11"/>
      <c r="E1067" s="17"/>
    </row>
    <row r="1068" spans="2:5" s="15" customFormat="1" ht="16.5" customHeight="1">
      <c r="B1068" s="16"/>
      <c r="C1068" s="16"/>
      <c r="D1068" s="11"/>
      <c r="E1068" s="17"/>
    </row>
    <row r="1069" spans="2:5" s="15" customFormat="1" ht="16.5" customHeight="1">
      <c r="B1069" s="16"/>
      <c r="C1069" s="16"/>
      <c r="D1069" s="11"/>
      <c r="E1069" s="17"/>
    </row>
    <row r="1070" spans="2:5" s="15" customFormat="1" ht="16.5" customHeight="1">
      <c r="B1070" s="16"/>
      <c r="C1070" s="16"/>
      <c r="D1070" s="11"/>
      <c r="E1070" s="17"/>
    </row>
    <row r="1071" spans="2:5" s="15" customFormat="1" ht="16.5" customHeight="1">
      <c r="B1071" s="16"/>
      <c r="C1071" s="16"/>
      <c r="D1071" s="11"/>
      <c r="E1071" s="17"/>
    </row>
    <row r="1072" spans="2:5" s="15" customFormat="1" ht="16.5" customHeight="1">
      <c r="B1072" s="16"/>
      <c r="C1072" s="16"/>
      <c r="D1072" s="11"/>
      <c r="E1072" s="17"/>
    </row>
    <row r="1073" spans="2:5" s="15" customFormat="1" ht="16.5" customHeight="1">
      <c r="B1073" s="16"/>
      <c r="C1073" s="16"/>
      <c r="D1073" s="11"/>
      <c r="E1073" s="17"/>
    </row>
    <row r="1074" spans="2:5" s="15" customFormat="1" ht="16.5" customHeight="1">
      <c r="B1074" s="16"/>
      <c r="C1074" s="16"/>
      <c r="D1074" s="11"/>
      <c r="E1074" s="17"/>
    </row>
    <row r="1075" spans="2:5" s="15" customFormat="1" ht="16.5" customHeight="1">
      <c r="B1075" s="16"/>
      <c r="C1075" s="16"/>
      <c r="D1075" s="11"/>
      <c r="E1075" s="17"/>
    </row>
    <row r="1076" spans="2:5" s="15" customFormat="1" ht="16.5" customHeight="1">
      <c r="B1076" s="16"/>
      <c r="C1076" s="16"/>
      <c r="D1076" s="11"/>
      <c r="E1076" s="17"/>
    </row>
    <row r="1077" spans="2:5" s="15" customFormat="1" ht="16.5" customHeight="1">
      <c r="B1077" s="16"/>
      <c r="C1077" s="16"/>
      <c r="D1077" s="11"/>
      <c r="E1077" s="17"/>
    </row>
    <row r="1078" spans="2:5" s="15" customFormat="1" ht="16.5" customHeight="1">
      <c r="B1078" s="16"/>
      <c r="C1078" s="16"/>
      <c r="D1078" s="11"/>
      <c r="E1078" s="17"/>
    </row>
    <row r="1079" spans="2:5" s="15" customFormat="1" ht="16.5" customHeight="1">
      <c r="B1079" s="16"/>
      <c r="C1079" s="16"/>
      <c r="D1079" s="11"/>
      <c r="E1079" s="17"/>
    </row>
    <row r="1080" spans="2:5" s="15" customFormat="1" ht="16.5" customHeight="1">
      <c r="B1080" s="16"/>
      <c r="C1080" s="16"/>
      <c r="D1080" s="11"/>
      <c r="E1080" s="17"/>
    </row>
    <row r="1081" spans="2:5" s="15" customFormat="1" ht="16.5" customHeight="1">
      <c r="B1081" s="16"/>
      <c r="C1081" s="16"/>
      <c r="D1081" s="11"/>
      <c r="E1081" s="17"/>
    </row>
    <row r="1082" spans="2:5" s="15" customFormat="1" ht="16.5" customHeight="1">
      <c r="B1082" s="16"/>
      <c r="C1082" s="16"/>
      <c r="D1082" s="11"/>
      <c r="E1082" s="17"/>
    </row>
    <row r="1083" spans="2:5" s="15" customFormat="1" ht="16.5" customHeight="1">
      <c r="B1083" s="16"/>
      <c r="C1083" s="16"/>
      <c r="D1083" s="11"/>
      <c r="E1083" s="17"/>
    </row>
    <row r="1084" spans="2:5" s="15" customFormat="1" ht="16.5" customHeight="1">
      <c r="B1084" s="16"/>
      <c r="C1084" s="16"/>
      <c r="D1084" s="11"/>
      <c r="E1084" s="17"/>
    </row>
    <row r="1085" spans="2:5" s="15" customFormat="1" ht="16.5" customHeight="1">
      <c r="B1085" s="16"/>
      <c r="C1085" s="16"/>
      <c r="D1085" s="11"/>
      <c r="E1085" s="17"/>
    </row>
    <row r="1086" spans="2:5" s="15" customFormat="1" ht="16.5" customHeight="1">
      <c r="B1086" s="16"/>
      <c r="C1086" s="16"/>
      <c r="D1086" s="11"/>
      <c r="E1086" s="17"/>
    </row>
    <row r="1087" spans="2:5" s="15" customFormat="1" ht="16.5" customHeight="1">
      <c r="B1087" s="16"/>
      <c r="C1087" s="16"/>
      <c r="D1087" s="11"/>
      <c r="E1087" s="17"/>
    </row>
    <row r="1088" spans="2:5" s="15" customFormat="1" ht="16.5" customHeight="1">
      <c r="B1088" s="16"/>
      <c r="C1088" s="16"/>
      <c r="D1088" s="11"/>
      <c r="E1088" s="17"/>
    </row>
    <row r="1089" spans="2:5" s="15" customFormat="1" ht="16.5" customHeight="1">
      <c r="B1089" s="16"/>
      <c r="C1089" s="16"/>
      <c r="D1089" s="11"/>
      <c r="E1089" s="17"/>
    </row>
    <row r="1090" spans="2:5" s="15" customFormat="1" ht="16.5" customHeight="1">
      <c r="B1090" s="16"/>
      <c r="C1090" s="16"/>
      <c r="D1090" s="11"/>
      <c r="E1090" s="17"/>
    </row>
    <row r="1091" spans="2:5" s="15" customFormat="1" ht="16.5" customHeight="1">
      <c r="B1091" s="16"/>
      <c r="C1091" s="16"/>
      <c r="D1091" s="11"/>
      <c r="E1091" s="17"/>
    </row>
    <row r="1092" spans="2:5" s="15" customFormat="1" ht="16.5" customHeight="1">
      <c r="B1092" s="16"/>
      <c r="C1092" s="16"/>
      <c r="D1092" s="11"/>
      <c r="E1092" s="17"/>
    </row>
    <row r="1093" spans="2:5" s="15" customFormat="1" ht="16.5" customHeight="1">
      <c r="B1093" s="16"/>
      <c r="C1093" s="16"/>
      <c r="D1093" s="11"/>
      <c r="E1093" s="17"/>
    </row>
    <row r="1094" spans="2:5" s="15" customFormat="1" ht="16.5" customHeight="1">
      <c r="B1094" s="16"/>
      <c r="C1094" s="16"/>
      <c r="D1094" s="11"/>
      <c r="E1094" s="17"/>
    </row>
    <row r="1095" spans="2:5" s="15" customFormat="1" ht="16.5" customHeight="1">
      <c r="B1095" s="16"/>
      <c r="C1095" s="16"/>
      <c r="D1095" s="11"/>
      <c r="E1095" s="17"/>
    </row>
    <row r="1096" spans="2:5" s="15" customFormat="1" ht="16.5" customHeight="1">
      <c r="B1096" s="16"/>
      <c r="C1096" s="16"/>
      <c r="D1096" s="11"/>
      <c r="E1096" s="17"/>
    </row>
    <row r="1097" spans="2:5" s="15" customFormat="1" ht="16.5" customHeight="1">
      <c r="B1097" s="16"/>
      <c r="C1097" s="16"/>
      <c r="D1097" s="11"/>
      <c r="E1097" s="17"/>
    </row>
    <row r="1098" spans="2:5" s="15" customFormat="1" ht="16.5" customHeight="1">
      <c r="B1098" s="16"/>
      <c r="C1098" s="16"/>
      <c r="D1098" s="11"/>
      <c r="E1098" s="17"/>
    </row>
    <row r="1099" spans="2:5" s="15" customFormat="1" ht="16.5" customHeight="1">
      <c r="B1099" s="16"/>
      <c r="C1099" s="16"/>
      <c r="D1099" s="11"/>
      <c r="E1099" s="17"/>
    </row>
    <row r="1100" spans="2:5" s="15" customFormat="1" ht="16.5" customHeight="1">
      <c r="B1100" s="16"/>
      <c r="C1100" s="16"/>
      <c r="D1100" s="11"/>
      <c r="E1100" s="17"/>
    </row>
    <row r="1101" spans="2:5" s="15" customFormat="1" ht="16.5" customHeight="1">
      <c r="B1101" s="16"/>
      <c r="C1101" s="16"/>
      <c r="D1101" s="11"/>
      <c r="E1101" s="17"/>
    </row>
    <row r="1102" spans="2:5" s="15" customFormat="1" ht="16.5" customHeight="1">
      <c r="B1102" s="16"/>
      <c r="C1102" s="16"/>
      <c r="D1102" s="11"/>
      <c r="E1102" s="17"/>
    </row>
    <row r="1103" spans="2:5" s="15" customFormat="1" ht="16.5" customHeight="1">
      <c r="B1103" s="16"/>
      <c r="C1103" s="16"/>
      <c r="D1103" s="11"/>
      <c r="E1103" s="17"/>
    </row>
    <row r="1104" spans="2:5" s="15" customFormat="1" ht="16.5" customHeight="1">
      <c r="B1104" s="16"/>
      <c r="C1104" s="16"/>
      <c r="D1104" s="11"/>
      <c r="E1104" s="17"/>
    </row>
    <row r="1105" spans="2:5" s="15" customFormat="1" ht="16.5" customHeight="1">
      <c r="B1105" s="16"/>
      <c r="C1105" s="16"/>
      <c r="D1105" s="11"/>
      <c r="E1105" s="17"/>
    </row>
    <row r="1106" spans="2:5" s="15" customFormat="1" ht="16.5" customHeight="1">
      <c r="B1106" s="16"/>
      <c r="C1106" s="16"/>
      <c r="D1106" s="11"/>
      <c r="E1106" s="17"/>
    </row>
    <row r="1107" spans="2:5" s="15" customFormat="1" ht="16.5" customHeight="1">
      <c r="B1107" s="16"/>
      <c r="C1107" s="16"/>
      <c r="D1107" s="11"/>
      <c r="E1107" s="17"/>
    </row>
    <row r="1108" spans="2:5" s="15" customFormat="1" ht="16.5" customHeight="1">
      <c r="B1108" s="16"/>
      <c r="C1108" s="16"/>
      <c r="D1108" s="11"/>
      <c r="E1108" s="17"/>
    </row>
    <row r="1109" spans="2:5" s="15" customFormat="1" ht="16.5" customHeight="1">
      <c r="B1109" s="16"/>
      <c r="C1109" s="16"/>
      <c r="D1109" s="11"/>
      <c r="E1109" s="17"/>
    </row>
    <row r="1110" spans="2:5" s="15" customFormat="1" ht="16.5" customHeight="1">
      <c r="B1110" s="16"/>
      <c r="C1110" s="16"/>
      <c r="D1110" s="11"/>
      <c r="E1110" s="17"/>
    </row>
    <row r="1111" spans="2:5" s="15" customFormat="1" ht="16.5" customHeight="1">
      <c r="B1111" s="16"/>
      <c r="C1111" s="16"/>
      <c r="D1111" s="11"/>
      <c r="E1111" s="17"/>
    </row>
    <row r="1112" spans="2:5" s="15" customFormat="1" ht="16.5" customHeight="1">
      <c r="B1112" s="16"/>
      <c r="C1112" s="16"/>
      <c r="D1112" s="11"/>
      <c r="E1112" s="17"/>
    </row>
    <row r="1113" spans="2:5" s="15" customFormat="1" ht="16.5" customHeight="1">
      <c r="B1113" s="16"/>
      <c r="C1113" s="16"/>
      <c r="D1113" s="11"/>
      <c r="E1113" s="17"/>
    </row>
    <row r="1114" spans="2:5" s="15" customFormat="1" ht="16.5" customHeight="1">
      <c r="B1114" s="16"/>
      <c r="C1114" s="16"/>
      <c r="D1114" s="11"/>
      <c r="E1114" s="17"/>
    </row>
    <row r="1115" spans="2:5" s="15" customFormat="1" ht="16.5" customHeight="1">
      <c r="B1115" s="16"/>
      <c r="C1115" s="16"/>
      <c r="D1115" s="11"/>
      <c r="E1115" s="17"/>
    </row>
    <row r="1116" spans="2:5" s="15" customFormat="1" ht="16.5" customHeight="1">
      <c r="B1116" s="16"/>
      <c r="C1116" s="16"/>
      <c r="D1116" s="11"/>
      <c r="E1116" s="17"/>
    </row>
    <row r="1117" spans="2:5" s="15" customFormat="1" ht="16.5" customHeight="1">
      <c r="B1117" s="16"/>
      <c r="C1117" s="16"/>
      <c r="D1117" s="11"/>
      <c r="E1117" s="17"/>
    </row>
    <row r="1118" spans="2:5" s="15" customFormat="1" ht="16.5" customHeight="1">
      <c r="B1118" s="16"/>
      <c r="C1118" s="16"/>
      <c r="D1118" s="11"/>
      <c r="E1118" s="17"/>
    </row>
    <row r="1119" spans="2:5" s="15" customFormat="1" ht="16.5" customHeight="1">
      <c r="B1119" s="16"/>
      <c r="C1119" s="16"/>
      <c r="D1119" s="11"/>
      <c r="E1119" s="17"/>
    </row>
    <row r="1120" spans="2:5" s="15" customFormat="1" ht="16.5" customHeight="1">
      <c r="B1120" s="16"/>
      <c r="C1120" s="16"/>
      <c r="D1120" s="11"/>
      <c r="E1120" s="17"/>
    </row>
    <row r="1121" spans="2:5" s="15" customFormat="1" ht="16.5" customHeight="1">
      <c r="B1121" s="16"/>
      <c r="C1121" s="16"/>
      <c r="D1121" s="11"/>
      <c r="E1121" s="17"/>
    </row>
    <row r="1122" spans="2:5" s="15" customFormat="1" ht="16.5" customHeight="1">
      <c r="B1122" s="16"/>
      <c r="C1122" s="16"/>
      <c r="D1122" s="11"/>
      <c r="E1122" s="17"/>
    </row>
    <row r="1123" spans="2:5" s="15" customFormat="1" ht="16.5" customHeight="1">
      <c r="B1123" s="16"/>
      <c r="C1123" s="16"/>
      <c r="D1123" s="11"/>
      <c r="E1123" s="17"/>
    </row>
    <row r="1124" spans="2:5" s="15" customFormat="1" ht="16.5" customHeight="1">
      <c r="B1124" s="16"/>
      <c r="C1124" s="16"/>
      <c r="D1124" s="11"/>
      <c r="E1124" s="17"/>
    </row>
    <row r="1125" spans="2:5" s="15" customFormat="1" ht="16.5" customHeight="1">
      <c r="B1125" s="16"/>
      <c r="C1125" s="16"/>
      <c r="D1125" s="11"/>
      <c r="E1125" s="17"/>
    </row>
    <row r="1126" spans="2:5" s="15" customFormat="1" ht="16.5" customHeight="1">
      <c r="B1126" s="16"/>
      <c r="C1126" s="16"/>
      <c r="D1126" s="11"/>
      <c r="E1126" s="17"/>
    </row>
    <row r="1127" spans="2:5" s="15" customFormat="1" ht="16.5" customHeight="1">
      <c r="B1127" s="16"/>
      <c r="C1127" s="16"/>
      <c r="D1127" s="11"/>
      <c r="E1127" s="17"/>
    </row>
    <row r="1128" spans="2:5" s="15" customFormat="1" ht="16.5" customHeight="1">
      <c r="B1128" s="16"/>
      <c r="C1128" s="16"/>
      <c r="D1128" s="11"/>
      <c r="E1128" s="17"/>
    </row>
    <row r="1129" spans="2:5" s="15" customFormat="1" ht="16.5" customHeight="1">
      <c r="B1129" s="16"/>
      <c r="C1129" s="16"/>
      <c r="D1129" s="11"/>
      <c r="E1129" s="17"/>
    </row>
    <row r="1130" spans="2:5" s="15" customFormat="1" ht="16.5" customHeight="1">
      <c r="B1130" s="16"/>
      <c r="C1130" s="16"/>
      <c r="D1130" s="11"/>
      <c r="E1130" s="17"/>
    </row>
    <row r="1131" spans="2:5" s="15" customFormat="1" ht="16.5" customHeight="1">
      <c r="B1131" s="16"/>
      <c r="C1131" s="16"/>
      <c r="D1131" s="11"/>
      <c r="E1131" s="17"/>
    </row>
    <row r="1132" spans="2:5" s="15" customFormat="1" ht="16.5" customHeight="1">
      <c r="B1132" s="16"/>
      <c r="C1132" s="16"/>
      <c r="D1132" s="11"/>
      <c r="E1132" s="17"/>
    </row>
    <row r="1133" spans="2:5" s="15" customFormat="1" ht="16.5" customHeight="1">
      <c r="B1133" s="16"/>
      <c r="C1133" s="16"/>
      <c r="D1133" s="11"/>
      <c r="E1133" s="17"/>
    </row>
    <row r="1134" spans="2:5" s="15" customFormat="1" ht="16.5" customHeight="1">
      <c r="B1134" s="16"/>
      <c r="C1134" s="16"/>
      <c r="D1134" s="11"/>
      <c r="E1134" s="17"/>
    </row>
    <row r="1135" spans="2:5" s="15" customFormat="1" ht="16.5" customHeight="1">
      <c r="B1135" s="16"/>
      <c r="C1135" s="16"/>
      <c r="D1135" s="11"/>
      <c r="E1135" s="17"/>
    </row>
    <row r="1136" spans="2:5" s="15" customFormat="1" ht="16.5" customHeight="1">
      <c r="B1136" s="16"/>
      <c r="C1136" s="16"/>
      <c r="D1136" s="11"/>
      <c r="E1136" s="17"/>
    </row>
    <row r="1137" spans="2:5" s="15" customFormat="1" ht="16.5" customHeight="1">
      <c r="B1137" s="16"/>
      <c r="C1137" s="16"/>
      <c r="D1137" s="11"/>
      <c r="E1137" s="17"/>
    </row>
    <row r="1138" spans="2:5" s="15" customFormat="1" ht="16.5" customHeight="1">
      <c r="B1138" s="16"/>
      <c r="C1138" s="16"/>
      <c r="D1138" s="11"/>
      <c r="E1138" s="17"/>
    </row>
    <row r="1139" spans="2:5" s="15" customFormat="1" ht="16.5" customHeight="1">
      <c r="B1139" s="16"/>
      <c r="C1139" s="16"/>
      <c r="D1139" s="11"/>
      <c r="E1139" s="17"/>
    </row>
    <row r="1140" spans="2:5" s="15" customFormat="1" ht="16.5" customHeight="1">
      <c r="B1140" s="16"/>
      <c r="C1140" s="16"/>
      <c r="D1140" s="11"/>
      <c r="E1140" s="17"/>
    </row>
    <row r="1141" spans="2:5" s="15" customFormat="1" ht="16.5" customHeight="1">
      <c r="B1141" s="16"/>
      <c r="C1141" s="16"/>
      <c r="D1141" s="11"/>
      <c r="E1141" s="17"/>
    </row>
    <row r="1142" spans="2:5" s="15" customFormat="1" ht="16.5" customHeight="1">
      <c r="B1142" s="16"/>
      <c r="C1142" s="16"/>
      <c r="D1142" s="11"/>
      <c r="E1142" s="17"/>
    </row>
    <row r="1143" spans="2:5" s="15" customFormat="1" ht="16.5" customHeight="1">
      <c r="B1143" s="16"/>
      <c r="C1143" s="16"/>
      <c r="D1143" s="11"/>
      <c r="E1143" s="17"/>
    </row>
    <row r="1144" spans="2:5" s="15" customFormat="1" ht="16.5" customHeight="1">
      <c r="B1144" s="16"/>
      <c r="C1144" s="16"/>
      <c r="D1144" s="11"/>
      <c r="E1144" s="17"/>
    </row>
    <row r="1145" spans="2:5" s="15" customFormat="1" ht="16.5" customHeight="1">
      <c r="B1145" s="16"/>
      <c r="C1145" s="16"/>
      <c r="D1145" s="11"/>
      <c r="E1145" s="17"/>
    </row>
    <row r="1146" spans="2:5" s="15" customFormat="1" ht="16.5" customHeight="1">
      <c r="B1146" s="16"/>
      <c r="C1146" s="16"/>
      <c r="D1146" s="11"/>
      <c r="E1146" s="17"/>
    </row>
    <row r="1147" spans="2:5" s="15" customFormat="1" ht="16.5" customHeight="1">
      <c r="B1147" s="16"/>
      <c r="C1147" s="16"/>
      <c r="D1147" s="11"/>
      <c r="E1147" s="17"/>
    </row>
    <row r="1148" spans="2:5" s="15" customFormat="1" ht="16.5" customHeight="1">
      <c r="B1148" s="16"/>
      <c r="C1148" s="16"/>
      <c r="D1148" s="11"/>
      <c r="E1148" s="17"/>
    </row>
    <row r="1149" spans="2:5" s="15" customFormat="1" ht="16.5" customHeight="1">
      <c r="B1149" s="16"/>
      <c r="C1149" s="16"/>
      <c r="D1149" s="11"/>
      <c r="E1149" s="17"/>
    </row>
    <row r="1150" spans="2:5" s="15" customFormat="1" ht="16.5" customHeight="1">
      <c r="B1150" s="16"/>
      <c r="C1150" s="16"/>
      <c r="D1150" s="11"/>
      <c r="E1150" s="17"/>
    </row>
    <row r="1151" spans="2:5" s="15" customFormat="1" ht="16.5" customHeight="1">
      <c r="B1151" s="16"/>
      <c r="C1151" s="16"/>
      <c r="D1151" s="11"/>
      <c r="E1151" s="17"/>
    </row>
    <row r="1152" spans="2:5" s="15" customFormat="1" ht="16.5" customHeight="1">
      <c r="B1152" s="16"/>
      <c r="C1152" s="16"/>
      <c r="D1152" s="11"/>
      <c r="E1152" s="17"/>
    </row>
    <row r="1153" spans="2:5" s="15" customFormat="1" ht="16.5" customHeight="1">
      <c r="B1153" s="16"/>
      <c r="C1153" s="16"/>
      <c r="D1153" s="11"/>
      <c r="E1153" s="17"/>
    </row>
    <row r="1154" spans="2:5" s="15" customFormat="1" ht="16.5" customHeight="1">
      <c r="B1154" s="16"/>
      <c r="C1154" s="16"/>
      <c r="D1154" s="11"/>
      <c r="E1154" s="17"/>
    </row>
    <row r="1155" spans="2:5" s="15" customFormat="1" ht="16.5" customHeight="1">
      <c r="B1155" s="16"/>
      <c r="C1155" s="16"/>
      <c r="D1155" s="11"/>
      <c r="E1155" s="17"/>
    </row>
    <row r="1156" spans="2:5" s="15" customFormat="1" ht="16.5" customHeight="1">
      <c r="B1156" s="16"/>
      <c r="C1156" s="16"/>
      <c r="D1156" s="11"/>
      <c r="E1156" s="17"/>
    </row>
    <row r="1157" spans="2:5" s="15" customFormat="1" ht="16.5" customHeight="1">
      <c r="B1157" s="16"/>
      <c r="C1157" s="16"/>
      <c r="D1157" s="11"/>
      <c r="E1157" s="17"/>
    </row>
    <row r="1158" spans="2:5" s="15" customFormat="1" ht="16.5" customHeight="1">
      <c r="B1158" s="16"/>
      <c r="C1158" s="16"/>
      <c r="D1158" s="11"/>
      <c r="E1158" s="17"/>
    </row>
    <row r="1159" spans="2:5" s="15" customFormat="1" ht="16.5" customHeight="1">
      <c r="B1159" s="16"/>
      <c r="C1159" s="16"/>
      <c r="D1159" s="11"/>
      <c r="E1159" s="17"/>
    </row>
    <row r="1160" spans="2:5" s="15" customFormat="1" ht="16.5" customHeight="1">
      <c r="B1160" s="16"/>
      <c r="C1160" s="16"/>
      <c r="D1160" s="11"/>
      <c r="E1160" s="17"/>
    </row>
    <row r="1161" spans="2:5" s="15" customFormat="1" ht="16.5" customHeight="1">
      <c r="B1161" s="16"/>
      <c r="C1161" s="16"/>
      <c r="D1161" s="11"/>
      <c r="E1161" s="17"/>
    </row>
    <row r="1162" spans="2:5" s="15" customFormat="1" ht="16.5" customHeight="1">
      <c r="B1162" s="16"/>
      <c r="C1162" s="16"/>
      <c r="D1162" s="11"/>
      <c r="E1162" s="17"/>
    </row>
    <row r="1163" spans="2:5" s="15" customFormat="1" ht="16.5" customHeight="1">
      <c r="B1163" s="16"/>
      <c r="C1163" s="16"/>
      <c r="D1163" s="11"/>
      <c r="E1163" s="17"/>
    </row>
    <row r="1164" spans="2:5" s="15" customFormat="1" ht="16.5" customHeight="1">
      <c r="B1164" s="16"/>
      <c r="C1164" s="16"/>
      <c r="D1164" s="11"/>
      <c r="E1164" s="17"/>
    </row>
    <row r="1165" spans="2:5" s="15" customFormat="1" ht="16.5" customHeight="1">
      <c r="B1165" s="16"/>
      <c r="C1165" s="16"/>
      <c r="D1165" s="11"/>
      <c r="E1165" s="17"/>
    </row>
    <row r="1166" spans="2:5" s="15" customFormat="1" ht="16.5" customHeight="1">
      <c r="B1166" s="16"/>
      <c r="C1166" s="16"/>
      <c r="D1166" s="11"/>
      <c r="E1166" s="17"/>
    </row>
    <row r="1167" spans="2:5" s="15" customFormat="1" ht="16.5" customHeight="1">
      <c r="B1167" s="16"/>
      <c r="C1167" s="16"/>
      <c r="D1167" s="11"/>
      <c r="E1167" s="17"/>
    </row>
    <row r="1168" spans="2:5" s="15" customFormat="1" ht="16.5" customHeight="1">
      <c r="B1168" s="16"/>
      <c r="C1168" s="16"/>
      <c r="D1168" s="11"/>
      <c r="E1168" s="17"/>
    </row>
    <row r="1169" spans="2:5" s="15" customFormat="1" ht="16.5" customHeight="1">
      <c r="B1169" s="16"/>
      <c r="C1169" s="16"/>
      <c r="D1169" s="11"/>
      <c r="E1169" s="17"/>
    </row>
    <row r="1170" spans="2:5" s="15" customFormat="1" ht="16.5" customHeight="1">
      <c r="B1170" s="16"/>
      <c r="C1170" s="16"/>
      <c r="D1170" s="11"/>
      <c r="E1170" s="17"/>
    </row>
    <row r="1171" spans="2:5" s="15" customFormat="1" ht="16.5" customHeight="1">
      <c r="B1171" s="16"/>
      <c r="C1171" s="16"/>
      <c r="D1171" s="11"/>
      <c r="E1171" s="17"/>
    </row>
    <row r="1172" spans="2:5" s="15" customFormat="1" ht="16.5" customHeight="1">
      <c r="B1172" s="16"/>
      <c r="C1172" s="16"/>
      <c r="D1172" s="11"/>
      <c r="E1172" s="17"/>
    </row>
    <row r="1173" spans="2:5" s="15" customFormat="1" ht="16.5" customHeight="1">
      <c r="B1173" s="16"/>
      <c r="C1173" s="16"/>
      <c r="D1173" s="11"/>
      <c r="E1173" s="17"/>
    </row>
    <row r="1174" spans="2:5" s="15" customFormat="1" ht="16.5" customHeight="1">
      <c r="B1174" s="16"/>
      <c r="C1174" s="16"/>
      <c r="D1174" s="11"/>
      <c r="E1174" s="17"/>
    </row>
    <row r="1175" spans="2:5" s="15" customFormat="1" ht="16.5" customHeight="1">
      <c r="B1175" s="16"/>
      <c r="C1175" s="16"/>
      <c r="D1175" s="11"/>
      <c r="E1175" s="17"/>
    </row>
    <row r="1176" spans="2:5" s="15" customFormat="1" ht="16.5" customHeight="1">
      <c r="B1176" s="16"/>
      <c r="C1176" s="16"/>
      <c r="D1176" s="11"/>
      <c r="E1176" s="17"/>
    </row>
    <row r="1177" spans="2:5" s="15" customFormat="1" ht="16.5" customHeight="1">
      <c r="B1177" s="16"/>
      <c r="C1177" s="16"/>
      <c r="D1177" s="11"/>
      <c r="E1177" s="17"/>
    </row>
    <row r="1178" spans="2:5" s="15" customFormat="1" ht="16.5" customHeight="1">
      <c r="B1178" s="16"/>
      <c r="C1178" s="16"/>
      <c r="D1178" s="11"/>
      <c r="E1178" s="17"/>
    </row>
    <row r="1179" spans="2:5" s="15" customFormat="1" ht="16.5" customHeight="1">
      <c r="B1179" s="16"/>
      <c r="C1179" s="16"/>
      <c r="D1179" s="11"/>
      <c r="E1179" s="17"/>
    </row>
    <row r="1180" spans="2:5" s="15" customFormat="1" ht="16.5" customHeight="1">
      <c r="B1180" s="16"/>
      <c r="C1180" s="16"/>
      <c r="D1180" s="11"/>
      <c r="E1180" s="17"/>
    </row>
    <row r="1181" spans="2:5" s="15" customFormat="1" ht="16.5" customHeight="1">
      <c r="B1181" s="16"/>
      <c r="C1181" s="16"/>
      <c r="D1181" s="11"/>
      <c r="E1181" s="17"/>
    </row>
    <row r="1182" spans="2:5" s="15" customFormat="1" ht="16.5" customHeight="1">
      <c r="B1182" s="16"/>
      <c r="C1182" s="16"/>
      <c r="D1182" s="11"/>
      <c r="E1182" s="17"/>
    </row>
    <row r="1183" spans="2:5" s="15" customFormat="1" ht="16.5" customHeight="1">
      <c r="B1183" s="16"/>
      <c r="C1183" s="16"/>
      <c r="D1183" s="11"/>
      <c r="E1183" s="17"/>
    </row>
    <row r="1184" spans="2:5" s="15" customFormat="1" ht="16.5" customHeight="1">
      <c r="B1184" s="16"/>
      <c r="C1184" s="16"/>
      <c r="D1184" s="11"/>
      <c r="E1184" s="17"/>
    </row>
    <row r="1185" spans="2:5" s="15" customFormat="1" ht="16.5" customHeight="1">
      <c r="B1185" s="16"/>
      <c r="C1185" s="16"/>
      <c r="D1185" s="11"/>
      <c r="E1185" s="17"/>
    </row>
    <row r="1186" spans="2:5" s="15" customFormat="1" ht="16.5" customHeight="1">
      <c r="B1186" s="16"/>
      <c r="C1186" s="16"/>
      <c r="D1186" s="11"/>
      <c r="E1186" s="17"/>
    </row>
    <row r="1187" spans="2:5" s="15" customFormat="1" ht="16.5" customHeight="1">
      <c r="B1187" s="16"/>
      <c r="C1187" s="16"/>
      <c r="D1187" s="11"/>
      <c r="E1187" s="17"/>
    </row>
    <row r="1188" spans="2:5" s="15" customFormat="1" ht="16.5" customHeight="1">
      <c r="B1188" s="16"/>
      <c r="C1188" s="16"/>
      <c r="D1188" s="11"/>
      <c r="E1188" s="17"/>
    </row>
    <row r="1189" spans="2:5" s="15" customFormat="1" ht="16.5" customHeight="1">
      <c r="B1189" s="16"/>
      <c r="C1189" s="16"/>
      <c r="D1189" s="11"/>
      <c r="E1189" s="17"/>
    </row>
    <row r="1190" spans="2:5" s="15" customFormat="1" ht="16.5" customHeight="1">
      <c r="B1190" s="16"/>
      <c r="C1190" s="16"/>
      <c r="D1190" s="11"/>
      <c r="E1190" s="17"/>
    </row>
    <row r="1191" spans="2:5" s="15" customFormat="1" ht="16.5" customHeight="1">
      <c r="B1191" s="16"/>
      <c r="C1191" s="16"/>
      <c r="D1191" s="11"/>
      <c r="E1191" s="17"/>
    </row>
    <row r="1192" spans="2:5" s="15" customFormat="1" ht="16.5" customHeight="1">
      <c r="B1192" s="16"/>
      <c r="C1192" s="16"/>
      <c r="D1192" s="11"/>
      <c r="E1192" s="17"/>
    </row>
    <row r="1193" spans="2:5" s="15" customFormat="1" ht="16.5" customHeight="1">
      <c r="B1193" s="16"/>
      <c r="C1193" s="16"/>
      <c r="D1193" s="11"/>
      <c r="E1193" s="17"/>
    </row>
    <row r="1194" spans="2:5" s="15" customFormat="1" ht="16.5" customHeight="1">
      <c r="B1194" s="16"/>
      <c r="C1194" s="16"/>
      <c r="D1194" s="11"/>
      <c r="E1194" s="17"/>
    </row>
    <row r="1195" spans="2:5" s="15" customFormat="1" ht="16.5" customHeight="1">
      <c r="B1195" s="16"/>
      <c r="C1195" s="16"/>
      <c r="D1195" s="11"/>
      <c r="E1195" s="17"/>
    </row>
    <row r="1196" spans="2:5" s="15" customFormat="1" ht="16.5" customHeight="1">
      <c r="B1196" s="16"/>
      <c r="C1196" s="16"/>
      <c r="D1196" s="11"/>
      <c r="E1196" s="17"/>
    </row>
    <row r="1197" spans="2:5" s="15" customFormat="1" ht="16.5" customHeight="1">
      <c r="B1197" s="16"/>
      <c r="C1197" s="16"/>
      <c r="D1197" s="11"/>
      <c r="E1197" s="17"/>
    </row>
    <row r="1198" spans="2:5" s="15" customFormat="1" ht="16.5" customHeight="1">
      <c r="B1198" s="16"/>
      <c r="C1198" s="16"/>
      <c r="D1198" s="11"/>
      <c r="E1198" s="17"/>
    </row>
    <row r="1199" spans="2:5" s="15" customFormat="1" ht="16.5" customHeight="1">
      <c r="B1199" s="16"/>
      <c r="C1199" s="16"/>
      <c r="D1199" s="11"/>
      <c r="E1199" s="17"/>
    </row>
    <row r="1200" spans="2:5" s="15" customFormat="1" ht="16.5" customHeight="1">
      <c r="B1200" s="16"/>
      <c r="C1200" s="16"/>
      <c r="D1200" s="11"/>
      <c r="E1200" s="17"/>
    </row>
    <row r="1201" spans="2:5" s="15" customFormat="1" ht="16.5" customHeight="1">
      <c r="B1201" s="16"/>
      <c r="C1201" s="16"/>
      <c r="D1201" s="11"/>
      <c r="E1201" s="17"/>
    </row>
    <row r="1202" spans="2:5" s="15" customFormat="1" ht="16.5" customHeight="1">
      <c r="B1202" s="16"/>
      <c r="C1202" s="16"/>
      <c r="D1202" s="11"/>
      <c r="E1202" s="17"/>
    </row>
    <row r="1203" spans="2:5" s="15" customFormat="1" ht="16.5" customHeight="1">
      <c r="B1203" s="16"/>
      <c r="C1203" s="16"/>
      <c r="D1203" s="11"/>
      <c r="E1203" s="17"/>
    </row>
    <row r="1204" spans="2:5" s="15" customFormat="1" ht="16.5" customHeight="1">
      <c r="B1204" s="16"/>
      <c r="C1204" s="16"/>
      <c r="D1204" s="11"/>
      <c r="E1204" s="17"/>
    </row>
    <row r="1205" spans="2:5" s="15" customFormat="1" ht="16.5" customHeight="1">
      <c r="B1205" s="16"/>
      <c r="C1205" s="16"/>
      <c r="D1205" s="11"/>
      <c r="E1205" s="17"/>
    </row>
    <row r="1206" spans="2:5" s="15" customFormat="1" ht="16.5" customHeight="1">
      <c r="B1206" s="16"/>
      <c r="C1206" s="16"/>
      <c r="D1206" s="11"/>
      <c r="E1206" s="17"/>
    </row>
    <row r="1207" spans="2:5" s="15" customFormat="1" ht="16.5" customHeight="1">
      <c r="B1207" s="16"/>
      <c r="C1207" s="16"/>
      <c r="D1207" s="11"/>
      <c r="E1207" s="17"/>
    </row>
    <row r="1208" spans="2:5" s="15" customFormat="1" ht="16.5" customHeight="1">
      <c r="B1208" s="16"/>
      <c r="C1208" s="16"/>
      <c r="D1208" s="11"/>
      <c r="E1208" s="17"/>
    </row>
    <row r="1209" spans="2:5" s="15" customFormat="1" ht="16.5" customHeight="1">
      <c r="B1209" s="16"/>
      <c r="C1209" s="16"/>
      <c r="D1209" s="11"/>
      <c r="E1209" s="17"/>
    </row>
    <row r="1210" spans="2:5" s="15" customFormat="1" ht="16.5" customHeight="1">
      <c r="B1210" s="16"/>
      <c r="C1210" s="16"/>
      <c r="D1210" s="11"/>
      <c r="E1210" s="17"/>
    </row>
    <row r="1211" spans="2:5" s="15" customFormat="1" ht="16.5" customHeight="1">
      <c r="B1211" s="16"/>
      <c r="C1211" s="16"/>
      <c r="D1211" s="11"/>
      <c r="E1211" s="17"/>
    </row>
    <row r="1212" spans="2:5" s="15" customFormat="1" ht="16.5" customHeight="1">
      <c r="B1212" s="16"/>
      <c r="C1212" s="16"/>
      <c r="D1212" s="11"/>
      <c r="E1212" s="17"/>
    </row>
    <row r="1213" spans="2:5" s="15" customFormat="1" ht="16.5" customHeight="1">
      <c r="B1213" s="16"/>
      <c r="C1213" s="16"/>
      <c r="D1213" s="11"/>
      <c r="E1213" s="17"/>
    </row>
    <row r="1214" spans="2:5" s="15" customFormat="1" ht="16.5" customHeight="1">
      <c r="B1214" s="16"/>
      <c r="C1214" s="16"/>
      <c r="D1214" s="11"/>
      <c r="E1214" s="17"/>
    </row>
    <row r="1215" spans="2:5" s="15" customFormat="1" ht="16.5" customHeight="1">
      <c r="B1215" s="16"/>
      <c r="C1215" s="16"/>
      <c r="D1215" s="11"/>
      <c r="E1215" s="17"/>
    </row>
    <row r="1216" spans="2:5" s="15" customFormat="1" ht="16.5" customHeight="1">
      <c r="B1216" s="16"/>
      <c r="C1216" s="16"/>
      <c r="D1216" s="11"/>
      <c r="E1216" s="17"/>
    </row>
    <row r="1217" spans="2:5" s="15" customFormat="1" ht="16.5" customHeight="1">
      <c r="B1217" s="16"/>
      <c r="C1217" s="16"/>
      <c r="D1217" s="11"/>
      <c r="E1217" s="17"/>
    </row>
    <row r="1218" spans="2:5" s="15" customFormat="1" ht="16.5" customHeight="1">
      <c r="B1218" s="16"/>
      <c r="C1218" s="16"/>
      <c r="D1218" s="11"/>
      <c r="E1218" s="17"/>
    </row>
    <row r="1219" spans="2:5" s="15" customFormat="1" ht="16.5" customHeight="1">
      <c r="B1219" s="16"/>
      <c r="C1219" s="16"/>
      <c r="D1219" s="11"/>
      <c r="E1219" s="17"/>
    </row>
    <row r="1220" spans="2:5" s="15" customFormat="1" ht="16.5" customHeight="1">
      <c r="B1220" s="16"/>
      <c r="C1220" s="16"/>
      <c r="D1220" s="11"/>
      <c r="E1220" s="17"/>
    </row>
    <row r="1221" spans="2:5" s="15" customFormat="1" ht="16.5" customHeight="1">
      <c r="B1221" s="16"/>
      <c r="C1221" s="16"/>
      <c r="D1221" s="11"/>
      <c r="E1221" s="17"/>
    </row>
    <row r="1222" spans="2:5" s="15" customFormat="1" ht="16.5" customHeight="1">
      <c r="B1222" s="16"/>
      <c r="C1222" s="16"/>
      <c r="D1222" s="11"/>
      <c r="E1222" s="17"/>
    </row>
    <row r="1223" spans="2:5" s="15" customFormat="1" ht="16.5" customHeight="1">
      <c r="B1223" s="16"/>
      <c r="C1223" s="16"/>
      <c r="D1223" s="11"/>
      <c r="E1223" s="17"/>
    </row>
    <row r="1224" spans="2:5" s="15" customFormat="1" ht="16.5" customHeight="1">
      <c r="B1224" s="16"/>
      <c r="C1224" s="16"/>
      <c r="D1224" s="11"/>
      <c r="E1224" s="17"/>
    </row>
    <row r="1225" spans="2:5" s="15" customFormat="1" ht="16.5" customHeight="1">
      <c r="B1225" s="16"/>
      <c r="C1225" s="16"/>
      <c r="D1225" s="11"/>
      <c r="E1225" s="17"/>
    </row>
    <row r="1226" spans="2:5" s="15" customFormat="1" ht="16.5" customHeight="1">
      <c r="B1226" s="16"/>
      <c r="C1226" s="16"/>
      <c r="D1226" s="11"/>
      <c r="E1226" s="17"/>
    </row>
    <row r="1227" spans="2:5" s="15" customFormat="1" ht="16.5" customHeight="1">
      <c r="B1227" s="16"/>
      <c r="C1227" s="16"/>
      <c r="D1227" s="11"/>
      <c r="E1227" s="17"/>
    </row>
    <row r="1228" spans="2:5" s="15" customFormat="1" ht="16.5" customHeight="1">
      <c r="B1228" s="16"/>
      <c r="C1228" s="16"/>
      <c r="D1228" s="11"/>
      <c r="E1228" s="17"/>
    </row>
    <row r="1229" spans="2:5" s="15" customFormat="1" ht="16.5" customHeight="1">
      <c r="B1229" s="16"/>
      <c r="C1229" s="16"/>
      <c r="D1229" s="11"/>
      <c r="E1229" s="17"/>
    </row>
    <row r="1230" spans="2:5" s="15" customFormat="1" ht="16.5" customHeight="1">
      <c r="B1230" s="16"/>
      <c r="C1230" s="16"/>
      <c r="D1230" s="11"/>
      <c r="E1230" s="17"/>
    </row>
    <row r="1231" spans="2:5" s="15" customFormat="1" ht="16.5" customHeight="1">
      <c r="B1231" s="16"/>
      <c r="C1231" s="16"/>
      <c r="D1231" s="11"/>
      <c r="E1231" s="17"/>
    </row>
    <row r="1232" spans="2:5" s="15" customFormat="1" ht="16.5" customHeight="1">
      <c r="B1232" s="16"/>
      <c r="C1232" s="16"/>
      <c r="D1232" s="11"/>
      <c r="E1232" s="17"/>
    </row>
    <row r="1233" spans="2:5" s="15" customFormat="1" ht="16.5" customHeight="1">
      <c r="B1233" s="16"/>
      <c r="C1233" s="16"/>
      <c r="D1233" s="11"/>
      <c r="E1233" s="17"/>
    </row>
    <row r="1234" spans="2:5" s="15" customFormat="1" ht="16.5" customHeight="1">
      <c r="B1234" s="16"/>
      <c r="C1234" s="16"/>
      <c r="D1234" s="11"/>
      <c r="E1234" s="17"/>
    </row>
    <row r="1235" spans="2:5" s="15" customFormat="1" ht="16.5" customHeight="1">
      <c r="B1235" s="16"/>
      <c r="C1235" s="16"/>
      <c r="D1235" s="11"/>
      <c r="E1235" s="17"/>
    </row>
    <row r="1236" spans="2:5" s="15" customFormat="1" ht="16.5" customHeight="1">
      <c r="B1236" s="16"/>
      <c r="C1236" s="16"/>
      <c r="D1236" s="11"/>
      <c r="E1236" s="17"/>
    </row>
    <row r="1237" spans="2:5" s="15" customFormat="1" ht="16.5" customHeight="1">
      <c r="B1237" s="16"/>
      <c r="C1237" s="16"/>
      <c r="D1237" s="11"/>
      <c r="E1237" s="17"/>
    </row>
    <row r="1238" spans="2:5" s="15" customFormat="1" ht="16.5" customHeight="1">
      <c r="B1238" s="16"/>
      <c r="C1238" s="16"/>
      <c r="D1238" s="11"/>
      <c r="E1238" s="17"/>
    </row>
    <row r="1239" spans="2:5" s="15" customFormat="1" ht="16.5" customHeight="1">
      <c r="B1239" s="16"/>
      <c r="C1239" s="16"/>
      <c r="D1239" s="11"/>
      <c r="E1239" s="17"/>
    </row>
    <row r="1240" spans="2:5" s="15" customFormat="1" ht="16.5" customHeight="1">
      <c r="B1240" s="16"/>
      <c r="C1240" s="16"/>
      <c r="D1240" s="11"/>
      <c r="E1240" s="17"/>
    </row>
    <row r="1241" spans="2:5" s="15" customFormat="1" ht="16.5" customHeight="1">
      <c r="B1241" s="16"/>
      <c r="C1241" s="16"/>
      <c r="D1241" s="11"/>
      <c r="E1241" s="17"/>
    </row>
    <row r="1242" spans="2:5" s="15" customFormat="1" ht="16.5" customHeight="1">
      <c r="B1242" s="16"/>
      <c r="C1242" s="16"/>
      <c r="D1242" s="11"/>
      <c r="E1242" s="17"/>
    </row>
    <row r="1243" spans="2:5" s="15" customFormat="1" ht="16.5" customHeight="1">
      <c r="B1243" s="16"/>
      <c r="C1243" s="16"/>
      <c r="D1243" s="11"/>
      <c r="E1243" s="17"/>
    </row>
    <row r="1244" spans="2:5" s="15" customFormat="1" ht="16.5" customHeight="1">
      <c r="B1244" s="16"/>
      <c r="C1244" s="16"/>
      <c r="D1244" s="11"/>
      <c r="E1244" s="17"/>
    </row>
    <row r="1245" spans="2:5" s="15" customFormat="1" ht="16.5" customHeight="1">
      <c r="B1245" s="16"/>
      <c r="C1245" s="16"/>
      <c r="D1245" s="11"/>
      <c r="E1245" s="17"/>
    </row>
    <row r="1246" spans="2:5" s="15" customFormat="1" ht="16.5" customHeight="1">
      <c r="B1246" s="16"/>
      <c r="C1246" s="16"/>
      <c r="D1246" s="11"/>
      <c r="E1246" s="17"/>
    </row>
    <row r="1247" spans="2:5" s="15" customFormat="1" ht="16.5" customHeight="1">
      <c r="B1247" s="16"/>
      <c r="C1247" s="16"/>
      <c r="D1247" s="11"/>
      <c r="E1247" s="17"/>
    </row>
    <row r="1248" spans="2:5" s="15" customFormat="1" ht="16.5" customHeight="1">
      <c r="B1248" s="16"/>
      <c r="C1248" s="16"/>
      <c r="D1248" s="11"/>
      <c r="E1248" s="17"/>
    </row>
    <row r="1249" spans="2:5" s="15" customFormat="1" ht="16.5" customHeight="1">
      <c r="B1249" s="16"/>
      <c r="C1249" s="16"/>
      <c r="D1249" s="11"/>
      <c r="E1249" s="17"/>
    </row>
    <row r="1250" spans="2:5" s="15" customFormat="1" ht="16.5" customHeight="1">
      <c r="B1250" s="16"/>
      <c r="C1250" s="16"/>
      <c r="D1250" s="11"/>
      <c r="E1250" s="17"/>
    </row>
    <row r="1251" spans="2:5" s="15" customFormat="1" ht="16.5" customHeight="1">
      <c r="B1251" s="16"/>
      <c r="C1251" s="16"/>
      <c r="D1251" s="11"/>
      <c r="E1251" s="17"/>
    </row>
    <row r="1252" spans="2:5" s="15" customFormat="1" ht="16.5" customHeight="1">
      <c r="B1252" s="16"/>
      <c r="C1252" s="16"/>
      <c r="D1252" s="11"/>
      <c r="E1252" s="17"/>
    </row>
    <row r="1253" spans="2:5" s="15" customFormat="1" ht="16.5" customHeight="1">
      <c r="B1253" s="16"/>
      <c r="C1253" s="16"/>
      <c r="D1253" s="11"/>
      <c r="E1253" s="17"/>
    </row>
    <row r="1254" spans="2:5" s="15" customFormat="1" ht="16.5" customHeight="1">
      <c r="B1254" s="16"/>
      <c r="C1254" s="16"/>
      <c r="D1254" s="11"/>
      <c r="E1254" s="17"/>
    </row>
    <row r="1255" spans="2:5" s="15" customFormat="1" ht="16.5" customHeight="1">
      <c r="B1255" s="16"/>
      <c r="C1255" s="16"/>
      <c r="D1255" s="11"/>
      <c r="E1255" s="17"/>
    </row>
    <row r="1256" spans="2:5" s="15" customFormat="1" ht="16.5" customHeight="1">
      <c r="B1256" s="16"/>
      <c r="C1256" s="16"/>
      <c r="D1256" s="11"/>
      <c r="E1256" s="17"/>
    </row>
    <row r="1257" spans="2:5" s="15" customFormat="1" ht="16.5" customHeight="1">
      <c r="B1257" s="16"/>
      <c r="C1257" s="16"/>
      <c r="D1257" s="11"/>
      <c r="E1257" s="17"/>
    </row>
    <row r="1258" spans="2:5" s="15" customFormat="1" ht="16.5" customHeight="1">
      <c r="B1258" s="16"/>
      <c r="C1258" s="16"/>
      <c r="D1258" s="11"/>
      <c r="E1258" s="17"/>
    </row>
    <row r="1259" spans="2:5" s="15" customFormat="1" ht="16.5" customHeight="1">
      <c r="B1259" s="16"/>
      <c r="C1259" s="16"/>
      <c r="D1259" s="11"/>
      <c r="E1259" s="17"/>
    </row>
    <row r="1260" spans="2:5" s="15" customFormat="1" ht="16.5" customHeight="1">
      <c r="B1260" s="16"/>
      <c r="C1260" s="16"/>
      <c r="D1260" s="11"/>
      <c r="E1260" s="17"/>
    </row>
    <row r="1261" spans="2:5" s="15" customFormat="1" ht="16.5" customHeight="1">
      <c r="B1261" s="16"/>
      <c r="C1261" s="16"/>
      <c r="D1261" s="11"/>
      <c r="E1261" s="17"/>
    </row>
    <row r="1262" spans="2:5" s="15" customFormat="1" ht="16.5" customHeight="1">
      <c r="B1262" s="16"/>
      <c r="C1262" s="16"/>
      <c r="D1262" s="11"/>
      <c r="E1262" s="17"/>
    </row>
    <row r="1263" spans="2:5" s="15" customFormat="1" ht="16.5" customHeight="1">
      <c r="B1263" s="16"/>
      <c r="C1263" s="16"/>
      <c r="D1263" s="11"/>
      <c r="E1263" s="17"/>
    </row>
    <row r="1264" spans="2:5" s="15" customFormat="1" ht="16.5" customHeight="1">
      <c r="B1264" s="16"/>
      <c r="C1264" s="16"/>
      <c r="D1264" s="11"/>
      <c r="E1264" s="17"/>
    </row>
    <row r="1265" spans="2:5" s="15" customFormat="1" ht="16.5" customHeight="1">
      <c r="B1265" s="16"/>
      <c r="C1265" s="16"/>
      <c r="D1265" s="11"/>
      <c r="E1265" s="17"/>
    </row>
    <row r="1266" spans="2:5" s="15" customFormat="1" ht="16.5" customHeight="1">
      <c r="B1266" s="16"/>
      <c r="C1266" s="16"/>
      <c r="D1266" s="11"/>
      <c r="E1266" s="17"/>
    </row>
    <row r="1267" spans="2:5" s="15" customFormat="1" ht="16.5" customHeight="1">
      <c r="B1267" s="16"/>
      <c r="C1267" s="16"/>
      <c r="D1267" s="11"/>
      <c r="E1267" s="17"/>
    </row>
    <row r="1268" spans="2:5" s="15" customFormat="1" ht="16.5" customHeight="1">
      <c r="B1268" s="16"/>
      <c r="C1268" s="16"/>
      <c r="D1268" s="11"/>
      <c r="E1268" s="17"/>
    </row>
    <row r="1269" spans="2:5" s="15" customFormat="1" ht="16.5" customHeight="1">
      <c r="B1269" s="16"/>
      <c r="C1269" s="16"/>
      <c r="D1269" s="11"/>
      <c r="E1269" s="17"/>
    </row>
    <row r="1270" spans="2:5" s="15" customFormat="1" ht="16.5" customHeight="1">
      <c r="B1270" s="16"/>
      <c r="C1270" s="16"/>
      <c r="D1270" s="11"/>
      <c r="E1270" s="17"/>
    </row>
    <row r="1271" spans="2:5" s="15" customFormat="1" ht="16.5" customHeight="1">
      <c r="B1271" s="16"/>
      <c r="C1271" s="16"/>
      <c r="D1271" s="11"/>
      <c r="E1271" s="17"/>
    </row>
    <row r="1272" spans="2:5" s="15" customFormat="1" ht="16.5" customHeight="1">
      <c r="B1272" s="16"/>
      <c r="C1272" s="16"/>
      <c r="D1272" s="11"/>
      <c r="E1272" s="17"/>
    </row>
    <row r="1273" spans="2:5" s="15" customFormat="1" ht="16.5" customHeight="1">
      <c r="B1273" s="16"/>
      <c r="C1273" s="16"/>
      <c r="D1273" s="11"/>
      <c r="E1273" s="17"/>
    </row>
    <row r="1274" spans="2:5" s="15" customFormat="1" ht="16.5" customHeight="1">
      <c r="B1274" s="16"/>
      <c r="C1274" s="16"/>
      <c r="D1274" s="11"/>
      <c r="E1274" s="17"/>
    </row>
    <row r="1275" spans="2:5" s="15" customFormat="1" ht="16.5" customHeight="1">
      <c r="B1275" s="16"/>
      <c r="C1275" s="16"/>
      <c r="D1275" s="11"/>
      <c r="E1275" s="17"/>
    </row>
    <row r="1276" spans="2:5" s="15" customFormat="1" ht="16.5" customHeight="1">
      <c r="B1276" s="16"/>
      <c r="C1276" s="16"/>
      <c r="D1276" s="11"/>
      <c r="E1276" s="17"/>
    </row>
    <row r="1277" spans="2:5" s="15" customFormat="1" ht="16.5" customHeight="1">
      <c r="B1277" s="16"/>
      <c r="C1277" s="16"/>
      <c r="D1277" s="11"/>
      <c r="E1277" s="17"/>
    </row>
    <row r="1278" spans="2:5" s="15" customFormat="1" ht="16.5" customHeight="1">
      <c r="B1278" s="16"/>
      <c r="C1278" s="16"/>
      <c r="D1278" s="11"/>
      <c r="E1278" s="17"/>
    </row>
    <row r="1279" spans="2:5" s="15" customFormat="1" ht="16.5" customHeight="1">
      <c r="B1279" s="16"/>
      <c r="C1279" s="16"/>
      <c r="D1279" s="11"/>
      <c r="E1279" s="17"/>
    </row>
    <row r="1280" spans="2:5" s="15" customFormat="1" ht="16.5" customHeight="1">
      <c r="B1280" s="16"/>
      <c r="C1280" s="16"/>
      <c r="D1280" s="11"/>
      <c r="E1280" s="17"/>
    </row>
    <row r="1281" spans="2:5" s="15" customFormat="1" ht="16.5" customHeight="1">
      <c r="B1281" s="16"/>
      <c r="C1281" s="16"/>
      <c r="D1281" s="11"/>
      <c r="E1281" s="17"/>
    </row>
    <row r="1282" spans="2:5" s="15" customFormat="1" ht="16.5" customHeight="1">
      <c r="B1282" s="16"/>
      <c r="C1282" s="16"/>
      <c r="D1282" s="11"/>
      <c r="E1282" s="17"/>
    </row>
    <row r="1283" spans="2:5" s="15" customFormat="1" ht="16.5" customHeight="1">
      <c r="B1283" s="16"/>
      <c r="C1283" s="16"/>
      <c r="D1283" s="11"/>
      <c r="E1283" s="17"/>
    </row>
    <row r="1284" spans="2:5" s="15" customFormat="1" ht="16.5" customHeight="1">
      <c r="B1284" s="16"/>
      <c r="C1284" s="16"/>
      <c r="D1284" s="11"/>
      <c r="E1284" s="17"/>
    </row>
    <row r="1285" spans="2:5" s="15" customFormat="1" ht="16.5" customHeight="1">
      <c r="B1285" s="16"/>
      <c r="C1285" s="16"/>
      <c r="D1285" s="11"/>
      <c r="E1285" s="17"/>
    </row>
    <row r="1286" spans="2:5" s="15" customFormat="1" ht="16.5" customHeight="1">
      <c r="B1286" s="16"/>
      <c r="C1286" s="16"/>
      <c r="D1286" s="11"/>
      <c r="E1286" s="17"/>
    </row>
    <row r="1287" spans="2:5" s="15" customFormat="1" ht="16.5" customHeight="1">
      <c r="B1287" s="16"/>
      <c r="C1287" s="16"/>
      <c r="D1287" s="11"/>
      <c r="E1287" s="17"/>
    </row>
    <row r="1288" spans="2:5" s="15" customFormat="1" ht="16.5" customHeight="1">
      <c r="B1288" s="16"/>
      <c r="C1288" s="16"/>
      <c r="D1288" s="11"/>
      <c r="E1288" s="17"/>
    </row>
    <row r="1289" spans="2:5" s="15" customFormat="1" ht="16.5" customHeight="1">
      <c r="B1289" s="16"/>
      <c r="C1289" s="16"/>
      <c r="D1289" s="11"/>
      <c r="E1289" s="17"/>
    </row>
    <row r="1290" spans="2:5" s="15" customFormat="1" ht="16.5" customHeight="1">
      <c r="B1290" s="16"/>
      <c r="C1290" s="16"/>
      <c r="D1290" s="11"/>
      <c r="E1290" s="17"/>
    </row>
    <row r="1291" spans="2:5" s="15" customFormat="1" ht="16.5" customHeight="1">
      <c r="B1291" s="16"/>
      <c r="C1291" s="16"/>
      <c r="D1291" s="11"/>
      <c r="E1291" s="17"/>
    </row>
    <row r="1292" spans="2:5" s="15" customFormat="1" ht="16.5" customHeight="1">
      <c r="B1292" s="16"/>
      <c r="C1292" s="16"/>
      <c r="D1292" s="11"/>
      <c r="E1292" s="17"/>
    </row>
    <row r="1293" spans="2:5" s="15" customFormat="1" ht="16.5" customHeight="1">
      <c r="B1293" s="16"/>
      <c r="C1293" s="16"/>
      <c r="D1293" s="11"/>
      <c r="E1293" s="17"/>
    </row>
    <row r="1294" spans="2:5" s="15" customFormat="1" ht="16.5" customHeight="1">
      <c r="B1294" s="16"/>
      <c r="C1294" s="16"/>
      <c r="D1294" s="11"/>
      <c r="E1294" s="17"/>
    </row>
    <row r="1295" spans="2:5" s="15" customFormat="1" ht="16.5" customHeight="1">
      <c r="B1295" s="16"/>
      <c r="C1295" s="16"/>
      <c r="D1295" s="11"/>
      <c r="E1295" s="17"/>
    </row>
    <row r="1296" spans="2:5" s="15" customFormat="1" ht="16.5" customHeight="1">
      <c r="B1296" s="16"/>
      <c r="C1296" s="16"/>
      <c r="D1296" s="11"/>
      <c r="E1296" s="17"/>
    </row>
    <row r="1297" spans="2:5" s="15" customFormat="1" ht="16.5" customHeight="1">
      <c r="B1297" s="16"/>
      <c r="C1297" s="16"/>
      <c r="D1297" s="11"/>
      <c r="E1297" s="17"/>
    </row>
    <row r="1298" spans="2:5" s="15" customFormat="1" ht="16.5" customHeight="1">
      <c r="B1298" s="16"/>
      <c r="C1298" s="16"/>
      <c r="D1298" s="11"/>
      <c r="E1298" s="17"/>
    </row>
    <row r="1299" spans="2:5" s="15" customFormat="1" ht="16.5" customHeight="1">
      <c r="B1299" s="16"/>
      <c r="C1299" s="16"/>
      <c r="D1299" s="11"/>
      <c r="E1299" s="17"/>
    </row>
    <row r="1300" spans="2:5" s="15" customFormat="1" ht="16.5" customHeight="1">
      <c r="B1300" s="16"/>
      <c r="C1300" s="16"/>
      <c r="D1300" s="11"/>
      <c r="E1300" s="17"/>
    </row>
    <row r="1301" spans="2:5" s="15" customFormat="1" ht="16.5" customHeight="1">
      <c r="B1301" s="16"/>
      <c r="C1301" s="16"/>
      <c r="D1301" s="11"/>
      <c r="E1301" s="17"/>
    </row>
    <row r="1302" spans="2:5" s="15" customFormat="1" ht="16.5" customHeight="1">
      <c r="B1302" s="16"/>
      <c r="C1302" s="16"/>
      <c r="D1302" s="11"/>
      <c r="E1302" s="17"/>
    </row>
    <row r="1303" spans="2:5" s="15" customFormat="1" ht="16.5" customHeight="1">
      <c r="B1303" s="16"/>
      <c r="C1303" s="16"/>
      <c r="D1303" s="11"/>
      <c r="E1303" s="17"/>
    </row>
    <row r="1304" spans="2:5" s="15" customFormat="1" ht="16.5" customHeight="1">
      <c r="B1304" s="16"/>
      <c r="C1304" s="16"/>
      <c r="D1304" s="11"/>
      <c r="E1304" s="17"/>
    </row>
    <row r="1305" spans="2:5" s="15" customFormat="1" ht="16.5" customHeight="1">
      <c r="B1305" s="16"/>
      <c r="C1305" s="16"/>
      <c r="D1305" s="11"/>
      <c r="E1305" s="17"/>
    </row>
    <row r="1306" spans="2:5" s="15" customFormat="1" ht="16.5" customHeight="1">
      <c r="B1306" s="16"/>
      <c r="C1306" s="16"/>
      <c r="D1306" s="11"/>
      <c r="E1306" s="17"/>
    </row>
    <row r="1307" spans="2:5" s="15" customFormat="1" ht="16.5" customHeight="1">
      <c r="B1307" s="16"/>
      <c r="C1307" s="16"/>
      <c r="D1307" s="11"/>
      <c r="E1307" s="17"/>
    </row>
    <row r="1308" spans="2:5" s="15" customFormat="1" ht="16.5" customHeight="1">
      <c r="B1308" s="16"/>
      <c r="C1308" s="16"/>
      <c r="D1308" s="11"/>
      <c r="E1308" s="17"/>
    </row>
    <row r="1309" spans="2:5" s="15" customFormat="1" ht="16.5" customHeight="1">
      <c r="B1309" s="16"/>
      <c r="C1309" s="16"/>
      <c r="D1309" s="11"/>
      <c r="E1309" s="17"/>
    </row>
    <row r="1310" spans="2:5" s="15" customFormat="1" ht="16.5" customHeight="1">
      <c r="B1310" s="16"/>
      <c r="C1310" s="16"/>
      <c r="D1310" s="11"/>
      <c r="E1310" s="17"/>
    </row>
    <row r="1311" spans="2:5" s="15" customFormat="1" ht="16.5" customHeight="1">
      <c r="B1311" s="16"/>
      <c r="C1311" s="16"/>
      <c r="D1311" s="11"/>
      <c r="E1311" s="17"/>
    </row>
    <row r="1312" spans="2:5" s="15" customFormat="1" ht="16.5" customHeight="1">
      <c r="B1312" s="16"/>
      <c r="C1312" s="16"/>
      <c r="D1312" s="11"/>
      <c r="E1312" s="17"/>
    </row>
    <row r="1313" spans="2:5" s="15" customFormat="1" ht="16.5" customHeight="1">
      <c r="B1313" s="16"/>
      <c r="C1313" s="16"/>
      <c r="D1313" s="11"/>
      <c r="E1313" s="17"/>
    </row>
    <row r="1314" spans="2:5" s="15" customFormat="1" ht="16.5" customHeight="1">
      <c r="B1314" s="16"/>
      <c r="C1314" s="16"/>
      <c r="D1314" s="11"/>
      <c r="E1314" s="17"/>
    </row>
    <row r="1315" spans="2:5" s="15" customFormat="1" ht="16.5" customHeight="1">
      <c r="B1315" s="16"/>
      <c r="C1315" s="16"/>
      <c r="D1315" s="11"/>
      <c r="E1315" s="17"/>
    </row>
    <row r="1316" spans="2:5" s="15" customFormat="1" ht="16.5" customHeight="1">
      <c r="B1316" s="16"/>
      <c r="C1316" s="16"/>
      <c r="D1316" s="11"/>
      <c r="E1316" s="17"/>
    </row>
    <row r="1317" spans="2:5" s="15" customFormat="1" ht="16.5" customHeight="1">
      <c r="B1317" s="16"/>
      <c r="C1317" s="16"/>
      <c r="D1317" s="11"/>
      <c r="E1317" s="17"/>
    </row>
    <row r="1318" spans="2:5" s="15" customFormat="1" ht="16.5" customHeight="1">
      <c r="B1318" s="16"/>
      <c r="C1318" s="16"/>
      <c r="D1318" s="11"/>
      <c r="E1318" s="17"/>
    </row>
    <row r="1319" spans="2:5" s="15" customFormat="1" ht="16.5" customHeight="1">
      <c r="B1319" s="16"/>
      <c r="C1319" s="16"/>
      <c r="D1319" s="11"/>
      <c r="E1319" s="17"/>
    </row>
    <row r="1320" spans="2:5" s="15" customFormat="1" ht="16.5" customHeight="1">
      <c r="B1320" s="16"/>
      <c r="C1320" s="16"/>
      <c r="D1320" s="11"/>
      <c r="E1320" s="17"/>
    </row>
    <row r="1321" spans="2:5" s="15" customFormat="1" ht="16.5" customHeight="1">
      <c r="B1321" s="16"/>
      <c r="C1321" s="16"/>
      <c r="D1321" s="11"/>
      <c r="E1321" s="17"/>
    </row>
    <row r="1322" spans="2:5" s="15" customFormat="1" ht="16.5" customHeight="1">
      <c r="B1322" s="16"/>
      <c r="C1322" s="16"/>
      <c r="D1322" s="11"/>
      <c r="E1322" s="17"/>
    </row>
    <row r="1323" spans="2:5" s="15" customFormat="1" ht="16.5" customHeight="1">
      <c r="B1323" s="16"/>
      <c r="C1323" s="16"/>
      <c r="D1323" s="11"/>
      <c r="E1323" s="17"/>
    </row>
    <row r="1324" spans="2:5" s="15" customFormat="1" ht="16.5" customHeight="1">
      <c r="B1324" s="16"/>
      <c r="C1324" s="16"/>
      <c r="D1324" s="11"/>
      <c r="E1324" s="17"/>
    </row>
    <row r="1325" spans="2:5" s="15" customFormat="1" ht="16.5" customHeight="1">
      <c r="B1325" s="16"/>
      <c r="C1325" s="16"/>
      <c r="D1325" s="11"/>
      <c r="E1325" s="17"/>
    </row>
    <row r="1326" spans="2:5" s="15" customFormat="1" ht="16.5" customHeight="1">
      <c r="B1326" s="16"/>
      <c r="C1326" s="16"/>
      <c r="D1326" s="11"/>
      <c r="E1326" s="17"/>
    </row>
    <row r="1327" spans="2:5" s="15" customFormat="1" ht="16.5" customHeight="1">
      <c r="B1327" s="16"/>
      <c r="C1327" s="16"/>
      <c r="D1327" s="11"/>
      <c r="E1327" s="17"/>
    </row>
    <row r="1328" spans="2:5" s="15" customFormat="1" ht="16.5" customHeight="1">
      <c r="B1328" s="16"/>
      <c r="C1328" s="16"/>
      <c r="D1328" s="11"/>
      <c r="E1328" s="17"/>
    </row>
    <row r="1329" spans="2:5" s="15" customFormat="1" ht="16.5" customHeight="1">
      <c r="B1329" s="16"/>
      <c r="C1329" s="16"/>
      <c r="D1329" s="11"/>
      <c r="E1329" s="17"/>
    </row>
    <row r="1330" spans="2:5" s="15" customFormat="1" ht="16.5" customHeight="1">
      <c r="B1330" s="16"/>
      <c r="C1330" s="16"/>
      <c r="D1330" s="11"/>
      <c r="E1330" s="17"/>
    </row>
    <row r="1331" spans="2:5" s="15" customFormat="1" ht="16.5" customHeight="1">
      <c r="B1331" s="16"/>
      <c r="C1331" s="16"/>
      <c r="D1331" s="11"/>
      <c r="E1331" s="17"/>
    </row>
    <row r="1332" spans="2:5" s="15" customFormat="1" ht="16.5" customHeight="1">
      <c r="B1332" s="16"/>
      <c r="C1332" s="16"/>
      <c r="D1332" s="11"/>
      <c r="E1332" s="17"/>
    </row>
    <row r="1333" spans="2:5" s="15" customFormat="1" ht="16.5" customHeight="1">
      <c r="B1333" s="16"/>
      <c r="C1333" s="16"/>
      <c r="D1333" s="11"/>
      <c r="E1333" s="17"/>
    </row>
    <row r="1334" spans="2:5" s="15" customFormat="1" ht="16.5" customHeight="1">
      <c r="B1334" s="16"/>
      <c r="C1334" s="16"/>
      <c r="D1334" s="11"/>
      <c r="E1334" s="17"/>
    </row>
    <row r="1335" spans="2:5" s="15" customFormat="1" ht="16.5" customHeight="1">
      <c r="B1335" s="16"/>
      <c r="C1335" s="16"/>
      <c r="D1335" s="11"/>
      <c r="E1335" s="17"/>
    </row>
    <row r="1336" spans="2:5" s="15" customFormat="1" ht="16.5" customHeight="1">
      <c r="B1336" s="16"/>
      <c r="C1336" s="16"/>
      <c r="D1336" s="11"/>
      <c r="E1336" s="17"/>
    </row>
    <row r="1337" spans="2:5" s="15" customFormat="1" ht="16.5" customHeight="1">
      <c r="B1337" s="16"/>
      <c r="C1337" s="16"/>
      <c r="D1337" s="11"/>
      <c r="E1337" s="17"/>
    </row>
    <row r="1338" spans="2:5" s="15" customFormat="1" ht="16.5" customHeight="1">
      <c r="B1338" s="16"/>
      <c r="C1338" s="16"/>
      <c r="D1338" s="11"/>
      <c r="E1338" s="17"/>
    </row>
    <row r="1339" spans="2:5" s="15" customFormat="1" ht="16.5" customHeight="1">
      <c r="B1339" s="16"/>
      <c r="C1339" s="16"/>
      <c r="D1339" s="11"/>
      <c r="E1339" s="17"/>
    </row>
    <row r="1340" spans="2:5" s="15" customFormat="1" ht="16.5" customHeight="1">
      <c r="B1340" s="16"/>
      <c r="C1340" s="16"/>
      <c r="D1340" s="11"/>
      <c r="E1340" s="17"/>
    </row>
    <row r="1341" spans="2:5" s="15" customFormat="1" ht="16.5" customHeight="1">
      <c r="B1341" s="16"/>
      <c r="C1341" s="16"/>
      <c r="D1341" s="11"/>
      <c r="E1341" s="17"/>
    </row>
    <row r="1342" spans="2:5" s="15" customFormat="1" ht="16.5" customHeight="1">
      <c r="B1342" s="16"/>
      <c r="C1342" s="16"/>
      <c r="D1342" s="11"/>
      <c r="E1342" s="17"/>
    </row>
    <row r="1343" spans="2:5" s="15" customFormat="1" ht="16.5" customHeight="1">
      <c r="B1343" s="16"/>
      <c r="C1343" s="16"/>
      <c r="D1343" s="11"/>
      <c r="E1343" s="17"/>
    </row>
    <row r="1344" spans="2:5" s="15" customFormat="1" ht="16.5" customHeight="1">
      <c r="B1344" s="16"/>
      <c r="C1344" s="16"/>
      <c r="D1344" s="11"/>
      <c r="E1344" s="17"/>
    </row>
    <row r="1345" spans="2:5" s="15" customFormat="1" ht="16.5" customHeight="1">
      <c r="B1345" s="16"/>
      <c r="C1345" s="16"/>
      <c r="D1345" s="11"/>
      <c r="E1345" s="17"/>
    </row>
    <row r="1346" spans="2:5" s="15" customFormat="1" ht="16.5" customHeight="1">
      <c r="B1346" s="16"/>
      <c r="C1346" s="16"/>
      <c r="D1346" s="11"/>
      <c r="E1346" s="17"/>
    </row>
    <row r="1347" spans="2:5" s="15" customFormat="1" ht="16.5" customHeight="1">
      <c r="B1347" s="16"/>
      <c r="C1347" s="16"/>
      <c r="D1347" s="11"/>
      <c r="E1347" s="17"/>
    </row>
    <row r="1348" spans="2:5" s="15" customFormat="1" ht="16.5" customHeight="1">
      <c r="B1348" s="16"/>
      <c r="C1348" s="16"/>
      <c r="D1348" s="11"/>
      <c r="E1348" s="17"/>
    </row>
    <row r="1349" spans="2:5" s="15" customFormat="1" ht="16.5" customHeight="1">
      <c r="B1349" s="16"/>
      <c r="C1349" s="16"/>
      <c r="D1349" s="11"/>
      <c r="E1349" s="17"/>
    </row>
    <row r="1350" spans="2:5" s="15" customFormat="1" ht="16.5" customHeight="1">
      <c r="B1350" s="16"/>
      <c r="C1350" s="16"/>
      <c r="D1350" s="11"/>
      <c r="E1350" s="17"/>
    </row>
    <row r="1351" spans="2:5" s="15" customFormat="1" ht="16.5" customHeight="1">
      <c r="B1351" s="16"/>
      <c r="C1351" s="16"/>
      <c r="D1351" s="11"/>
      <c r="E1351" s="17"/>
    </row>
    <row r="1352" spans="2:5" s="15" customFormat="1" ht="16.5" customHeight="1">
      <c r="B1352" s="16"/>
      <c r="C1352" s="16"/>
      <c r="D1352" s="11"/>
      <c r="E1352" s="17"/>
    </row>
    <row r="1353" spans="2:5" s="15" customFormat="1" ht="16.5" customHeight="1">
      <c r="B1353" s="16"/>
      <c r="C1353" s="16"/>
      <c r="D1353" s="11"/>
      <c r="E1353" s="17"/>
    </row>
    <row r="1354" spans="2:5" s="15" customFormat="1" ht="16.5" customHeight="1">
      <c r="B1354" s="16"/>
      <c r="C1354" s="16"/>
      <c r="D1354" s="11"/>
      <c r="E1354" s="17"/>
    </row>
    <row r="1355" spans="2:5" s="15" customFormat="1" ht="16.5" customHeight="1">
      <c r="B1355" s="16"/>
      <c r="C1355" s="16"/>
      <c r="D1355" s="11"/>
      <c r="E1355" s="17"/>
    </row>
    <row r="1356" spans="2:5" s="15" customFormat="1" ht="16.5" customHeight="1">
      <c r="B1356" s="16"/>
      <c r="C1356" s="16"/>
      <c r="D1356" s="11"/>
      <c r="E1356" s="17"/>
    </row>
    <row r="1357" spans="2:5" s="15" customFormat="1" ht="16.5" customHeight="1">
      <c r="B1357" s="16"/>
      <c r="C1357" s="16"/>
      <c r="D1357" s="11"/>
      <c r="E1357" s="17"/>
    </row>
    <row r="1358" spans="2:5" s="15" customFormat="1" ht="16.5" customHeight="1">
      <c r="B1358" s="16"/>
      <c r="C1358" s="16"/>
      <c r="D1358" s="11"/>
      <c r="E1358" s="17"/>
    </row>
    <row r="1359" spans="2:5" s="15" customFormat="1" ht="16.5" customHeight="1">
      <c r="B1359" s="16"/>
      <c r="C1359" s="16"/>
      <c r="D1359" s="11"/>
      <c r="E1359" s="17"/>
    </row>
    <row r="1360" spans="2:5" s="15" customFormat="1" ht="16.5" customHeight="1">
      <c r="B1360" s="16"/>
      <c r="C1360" s="16"/>
      <c r="D1360" s="11"/>
      <c r="E1360" s="17"/>
    </row>
    <row r="1361" spans="2:5" s="15" customFormat="1" ht="16.5" customHeight="1">
      <c r="B1361" s="16"/>
      <c r="C1361" s="16"/>
      <c r="D1361" s="11"/>
      <c r="E1361" s="17"/>
    </row>
    <row r="1362" spans="2:5" s="15" customFormat="1" ht="16.5" customHeight="1">
      <c r="B1362" s="16"/>
      <c r="C1362" s="16"/>
      <c r="D1362" s="11"/>
      <c r="E1362" s="17"/>
    </row>
    <row r="1363" spans="2:5" s="15" customFormat="1" ht="16.5" customHeight="1">
      <c r="B1363" s="16"/>
      <c r="C1363" s="16"/>
      <c r="D1363" s="11"/>
      <c r="E1363" s="17"/>
    </row>
    <row r="1364" spans="2:5" s="15" customFormat="1" ht="16.5" customHeight="1">
      <c r="B1364" s="16"/>
      <c r="C1364" s="16"/>
      <c r="D1364" s="11"/>
      <c r="E1364" s="17"/>
    </row>
    <row r="1365" spans="2:5" s="15" customFormat="1" ht="16.5" customHeight="1">
      <c r="B1365" s="16"/>
      <c r="C1365" s="16"/>
      <c r="D1365" s="11"/>
      <c r="E1365" s="17"/>
    </row>
    <row r="1366" spans="2:5" s="15" customFormat="1" ht="16.5" customHeight="1">
      <c r="B1366" s="16"/>
      <c r="C1366" s="16"/>
      <c r="D1366" s="11"/>
      <c r="E1366" s="17"/>
    </row>
    <row r="1367" spans="2:5" s="15" customFormat="1" ht="16.5" customHeight="1">
      <c r="B1367" s="16"/>
      <c r="C1367" s="16"/>
      <c r="D1367" s="11"/>
      <c r="E1367" s="17"/>
    </row>
    <row r="1368" spans="2:5" s="15" customFormat="1" ht="16.5" customHeight="1">
      <c r="B1368" s="16"/>
      <c r="C1368" s="16"/>
      <c r="D1368" s="11"/>
      <c r="E1368" s="17"/>
    </row>
    <row r="1369" spans="2:5" s="15" customFormat="1" ht="16.5" customHeight="1">
      <c r="B1369" s="16"/>
      <c r="C1369" s="16"/>
      <c r="D1369" s="11"/>
      <c r="E1369" s="17"/>
    </row>
    <row r="1370" spans="2:5" s="15" customFormat="1" ht="16.5" customHeight="1">
      <c r="B1370" s="16"/>
      <c r="C1370" s="16"/>
      <c r="D1370" s="11"/>
      <c r="E1370" s="17"/>
    </row>
    <row r="1371" spans="2:5" s="15" customFormat="1" ht="16.5" customHeight="1">
      <c r="B1371" s="16"/>
      <c r="C1371" s="16"/>
      <c r="D1371" s="11"/>
      <c r="E1371" s="17"/>
    </row>
    <row r="1372" spans="2:5" s="15" customFormat="1" ht="16.5" customHeight="1">
      <c r="B1372" s="16"/>
      <c r="C1372" s="16"/>
      <c r="D1372" s="11"/>
      <c r="E1372" s="17"/>
    </row>
    <row r="1373" spans="2:5" s="15" customFormat="1" ht="16.5" customHeight="1">
      <c r="B1373" s="16"/>
      <c r="C1373" s="16"/>
      <c r="D1373" s="11"/>
      <c r="E1373" s="17"/>
    </row>
    <row r="1374" spans="2:5" s="15" customFormat="1" ht="16.5" customHeight="1">
      <c r="B1374" s="16"/>
      <c r="C1374" s="16"/>
      <c r="D1374" s="11"/>
      <c r="E1374" s="17"/>
    </row>
    <row r="1375" spans="2:5" s="15" customFormat="1" ht="16.5" customHeight="1">
      <c r="B1375" s="16"/>
      <c r="C1375" s="16"/>
      <c r="D1375" s="11"/>
      <c r="E1375" s="17"/>
    </row>
    <row r="1376" spans="2:5" s="15" customFormat="1" ht="16.5" customHeight="1">
      <c r="B1376" s="16"/>
      <c r="C1376" s="16"/>
      <c r="D1376" s="11"/>
      <c r="E1376" s="17"/>
    </row>
    <row r="1377" spans="2:5" s="15" customFormat="1" ht="16.5" customHeight="1">
      <c r="B1377" s="16"/>
      <c r="C1377" s="16"/>
      <c r="D1377" s="11"/>
      <c r="E1377" s="17"/>
    </row>
    <row r="1378" spans="2:5" s="15" customFormat="1" ht="16.5" customHeight="1">
      <c r="B1378" s="16"/>
      <c r="C1378" s="16"/>
      <c r="D1378" s="11"/>
      <c r="E1378" s="17"/>
    </row>
    <row r="1379" spans="2:5" s="15" customFormat="1" ht="16.5" customHeight="1">
      <c r="B1379" s="16"/>
      <c r="C1379" s="16"/>
      <c r="D1379" s="11"/>
      <c r="E1379" s="17"/>
    </row>
    <row r="1380" spans="2:5" s="15" customFormat="1" ht="16.5" customHeight="1">
      <c r="B1380" s="16"/>
      <c r="C1380" s="16"/>
      <c r="D1380" s="11"/>
      <c r="E1380" s="17"/>
    </row>
    <row r="1381" spans="2:5" s="15" customFormat="1" ht="16.5" customHeight="1">
      <c r="B1381" s="16"/>
      <c r="C1381" s="16"/>
      <c r="D1381" s="11"/>
      <c r="E1381" s="17"/>
    </row>
    <row r="1382" spans="2:5" s="15" customFormat="1" ht="16.5" customHeight="1">
      <c r="B1382" s="16"/>
      <c r="C1382" s="16"/>
      <c r="D1382" s="11"/>
      <c r="E1382" s="17"/>
    </row>
    <row r="1383" spans="2:5" s="15" customFormat="1" ht="16.5" customHeight="1">
      <c r="B1383" s="16"/>
      <c r="C1383" s="16"/>
      <c r="D1383" s="11"/>
      <c r="E1383" s="17"/>
    </row>
    <row r="1384" spans="2:5" s="15" customFormat="1" ht="16.5" customHeight="1">
      <c r="B1384" s="16"/>
      <c r="C1384" s="16"/>
      <c r="D1384" s="11"/>
      <c r="E1384" s="17"/>
    </row>
    <row r="1385" spans="2:5" s="15" customFormat="1" ht="16.5" customHeight="1">
      <c r="B1385" s="16"/>
      <c r="C1385" s="16"/>
      <c r="D1385" s="11"/>
      <c r="E1385" s="17"/>
    </row>
    <row r="1386" spans="2:5" s="15" customFormat="1" ht="16.5" customHeight="1">
      <c r="B1386" s="16"/>
      <c r="C1386" s="16"/>
      <c r="D1386" s="11"/>
      <c r="E1386" s="17"/>
    </row>
    <row r="1387" spans="2:5" s="15" customFormat="1" ht="16.5" customHeight="1">
      <c r="B1387" s="16"/>
      <c r="C1387" s="16"/>
      <c r="D1387" s="11"/>
      <c r="E1387" s="17"/>
    </row>
    <row r="1388" spans="2:5" s="15" customFormat="1" ht="16.5" customHeight="1">
      <c r="B1388" s="16"/>
      <c r="C1388" s="16"/>
      <c r="D1388" s="11"/>
      <c r="E1388" s="17"/>
    </row>
    <row r="1389" spans="2:5" s="15" customFormat="1" ht="16.5" customHeight="1">
      <c r="B1389" s="16"/>
      <c r="C1389" s="16"/>
      <c r="D1389" s="11"/>
      <c r="E1389" s="17"/>
    </row>
    <row r="1390" spans="2:5" s="15" customFormat="1" ht="16.5" customHeight="1">
      <c r="B1390" s="16"/>
      <c r="C1390" s="16"/>
      <c r="D1390" s="11"/>
      <c r="E1390" s="17"/>
    </row>
    <row r="1391" spans="2:5" s="15" customFormat="1" ht="16.5" customHeight="1">
      <c r="B1391" s="16"/>
      <c r="C1391" s="16"/>
      <c r="D1391" s="11"/>
      <c r="E1391" s="17"/>
    </row>
    <row r="1392" spans="2:5" s="15" customFormat="1" ht="16.5" customHeight="1">
      <c r="B1392" s="16"/>
      <c r="C1392" s="16"/>
      <c r="D1392" s="11"/>
      <c r="E1392" s="17"/>
    </row>
    <row r="1393" spans="2:5" s="15" customFormat="1" ht="16.5" customHeight="1">
      <c r="B1393" s="16"/>
      <c r="C1393" s="16"/>
      <c r="D1393" s="11"/>
      <c r="E1393" s="17"/>
    </row>
    <row r="1394" spans="2:5" s="15" customFormat="1" ht="16.5" customHeight="1">
      <c r="B1394" s="16"/>
      <c r="C1394" s="16"/>
      <c r="D1394" s="11"/>
      <c r="E1394" s="17"/>
    </row>
    <row r="1395" spans="2:5" s="15" customFormat="1" ht="16.5" customHeight="1">
      <c r="B1395" s="16"/>
      <c r="C1395" s="16"/>
      <c r="D1395" s="11"/>
      <c r="E1395" s="17"/>
    </row>
    <row r="1396" spans="2:5" s="15" customFormat="1" ht="16.5" customHeight="1">
      <c r="B1396" s="16"/>
      <c r="C1396" s="16"/>
      <c r="D1396" s="11"/>
      <c r="E1396" s="17"/>
    </row>
    <row r="1397" spans="2:5" s="15" customFormat="1" ht="16.5" customHeight="1">
      <c r="B1397" s="16"/>
      <c r="C1397" s="16"/>
      <c r="D1397" s="11"/>
      <c r="E1397" s="17"/>
    </row>
    <row r="1398" spans="2:5" s="15" customFormat="1" ht="16.5" customHeight="1">
      <c r="B1398" s="16"/>
      <c r="C1398" s="16"/>
      <c r="D1398" s="11"/>
      <c r="E1398" s="17"/>
    </row>
    <row r="1399" spans="2:5" s="15" customFormat="1" ht="16.5" customHeight="1">
      <c r="B1399" s="16"/>
      <c r="C1399" s="16"/>
      <c r="D1399" s="11"/>
      <c r="E1399" s="17"/>
    </row>
    <row r="1400" spans="2:5" s="15" customFormat="1" ht="16.5" customHeight="1">
      <c r="B1400" s="16"/>
      <c r="C1400" s="16"/>
      <c r="D1400" s="11"/>
      <c r="E1400" s="17"/>
    </row>
    <row r="1401" spans="2:5" s="15" customFormat="1" ht="16.5" customHeight="1">
      <c r="B1401" s="16"/>
      <c r="C1401" s="16"/>
      <c r="D1401" s="11"/>
      <c r="E1401" s="17"/>
    </row>
    <row r="1402" spans="2:5" s="15" customFormat="1" ht="16.5" customHeight="1">
      <c r="B1402" s="16"/>
      <c r="C1402" s="16"/>
      <c r="D1402" s="11"/>
      <c r="E1402" s="17"/>
    </row>
    <row r="1403" spans="2:5" s="15" customFormat="1" ht="16.5" customHeight="1">
      <c r="B1403" s="16"/>
      <c r="C1403" s="16"/>
      <c r="D1403" s="11"/>
      <c r="E1403" s="17"/>
    </row>
    <row r="1404" spans="2:5" s="15" customFormat="1" ht="16.5" customHeight="1">
      <c r="B1404" s="16"/>
      <c r="C1404" s="16"/>
      <c r="D1404" s="11"/>
      <c r="E1404" s="17"/>
    </row>
    <row r="1405" spans="2:5" s="15" customFormat="1" ht="16.5" customHeight="1">
      <c r="B1405" s="16"/>
      <c r="C1405" s="16"/>
      <c r="D1405" s="11"/>
      <c r="E1405" s="17"/>
    </row>
    <row r="1406" spans="2:5" s="15" customFormat="1" ht="16.5" customHeight="1">
      <c r="B1406" s="16"/>
      <c r="C1406" s="16"/>
      <c r="D1406" s="11"/>
      <c r="E1406" s="17"/>
    </row>
    <row r="1407" spans="2:5" s="15" customFormat="1" ht="16.5" customHeight="1">
      <c r="B1407" s="16"/>
      <c r="C1407" s="16"/>
      <c r="D1407" s="11"/>
      <c r="E1407" s="17"/>
    </row>
    <row r="1408" spans="2:5" s="15" customFormat="1" ht="16.5" customHeight="1">
      <c r="B1408" s="16"/>
      <c r="C1408" s="16"/>
      <c r="D1408" s="11"/>
      <c r="E1408" s="17"/>
    </row>
    <row r="1409" spans="2:5" s="15" customFormat="1" ht="16.5" customHeight="1">
      <c r="B1409" s="16"/>
      <c r="C1409" s="16"/>
      <c r="D1409" s="11"/>
      <c r="E1409" s="17"/>
    </row>
    <row r="1410" spans="2:5" s="15" customFormat="1" ht="16.5" customHeight="1">
      <c r="B1410" s="16"/>
      <c r="C1410" s="16"/>
      <c r="D1410" s="11"/>
      <c r="E1410" s="17"/>
    </row>
    <row r="1411" spans="2:5" s="15" customFormat="1" ht="16.5" customHeight="1">
      <c r="B1411" s="16"/>
      <c r="C1411" s="16"/>
      <c r="D1411" s="11"/>
      <c r="E1411" s="17"/>
    </row>
    <row r="1412" spans="2:5" s="15" customFormat="1" ht="16.5" customHeight="1">
      <c r="B1412" s="16"/>
      <c r="C1412" s="16"/>
      <c r="D1412" s="11"/>
      <c r="E1412" s="17"/>
    </row>
    <row r="1413" spans="2:5" s="15" customFormat="1" ht="16.5" customHeight="1">
      <c r="B1413" s="16"/>
      <c r="C1413" s="16"/>
      <c r="D1413" s="11"/>
      <c r="E1413" s="17"/>
    </row>
    <row r="1414" spans="2:5" s="15" customFormat="1" ht="16.5" customHeight="1">
      <c r="B1414" s="16"/>
      <c r="C1414" s="16"/>
      <c r="D1414" s="11"/>
      <c r="E1414" s="17"/>
    </row>
    <row r="1415" spans="2:5" s="15" customFormat="1" ht="16.5" customHeight="1">
      <c r="B1415" s="16"/>
      <c r="C1415" s="16"/>
      <c r="D1415" s="11"/>
      <c r="E1415" s="17"/>
    </row>
    <row r="1416" spans="2:5" s="15" customFormat="1" ht="16.5" customHeight="1">
      <c r="B1416" s="16"/>
      <c r="C1416" s="16"/>
      <c r="D1416" s="11"/>
      <c r="E1416" s="17"/>
    </row>
    <row r="1417" spans="2:5" s="15" customFormat="1" ht="16.5" customHeight="1">
      <c r="B1417" s="16"/>
      <c r="C1417" s="16"/>
      <c r="D1417" s="11"/>
      <c r="E1417" s="17"/>
    </row>
    <row r="1418" spans="2:5" s="15" customFormat="1" ht="16.5" customHeight="1">
      <c r="B1418" s="16"/>
      <c r="C1418" s="16"/>
      <c r="D1418" s="11"/>
      <c r="E1418" s="17"/>
    </row>
    <row r="1419" spans="2:5" s="15" customFormat="1" ht="16.5" customHeight="1">
      <c r="B1419" s="16"/>
      <c r="C1419" s="16"/>
      <c r="D1419" s="11"/>
      <c r="E1419" s="17"/>
    </row>
    <row r="1420" spans="2:5" s="15" customFormat="1" ht="16.5" customHeight="1">
      <c r="B1420" s="16"/>
      <c r="C1420" s="16"/>
      <c r="D1420" s="11"/>
      <c r="E1420" s="17"/>
    </row>
    <row r="1421" spans="2:5" s="15" customFormat="1" ht="16.5" customHeight="1">
      <c r="B1421" s="16"/>
      <c r="C1421" s="16"/>
      <c r="D1421" s="11"/>
      <c r="E1421" s="17"/>
    </row>
    <row r="1422" spans="2:5" s="15" customFormat="1" ht="16.5" customHeight="1">
      <c r="B1422" s="16"/>
      <c r="C1422" s="16"/>
      <c r="D1422" s="11"/>
      <c r="E1422" s="17"/>
    </row>
    <row r="1423" spans="2:5" s="15" customFormat="1" ht="16.5" customHeight="1">
      <c r="B1423" s="16"/>
      <c r="C1423" s="16"/>
      <c r="D1423" s="11"/>
      <c r="E1423" s="17"/>
    </row>
    <row r="1424" spans="2:5" s="15" customFormat="1" ht="16.5" customHeight="1">
      <c r="B1424" s="16"/>
      <c r="C1424" s="16"/>
      <c r="D1424" s="11"/>
      <c r="E1424" s="17"/>
    </row>
    <row r="1425" spans="2:5" s="15" customFormat="1" ht="16.5" customHeight="1">
      <c r="B1425" s="16"/>
      <c r="C1425" s="16"/>
      <c r="D1425" s="11"/>
      <c r="E1425" s="17"/>
    </row>
    <row r="1426" spans="2:5" s="15" customFormat="1" ht="16.5" customHeight="1">
      <c r="B1426" s="16"/>
      <c r="C1426" s="16"/>
      <c r="D1426" s="11"/>
      <c r="E1426" s="17"/>
    </row>
    <row r="1427" spans="2:5" s="15" customFormat="1" ht="16.5" customHeight="1">
      <c r="B1427" s="16"/>
      <c r="C1427" s="16"/>
      <c r="D1427" s="11"/>
      <c r="E1427" s="17"/>
    </row>
    <row r="1428" spans="2:5" s="15" customFormat="1" ht="16.5" customHeight="1">
      <c r="B1428" s="16"/>
      <c r="C1428" s="16"/>
      <c r="D1428" s="11"/>
      <c r="E1428" s="17"/>
    </row>
    <row r="1429" spans="2:5" s="15" customFormat="1" ht="16.5" customHeight="1">
      <c r="B1429" s="16"/>
      <c r="C1429" s="16"/>
      <c r="D1429" s="11"/>
      <c r="E1429" s="17"/>
    </row>
    <row r="1430" spans="2:5" s="15" customFormat="1" ht="16.5" customHeight="1">
      <c r="B1430" s="16"/>
      <c r="C1430" s="16"/>
      <c r="D1430" s="11"/>
      <c r="E1430" s="17"/>
    </row>
    <row r="1431" spans="2:5" s="15" customFormat="1" ht="16.5" customHeight="1">
      <c r="B1431" s="16"/>
      <c r="C1431" s="16"/>
      <c r="D1431" s="11"/>
      <c r="E1431" s="17"/>
    </row>
    <row r="1432" spans="2:5" s="15" customFormat="1" ht="16.5" customHeight="1">
      <c r="B1432" s="16"/>
      <c r="C1432" s="16"/>
      <c r="D1432" s="11"/>
      <c r="E1432" s="17"/>
    </row>
    <row r="1433" spans="2:5" s="15" customFormat="1" ht="16.5" customHeight="1">
      <c r="B1433" s="16"/>
      <c r="C1433" s="16"/>
      <c r="D1433" s="11"/>
      <c r="E1433" s="17"/>
    </row>
    <row r="1434" spans="2:5" s="15" customFormat="1" ht="16.5" customHeight="1">
      <c r="B1434" s="16"/>
      <c r="C1434" s="16"/>
      <c r="D1434" s="11"/>
      <c r="E1434" s="17"/>
    </row>
    <row r="1435" spans="2:5" s="15" customFormat="1" ht="16.5" customHeight="1">
      <c r="B1435" s="16"/>
      <c r="C1435" s="16"/>
      <c r="D1435" s="11"/>
      <c r="E1435" s="17"/>
    </row>
    <row r="1436" spans="2:5" s="15" customFormat="1" ht="16.5" customHeight="1">
      <c r="B1436" s="16"/>
      <c r="C1436" s="16"/>
      <c r="D1436" s="11"/>
      <c r="E1436" s="17"/>
    </row>
    <row r="1437" spans="2:5" s="15" customFormat="1" ht="16.5" customHeight="1">
      <c r="B1437" s="16"/>
      <c r="C1437" s="16"/>
      <c r="D1437" s="11"/>
      <c r="E1437" s="17"/>
    </row>
    <row r="1438" spans="2:5" s="15" customFormat="1" ht="16.5" customHeight="1">
      <c r="B1438" s="16"/>
      <c r="C1438" s="16"/>
      <c r="D1438" s="11"/>
      <c r="E1438" s="17"/>
    </row>
    <row r="1439" spans="2:5" s="15" customFormat="1" ht="16.5" customHeight="1">
      <c r="B1439" s="16"/>
      <c r="C1439" s="16"/>
      <c r="D1439" s="11"/>
      <c r="E1439" s="17"/>
    </row>
    <row r="1440" spans="2:5" s="15" customFormat="1" ht="16.5" customHeight="1">
      <c r="B1440" s="16"/>
      <c r="C1440" s="16"/>
      <c r="D1440" s="11"/>
      <c r="E1440" s="17"/>
    </row>
    <row r="1441" spans="2:5" s="15" customFormat="1" ht="16.5" customHeight="1">
      <c r="B1441" s="16"/>
      <c r="C1441" s="16"/>
      <c r="D1441" s="11"/>
      <c r="E1441" s="17"/>
    </row>
    <row r="1442" spans="2:5" s="15" customFormat="1" ht="16.5" customHeight="1">
      <c r="B1442" s="16"/>
      <c r="C1442" s="16"/>
      <c r="D1442" s="11"/>
      <c r="E1442" s="17"/>
    </row>
    <row r="1443" spans="2:5" s="15" customFormat="1" ht="16.5" customHeight="1">
      <c r="B1443" s="16"/>
      <c r="C1443" s="16"/>
      <c r="D1443" s="11"/>
      <c r="E1443" s="17"/>
    </row>
    <row r="1444" spans="2:5" s="15" customFormat="1" ht="16.5" customHeight="1">
      <c r="B1444" s="16"/>
      <c r="C1444" s="16"/>
      <c r="D1444" s="11"/>
      <c r="E1444" s="17"/>
    </row>
    <row r="1445" spans="2:5" s="15" customFormat="1" ht="16.5" customHeight="1">
      <c r="B1445" s="16"/>
      <c r="C1445" s="16"/>
      <c r="D1445" s="11"/>
      <c r="E1445" s="17"/>
    </row>
    <row r="1446" spans="2:5" s="15" customFormat="1" ht="16.5" customHeight="1">
      <c r="B1446" s="16"/>
      <c r="C1446" s="16"/>
      <c r="D1446" s="11"/>
      <c r="E1446" s="17"/>
    </row>
    <row r="1447" spans="2:5" s="15" customFormat="1" ht="16.5" customHeight="1">
      <c r="B1447" s="16"/>
      <c r="C1447" s="16"/>
      <c r="D1447" s="11"/>
      <c r="E1447" s="17"/>
    </row>
    <row r="1448" spans="2:5" s="15" customFormat="1" ht="16.5" customHeight="1">
      <c r="B1448" s="16"/>
      <c r="C1448" s="16"/>
      <c r="D1448" s="11"/>
      <c r="E1448" s="17"/>
    </row>
    <row r="1449" spans="2:5" s="15" customFormat="1" ht="16.5" customHeight="1">
      <c r="B1449" s="16"/>
      <c r="C1449" s="16"/>
      <c r="D1449" s="11"/>
      <c r="E1449" s="17"/>
    </row>
    <row r="1450" spans="2:5" s="15" customFormat="1" ht="16.5" customHeight="1">
      <c r="B1450" s="16"/>
      <c r="C1450" s="16"/>
      <c r="D1450" s="11"/>
      <c r="E1450" s="17"/>
    </row>
    <row r="1451" spans="2:5" s="15" customFormat="1" ht="16.5" customHeight="1">
      <c r="B1451" s="16"/>
      <c r="C1451" s="16"/>
      <c r="D1451" s="11"/>
      <c r="E1451" s="17"/>
    </row>
    <row r="1452" spans="2:5" s="15" customFormat="1" ht="16.5" customHeight="1">
      <c r="B1452" s="16"/>
      <c r="C1452" s="16"/>
      <c r="D1452" s="11"/>
      <c r="E1452" s="17"/>
    </row>
    <row r="1453" spans="2:5" s="15" customFormat="1" ht="16.5" customHeight="1">
      <c r="B1453" s="16"/>
      <c r="C1453" s="16"/>
      <c r="D1453" s="11"/>
      <c r="E1453" s="17"/>
    </row>
    <row r="1454" spans="2:5" s="15" customFormat="1" ht="16.5" customHeight="1">
      <c r="B1454" s="16"/>
      <c r="C1454" s="16"/>
      <c r="D1454" s="11"/>
      <c r="E1454" s="17"/>
    </row>
    <row r="1455" spans="2:5" s="15" customFormat="1" ht="16.5" customHeight="1">
      <c r="B1455" s="16"/>
      <c r="C1455" s="16"/>
      <c r="D1455" s="11"/>
      <c r="E1455" s="17"/>
    </row>
    <row r="1456" spans="2:5" s="15" customFormat="1" ht="16.5" customHeight="1">
      <c r="B1456" s="16"/>
      <c r="C1456" s="16"/>
      <c r="D1456" s="11"/>
      <c r="E1456" s="17"/>
    </row>
    <row r="1457" spans="2:5" s="15" customFormat="1" ht="16.5" customHeight="1">
      <c r="B1457" s="16"/>
      <c r="C1457" s="16"/>
      <c r="D1457" s="11"/>
      <c r="E1457" s="17"/>
    </row>
    <row r="1458" spans="2:5" s="15" customFormat="1" ht="16.5" customHeight="1">
      <c r="B1458" s="16"/>
      <c r="C1458" s="16"/>
      <c r="D1458" s="11"/>
      <c r="E1458" s="17"/>
    </row>
    <row r="1459" spans="2:5" s="15" customFormat="1" ht="16.5" customHeight="1">
      <c r="B1459" s="16"/>
      <c r="C1459" s="16"/>
      <c r="D1459" s="11"/>
      <c r="E1459" s="17"/>
    </row>
    <row r="1460" spans="2:5" s="15" customFormat="1" ht="16.5" customHeight="1">
      <c r="B1460" s="16"/>
      <c r="C1460" s="16"/>
      <c r="D1460" s="11"/>
      <c r="E1460" s="17"/>
    </row>
    <row r="1461" spans="2:5" s="15" customFormat="1" ht="16.5" customHeight="1">
      <c r="B1461" s="16"/>
      <c r="C1461" s="16"/>
      <c r="D1461" s="11"/>
      <c r="E1461" s="17"/>
    </row>
    <row r="1462" spans="2:5" s="15" customFormat="1" ht="16.5" customHeight="1">
      <c r="B1462" s="16"/>
      <c r="C1462" s="16"/>
      <c r="D1462" s="11"/>
      <c r="E1462" s="17"/>
    </row>
    <row r="1463" spans="2:5" s="15" customFormat="1" ht="16.5" customHeight="1">
      <c r="B1463" s="16"/>
      <c r="C1463" s="16"/>
      <c r="D1463" s="11"/>
      <c r="E1463" s="17"/>
    </row>
    <row r="1464" spans="2:5" s="15" customFormat="1" ht="16.5" customHeight="1">
      <c r="B1464" s="16"/>
      <c r="C1464" s="16"/>
      <c r="D1464" s="11"/>
      <c r="E1464" s="17"/>
    </row>
    <row r="1465" spans="2:5" s="15" customFormat="1" ht="16.5" customHeight="1">
      <c r="B1465" s="16"/>
      <c r="C1465" s="16"/>
      <c r="D1465" s="11"/>
      <c r="E1465" s="17"/>
    </row>
    <row r="1466" spans="2:5" s="15" customFormat="1" ht="16.5" customHeight="1">
      <c r="B1466" s="16"/>
      <c r="C1466" s="16"/>
      <c r="D1466" s="11"/>
      <c r="E1466" s="17"/>
    </row>
    <row r="1467" spans="2:5" s="15" customFormat="1" ht="16.5" customHeight="1">
      <c r="B1467" s="16"/>
      <c r="C1467" s="16"/>
      <c r="D1467" s="11"/>
      <c r="E1467" s="17"/>
    </row>
    <row r="1468" spans="2:5" s="15" customFormat="1" ht="16.5" customHeight="1">
      <c r="B1468" s="16"/>
      <c r="C1468" s="16"/>
      <c r="D1468" s="11"/>
      <c r="E1468" s="17"/>
    </row>
    <row r="1469" spans="2:5" s="15" customFormat="1" ht="16.5" customHeight="1">
      <c r="B1469" s="16"/>
      <c r="C1469" s="16"/>
      <c r="D1469" s="11"/>
      <c r="E1469" s="17"/>
    </row>
    <row r="1470" spans="2:5" s="15" customFormat="1" ht="16.5" customHeight="1">
      <c r="B1470" s="16"/>
      <c r="C1470" s="16"/>
      <c r="D1470" s="11"/>
      <c r="E1470" s="17"/>
    </row>
    <row r="1471" spans="2:5" s="15" customFormat="1" ht="16.5" customHeight="1">
      <c r="B1471" s="16"/>
      <c r="C1471" s="16"/>
      <c r="D1471" s="11"/>
      <c r="E1471" s="17"/>
    </row>
    <row r="1472" spans="2:5" s="15" customFormat="1" ht="16.5" customHeight="1">
      <c r="B1472" s="16"/>
      <c r="C1472" s="16"/>
      <c r="D1472" s="11"/>
      <c r="E1472" s="17"/>
    </row>
    <row r="1473" spans="2:5" s="15" customFormat="1" ht="16.5" customHeight="1">
      <c r="B1473" s="16"/>
      <c r="C1473" s="16"/>
      <c r="D1473" s="11"/>
      <c r="E1473" s="17"/>
    </row>
    <row r="1474" spans="2:5" s="15" customFormat="1" ht="16.5" customHeight="1">
      <c r="B1474" s="16"/>
      <c r="C1474" s="16"/>
      <c r="D1474" s="11"/>
      <c r="E1474" s="17"/>
    </row>
    <row r="1475" spans="2:5" s="15" customFormat="1" ht="16.5" customHeight="1">
      <c r="B1475" s="16"/>
      <c r="C1475" s="16"/>
      <c r="D1475" s="11"/>
      <c r="E1475" s="17"/>
    </row>
    <row r="1476" spans="2:5" s="15" customFormat="1" ht="16.5" customHeight="1">
      <c r="B1476" s="16"/>
      <c r="C1476" s="16"/>
      <c r="D1476" s="11"/>
      <c r="E1476" s="17"/>
    </row>
    <row r="1477" spans="2:5" s="15" customFormat="1" ht="16.5" customHeight="1">
      <c r="B1477" s="16"/>
      <c r="C1477" s="16"/>
      <c r="D1477" s="11"/>
      <c r="E1477" s="17"/>
    </row>
    <row r="1478" spans="2:5" s="15" customFormat="1" ht="16.5" customHeight="1">
      <c r="B1478" s="16"/>
      <c r="C1478" s="16"/>
      <c r="D1478" s="11"/>
      <c r="E1478" s="17"/>
    </row>
    <row r="1479" spans="2:5" s="15" customFormat="1" ht="16.5" customHeight="1">
      <c r="B1479" s="16"/>
      <c r="C1479" s="16"/>
      <c r="D1479" s="11"/>
      <c r="E1479" s="17"/>
    </row>
    <row r="1480" spans="2:5" s="15" customFormat="1" ht="16.5" customHeight="1">
      <c r="B1480" s="16"/>
      <c r="C1480" s="16"/>
      <c r="D1480" s="11"/>
      <c r="E1480" s="17"/>
    </row>
    <row r="1481" spans="2:5" s="15" customFormat="1" ht="16.5" customHeight="1">
      <c r="B1481" s="16"/>
      <c r="C1481" s="16"/>
      <c r="D1481" s="11"/>
      <c r="E1481" s="17"/>
    </row>
    <row r="1482" spans="2:5" s="15" customFormat="1" ht="16.5" customHeight="1">
      <c r="B1482" s="16"/>
      <c r="C1482" s="16"/>
      <c r="D1482" s="11"/>
      <c r="E1482" s="17"/>
    </row>
    <row r="1483" spans="2:5" s="15" customFormat="1" ht="16.5" customHeight="1">
      <c r="B1483" s="16"/>
      <c r="C1483" s="16"/>
      <c r="D1483" s="11"/>
      <c r="E1483" s="17"/>
    </row>
    <row r="1484" spans="2:5" s="15" customFormat="1" ht="16.5" customHeight="1">
      <c r="B1484" s="16"/>
      <c r="C1484" s="16"/>
      <c r="D1484" s="11"/>
      <c r="E1484" s="17"/>
    </row>
    <row r="1485" spans="2:5" s="15" customFormat="1" ht="16.5" customHeight="1">
      <c r="B1485" s="16"/>
      <c r="C1485" s="16"/>
      <c r="D1485" s="11"/>
      <c r="E1485" s="17"/>
    </row>
    <row r="1486" spans="2:5" s="15" customFormat="1" ht="16.5" customHeight="1">
      <c r="B1486" s="16"/>
      <c r="C1486" s="16"/>
      <c r="D1486" s="11"/>
      <c r="E1486" s="17"/>
    </row>
    <row r="1487" spans="2:5" s="15" customFormat="1" ht="16.5" customHeight="1">
      <c r="B1487" s="16"/>
      <c r="C1487" s="16"/>
      <c r="D1487" s="11"/>
      <c r="E1487" s="17"/>
    </row>
    <row r="1488" spans="2:5" s="15" customFormat="1" ht="16.5" customHeight="1">
      <c r="B1488" s="16"/>
      <c r="C1488" s="16"/>
      <c r="D1488" s="11"/>
      <c r="E1488" s="17"/>
    </row>
    <row r="1489" spans="2:5" s="15" customFormat="1" ht="16.5" customHeight="1">
      <c r="B1489" s="16"/>
      <c r="C1489" s="16"/>
      <c r="D1489" s="11"/>
      <c r="E1489" s="17"/>
    </row>
    <row r="1490" spans="2:5" s="15" customFormat="1" ht="16.5" customHeight="1">
      <c r="B1490" s="16"/>
      <c r="C1490" s="16"/>
      <c r="D1490" s="11"/>
      <c r="E1490" s="17"/>
    </row>
    <row r="1491" spans="2:5" s="15" customFormat="1" ht="16.5" customHeight="1">
      <c r="B1491" s="16"/>
      <c r="C1491" s="16"/>
      <c r="D1491" s="11"/>
      <c r="E1491" s="17"/>
    </row>
    <row r="1492" spans="2:5" s="15" customFormat="1" ht="16.5" customHeight="1">
      <c r="B1492" s="16"/>
      <c r="C1492" s="16"/>
      <c r="D1492" s="11"/>
      <c r="E1492" s="17"/>
    </row>
    <row r="1493" spans="2:5" s="15" customFormat="1" ht="16.5" customHeight="1">
      <c r="B1493" s="16"/>
      <c r="C1493" s="16"/>
      <c r="D1493" s="11"/>
      <c r="E1493" s="17"/>
    </row>
    <row r="1494" spans="2:5" s="15" customFormat="1" ht="16.5" customHeight="1">
      <c r="B1494" s="16"/>
      <c r="C1494" s="16"/>
      <c r="D1494" s="11"/>
      <c r="E1494" s="17"/>
    </row>
    <row r="1495" spans="2:5" s="15" customFormat="1" ht="16.5" customHeight="1">
      <c r="B1495" s="16"/>
      <c r="C1495" s="16"/>
      <c r="D1495" s="11"/>
      <c r="E1495" s="17"/>
    </row>
    <row r="1496" spans="2:5" s="15" customFormat="1" ht="16.5" customHeight="1">
      <c r="B1496" s="16"/>
      <c r="C1496" s="16"/>
      <c r="D1496" s="11"/>
      <c r="E1496" s="17"/>
    </row>
    <row r="1497" spans="2:5" s="15" customFormat="1" ht="16.5" customHeight="1">
      <c r="B1497" s="16"/>
      <c r="C1497" s="16"/>
      <c r="D1497" s="11"/>
      <c r="E1497" s="17"/>
    </row>
    <row r="1498" spans="2:5" s="15" customFormat="1" ht="16.5" customHeight="1">
      <c r="B1498" s="16"/>
      <c r="C1498" s="16"/>
      <c r="D1498" s="11"/>
      <c r="E1498" s="17"/>
    </row>
    <row r="1499" spans="2:5" s="15" customFormat="1" ht="16.5" customHeight="1">
      <c r="B1499" s="16"/>
      <c r="C1499" s="16"/>
      <c r="D1499" s="11"/>
      <c r="E1499" s="17"/>
    </row>
    <row r="1500" spans="2:5" s="15" customFormat="1" ht="16.5" customHeight="1">
      <c r="B1500" s="16"/>
      <c r="C1500" s="16"/>
      <c r="D1500" s="11"/>
      <c r="E1500" s="17"/>
    </row>
    <row r="1501" spans="2:5" s="15" customFormat="1" ht="16.5" customHeight="1">
      <c r="B1501" s="16"/>
      <c r="C1501" s="16"/>
      <c r="D1501" s="11"/>
      <c r="E1501" s="17"/>
    </row>
    <row r="1502" spans="2:5" s="15" customFormat="1" ht="16.5" customHeight="1">
      <c r="B1502" s="16"/>
      <c r="C1502" s="16"/>
      <c r="D1502" s="11"/>
      <c r="E1502" s="17"/>
    </row>
    <row r="1503" spans="2:5" s="15" customFormat="1" ht="16.5" customHeight="1">
      <c r="B1503" s="16"/>
      <c r="C1503" s="16"/>
      <c r="D1503" s="11"/>
      <c r="E1503" s="17"/>
    </row>
    <row r="1504" spans="2:5" s="15" customFormat="1" ht="16.5" customHeight="1">
      <c r="B1504" s="16"/>
      <c r="C1504" s="16"/>
      <c r="D1504" s="11"/>
      <c r="E1504" s="17"/>
    </row>
    <row r="1505" spans="2:5" s="15" customFormat="1" ht="16.5" customHeight="1">
      <c r="B1505" s="16"/>
      <c r="C1505" s="16"/>
      <c r="D1505" s="11"/>
      <c r="E1505" s="17"/>
    </row>
    <row r="1506" spans="2:5" s="15" customFormat="1" ht="16.5" customHeight="1">
      <c r="B1506" s="16"/>
      <c r="C1506" s="16"/>
      <c r="D1506" s="11"/>
      <c r="E1506" s="17"/>
    </row>
    <row r="1507" spans="2:5" s="15" customFormat="1" ht="16.5" customHeight="1">
      <c r="B1507" s="16"/>
      <c r="C1507" s="16"/>
      <c r="D1507" s="11"/>
      <c r="E1507" s="17"/>
    </row>
    <row r="1508" spans="2:5" s="15" customFormat="1" ht="16.5" customHeight="1">
      <c r="B1508" s="16"/>
      <c r="C1508" s="16"/>
      <c r="D1508" s="11"/>
      <c r="E1508" s="17"/>
    </row>
    <row r="1509" spans="2:5" s="15" customFormat="1" ht="16.5" customHeight="1">
      <c r="B1509" s="16"/>
      <c r="C1509" s="16"/>
      <c r="D1509" s="11"/>
      <c r="E1509" s="17"/>
    </row>
    <row r="1510" spans="2:5" s="15" customFormat="1" ht="16.5" customHeight="1">
      <c r="B1510" s="16"/>
      <c r="C1510" s="16"/>
      <c r="D1510" s="11"/>
      <c r="E1510" s="17"/>
    </row>
    <row r="1511" spans="2:5" s="15" customFormat="1" ht="16.5" customHeight="1">
      <c r="B1511" s="16"/>
      <c r="C1511" s="16"/>
      <c r="D1511" s="11"/>
      <c r="E1511" s="17"/>
    </row>
    <row r="1512" spans="2:5" s="15" customFormat="1" ht="16.5" customHeight="1">
      <c r="B1512" s="16"/>
      <c r="C1512" s="16"/>
      <c r="D1512" s="11"/>
      <c r="E1512" s="17"/>
    </row>
    <row r="1513" spans="2:5" s="15" customFormat="1" ht="16.5" customHeight="1">
      <c r="B1513" s="16"/>
      <c r="C1513" s="16"/>
      <c r="D1513" s="11"/>
      <c r="E1513" s="17"/>
    </row>
    <row r="1514" spans="2:5" s="15" customFormat="1" ht="16.5" customHeight="1">
      <c r="B1514" s="16"/>
      <c r="C1514" s="16"/>
      <c r="D1514" s="11"/>
      <c r="E1514" s="17"/>
    </row>
    <row r="1515" spans="2:5" s="15" customFormat="1" ht="16.5" customHeight="1">
      <c r="B1515" s="16"/>
      <c r="C1515" s="16"/>
      <c r="D1515" s="11"/>
      <c r="E1515" s="17"/>
    </row>
    <row r="1516" spans="2:5" s="15" customFormat="1" ht="16.5" customHeight="1">
      <c r="B1516" s="16"/>
      <c r="C1516" s="16"/>
      <c r="D1516" s="11"/>
      <c r="E1516" s="17"/>
    </row>
    <row r="1517" spans="2:5" s="15" customFormat="1" ht="16.5" customHeight="1">
      <c r="B1517" s="16"/>
      <c r="C1517" s="16"/>
      <c r="D1517" s="11"/>
      <c r="E1517" s="17"/>
    </row>
    <row r="1518" spans="2:5" s="15" customFormat="1" ht="16.5" customHeight="1">
      <c r="B1518" s="16"/>
      <c r="C1518" s="16"/>
      <c r="D1518" s="11"/>
      <c r="E1518" s="17"/>
    </row>
    <row r="1519" spans="2:5" s="15" customFormat="1" ht="16.5" customHeight="1">
      <c r="B1519" s="16"/>
      <c r="C1519" s="16"/>
      <c r="D1519" s="11"/>
      <c r="E1519" s="17"/>
    </row>
    <row r="1520" spans="2:5" s="15" customFormat="1" ht="16.5" customHeight="1">
      <c r="B1520" s="16"/>
      <c r="C1520" s="16"/>
      <c r="D1520" s="11"/>
      <c r="E1520" s="17"/>
    </row>
    <row r="1521" spans="2:5" s="15" customFormat="1" ht="16.5" customHeight="1">
      <c r="B1521" s="16"/>
      <c r="C1521" s="16"/>
      <c r="D1521" s="11"/>
      <c r="E1521" s="17"/>
    </row>
    <row r="1522" spans="2:5" s="15" customFormat="1" ht="16.5" customHeight="1">
      <c r="B1522" s="16"/>
      <c r="C1522" s="16"/>
      <c r="D1522" s="11"/>
      <c r="E1522" s="17"/>
    </row>
    <row r="1523" spans="2:5" s="15" customFormat="1" ht="16.5" customHeight="1">
      <c r="B1523" s="16"/>
      <c r="C1523" s="16"/>
      <c r="D1523" s="11"/>
      <c r="E1523" s="17"/>
    </row>
    <row r="1524" spans="2:5" s="15" customFormat="1" ht="16.5" customHeight="1">
      <c r="B1524" s="16"/>
      <c r="C1524" s="16"/>
      <c r="D1524" s="11"/>
      <c r="E1524" s="17"/>
    </row>
    <row r="1525" spans="2:5" s="15" customFormat="1" ht="16.5" customHeight="1">
      <c r="B1525" s="16"/>
      <c r="C1525" s="16"/>
      <c r="D1525" s="11"/>
      <c r="E1525" s="17"/>
    </row>
    <row r="1526" spans="2:5" s="15" customFormat="1" ht="16.5" customHeight="1">
      <c r="B1526" s="16"/>
      <c r="C1526" s="16"/>
      <c r="D1526" s="11"/>
      <c r="E1526" s="17"/>
    </row>
    <row r="1527" spans="2:5" s="15" customFormat="1" ht="16.5" customHeight="1">
      <c r="B1527" s="16"/>
      <c r="C1527" s="16"/>
      <c r="D1527" s="11"/>
      <c r="E1527" s="17"/>
    </row>
    <row r="1528" spans="2:5" s="15" customFormat="1" ht="16.5" customHeight="1">
      <c r="B1528" s="16"/>
      <c r="C1528" s="16"/>
      <c r="D1528" s="11"/>
      <c r="E1528" s="17"/>
    </row>
    <row r="1529" spans="2:5" s="15" customFormat="1" ht="16.5" customHeight="1">
      <c r="B1529" s="16"/>
      <c r="C1529" s="16"/>
      <c r="D1529" s="11"/>
      <c r="E1529" s="17"/>
    </row>
    <row r="1530" spans="2:5" s="15" customFormat="1" ht="16.5" customHeight="1">
      <c r="B1530" s="16"/>
      <c r="C1530" s="16"/>
      <c r="D1530" s="11"/>
      <c r="E1530" s="17"/>
    </row>
    <row r="1531" spans="2:5" s="15" customFormat="1" ht="16.5" customHeight="1">
      <c r="B1531" s="16"/>
      <c r="C1531" s="16"/>
      <c r="D1531" s="11"/>
      <c r="E1531" s="17"/>
    </row>
    <row r="1532" spans="2:5" s="15" customFormat="1" ht="16.5" customHeight="1">
      <c r="B1532" s="16"/>
      <c r="C1532" s="16"/>
      <c r="D1532" s="11"/>
      <c r="E1532" s="17"/>
    </row>
    <row r="1533" spans="2:5" s="15" customFormat="1" ht="16.5" customHeight="1">
      <c r="B1533" s="16"/>
      <c r="C1533" s="16"/>
      <c r="D1533" s="11"/>
      <c r="E1533" s="17"/>
    </row>
    <row r="1534" spans="2:5" s="15" customFormat="1" ht="16.5" customHeight="1">
      <c r="B1534" s="16"/>
      <c r="C1534" s="16"/>
      <c r="D1534" s="11"/>
      <c r="E1534" s="17"/>
    </row>
    <row r="1535" spans="2:5" s="15" customFormat="1" ht="16.5" customHeight="1">
      <c r="B1535" s="16"/>
      <c r="C1535" s="16"/>
      <c r="D1535" s="11"/>
      <c r="E1535" s="17"/>
    </row>
    <row r="1536" spans="2:5" s="15" customFormat="1" ht="16.5" customHeight="1">
      <c r="B1536" s="16"/>
      <c r="C1536" s="16"/>
      <c r="D1536" s="11"/>
      <c r="E1536" s="17"/>
    </row>
    <row r="1537" spans="2:5" s="15" customFormat="1" ht="16.5" customHeight="1">
      <c r="B1537" s="16"/>
      <c r="C1537" s="16"/>
      <c r="D1537" s="11"/>
      <c r="E1537" s="17"/>
    </row>
    <row r="1538" spans="2:5" s="15" customFormat="1" ht="16.5" customHeight="1">
      <c r="B1538" s="16"/>
      <c r="C1538" s="16"/>
      <c r="D1538" s="11"/>
      <c r="E1538" s="17"/>
    </row>
    <row r="1539" spans="2:5" s="15" customFormat="1" ht="16.5" customHeight="1">
      <c r="B1539" s="16"/>
      <c r="C1539" s="16"/>
      <c r="D1539" s="11"/>
      <c r="E1539" s="17"/>
    </row>
    <row r="1540" spans="2:5" s="15" customFormat="1" ht="16.5" customHeight="1">
      <c r="B1540" s="16"/>
      <c r="C1540" s="16"/>
      <c r="D1540" s="11"/>
      <c r="E1540" s="17"/>
    </row>
    <row r="1541" spans="2:5" s="15" customFormat="1" ht="16.5" customHeight="1">
      <c r="B1541" s="16"/>
      <c r="C1541" s="16"/>
      <c r="D1541" s="11"/>
      <c r="E1541" s="17"/>
    </row>
    <row r="1542" spans="2:5" s="15" customFormat="1" ht="16.5" customHeight="1">
      <c r="B1542" s="16"/>
      <c r="C1542" s="16"/>
      <c r="D1542" s="11"/>
      <c r="E1542" s="17"/>
    </row>
    <row r="1543" spans="2:5" s="15" customFormat="1" ht="16.5" customHeight="1">
      <c r="B1543" s="16"/>
      <c r="C1543" s="16"/>
      <c r="D1543" s="11"/>
      <c r="E1543" s="17"/>
    </row>
    <row r="1544" spans="2:5" s="15" customFormat="1" ht="16.5" customHeight="1">
      <c r="B1544" s="16"/>
      <c r="C1544" s="16"/>
      <c r="D1544" s="11"/>
      <c r="E1544" s="17"/>
    </row>
    <row r="1545" spans="2:5" s="15" customFormat="1" ht="16.5" customHeight="1">
      <c r="B1545" s="16"/>
      <c r="C1545" s="16"/>
      <c r="D1545" s="11"/>
      <c r="E1545" s="17"/>
    </row>
    <row r="1546" spans="2:5" s="15" customFormat="1" ht="16.5" customHeight="1">
      <c r="B1546" s="16"/>
      <c r="C1546" s="16"/>
      <c r="D1546" s="11"/>
      <c r="E1546" s="17"/>
    </row>
    <row r="1547" spans="2:5" s="15" customFormat="1" ht="16.5" customHeight="1">
      <c r="B1547" s="16"/>
      <c r="C1547" s="16"/>
      <c r="D1547" s="11"/>
      <c r="E1547" s="17"/>
    </row>
    <row r="1548" spans="2:5" s="15" customFormat="1" ht="16.5" customHeight="1">
      <c r="B1548" s="16"/>
      <c r="C1548" s="16"/>
      <c r="D1548" s="11"/>
      <c r="E1548" s="17"/>
    </row>
    <row r="1549" spans="2:5" s="15" customFormat="1" ht="16.5" customHeight="1">
      <c r="B1549" s="16"/>
      <c r="C1549" s="16"/>
      <c r="D1549" s="11"/>
      <c r="E1549" s="17"/>
    </row>
    <row r="1550" spans="2:5" s="15" customFormat="1" ht="16.5" customHeight="1">
      <c r="B1550" s="16"/>
      <c r="C1550" s="16"/>
      <c r="D1550" s="11"/>
      <c r="E1550" s="17"/>
    </row>
    <row r="1551" spans="2:5" s="15" customFormat="1" ht="16.5" customHeight="1">
      <c r="B1551" s="16"/>
      <c r="C1551" s="16"/>
      <c r="D1551" s="11"/>
      <c r="E1551" s="17"/>
    </row>
    <row r="1552" spans="2:5" s="15" customFormat="1" ht="16.5" customHeight="1">
      <c r="B1552" s="16"/>
      <c r="C1552" s="16"/>
      <c r="D1552" s="11"/>
      <c r="E1552" s="17"/>
    </row>
    <row r="1553" spans="2:5" s="15" customFormat="1" ht="16.5" customHeight="1">
      <c r="B1553" s="16"/>
      <c r="C1553" s="16"/>
      <c r="D1553" s="11"/>
      <c r="E1553" s="17"/>
    </row>
    <row r="1554" spans="2:5" s="15" customFormat="1" ht="16.5" customHeight="1">
      <c r="B1554" s="16"/>
      <c r="C1554" s="16"/>
      <c r="D1554" s="11"/>
      <c r="E1554" s="17"/>
    </row>
    <row r="1555" spans="2:5" s="15" customFormat="1" ht="16.5" customHeight="1">
      <c r="B1555" s="16"/>
      <c r="C1555" s="16"/>
      <c r="D1555" s="11"/>
      <c r="E1555" s="17"/>
    </row>
    <row r="1556" spans="2:5" s="15" customFormat="1" ht="16.5" customHeight="1">
      <c r="B1556" s="16"/>
      <c r="C1556" s="16"/>
      <c r="D1556" s="11"/>
      <c r="E1556" s="17"/>
    </row>
    <row r="1557" spans="2:5" s="15" customFormat="1" ht="16.5" customHeight="1">
      <c r="B1557" s="16"/>
      <c r="C1557" s="16"/>
      <c r="D1557" s="11"/>
      <c r="E1557" s="17"/>
    </row>
    <row r="1558" spans="2:5" s="15" customFormat="1" ht="16.5" customHeight="1">
      <c r="B1558" s="16"/>
      <c r="C1558" s="16"/>
      <c r="D1558" s="11"/>
      <c r="E1558" s="17"/>
    </row>
    <row r="1559" spans="2:5" s="15" customFormat="1" ht="16.5" customHeight="1">
      <c r="B1559" s="16"/>
      <c r="C1559" s="16"/>
      <c r="D1559" s="11"/>
      <c r="E1559" s="17"/>
    </row>
    <row r="1560" spans="2:5" s="15" customFormat="1" ht="16.5" customHeight="1">
      <c r="B1560" s="16"/>
      <c r="C1560" s="16"/>
      <c r="D1560" s="11"/>
      <c r="E1560" s="17"/>
    </row>
    <row r="1561" spans="2:5" s="15" customFormat="1" ht="16.5" customHeight="1">
      <c r="B1561" s="16"/>
      <c r="C1561" s="16"/>
      <c r="D1561" s="11"/>
      <c r="E1561" s="17"/>
    </row>
    <row r="1562" spans="2:5" s="15" customFormat="1" ht="16.5" customHeight="1">
      <c r="B1562" s="16"/>
      <c r="C1562" s="16"/>
      <c r="D1562" s="11"/>
      <c r="E1562" s="17"/>
    </row>
    <row r="1563" spans="2:5" s="15" customFormat="1" ht="16.5" customHeight="1">
      <c r="B1563" s="16"/>
      <c r="C1563" s="16"/>
      <c r="D1563" s="11"/>
      <c r="E1563" s="17"/>
    </row>
    <row r="1564" spans="2:5" s="15" customFormat="1" ht="16.5" customHeight="1">
      <c r="B1564" s="16"/>
      <c r="C1564" s="16"/>
      <c r="D1564" s="11"/>
      <c r="E1564" s="17"/>
    </row>
    <row r="1565" spans="2:5" s="15" customFormat="1" ht="16.5" customHeight="1">
      <c r="B1565" s="16"/>
      <c r="C1565" s="16"/>
      <c r="D1565" s="11"/>
      <c r="E1565" s="17"/>
    </row>
    <row r="1566" spans="2:5" s="15" customFormat="1" ht="16.5" customHeight="1">
      <c r="B1566" s="16"/>
      <c r="C1566" s="16"/>
      <c r="D1566" s="11"/>
      <c r="E1566" s="17"/>
    </row>
    <row r="1567" spans="2:5" s="15" customFormat="1" ht="16.5" customHeight="1">
      <c r="B1567" s="16"/>
      <c r="C1567" s="16"/>
      <c r="D1567" s="11"/>
      <c r="E1567" s="17"/>
    </row>
    <row r="1568" spans="2:5" s="15" customFormat="1" ht="16.5" customHeight="1">
      <c r="B1568" s="16"/>
      <c r="C1568" s="16"/>
      <c r="D1568" s="11"/>
      <c r="E1568" s="17"/>
    </row>
    <row r="1569" spans="2:5" s="15" customFormat="1" ht="16.5" customHeight="1">
      <c r="B1569" s="16"/>
      <c r="C1569" s="16"/>
      <c r="D1569" s="11"/>
      <c r="E1569" s="17"/>
    </row>
    <row r="1570" spans="2:5" s="15" customFormat="1" ht="16.5" customHeight="1">
      <c r="B1570" s="16"/>
      <c r="C1570" s="16"/>
      <c r="D1570" s="11"/>
      <c r="E1570" s="17"/>
    </row>
    <row r="1571" spans="2:5" s="15" customFormat="1" ht="16.5" customHeight="1">
      <c r="B1571" s="16"/>
      <c r="C1571" s="16"/>
      <c r="D1571" s="11"/>
      <c r="E1571" s="17"/>
    </row>
    <row r="1572" spans="2:5" s="15" customFormat="1" ht="16.5" customHeight="1">
      <c r="B1572" s="16"/>
      <c r="C1572" s="16"/>
      <c r="D1572" s="11"/>
      <c r="E1572" s="17"/>
    </row>
    <row r="1573" spans="2:5" s="15" customFormat="1" ht="16.5" customHeight="1">
      <c r="B1573" s="16"/>
      <c r="C1573" s="16"/>
      <c r="D1573" s="11"/>
      <c r="E1573" s="17"/>
    </row>
    <row r="1574" spans="2:5" s="15" customFormat="1" ht="16.5" customHeight="1">
      <c r="B1574" s="16"/>
      <c r="C1574" s="16"/>
      <c r="D1574" s="11"/>
      <c r="E1574" s="17"/>
    </row>
    <row r="1575" spans="2:5" s="15" customFormat="1" ht="16.5" customHeight="1">
      <c r="B1575" s="16"/>
      <c r="C1575" s="16"/>
      <c r="D1575" s="11"/>
      <c r="E1575" s="17"/>
    </row>
    <row r="1576" spans="2:5" s="15" customFormat="1" ht="16.5" customHeight="1">
      <c r="B1576" s="16"/>
      <c r="C1576" s="16"/>
      <c r="D1576" s="11"/>
      <c r="E1576" s="17"/>
    </row>
    <row r="1577" spans="2:5" s="15" customFormat="1" ht="16.5" customHeight="1">
      <c r="B1577" s="16"/>
      <c r="C1577" s="16"/>
      <c r="D1577" s="11"/>
      <c r="E1577" s="17"/>
    </row>
    <row r="1578" spans="2:5" s="15" customFormat="1" ht="16.5" customHeight="1">
      <c r="B1578" s="16"/>
      <c r="C1578" s="16"/>
      <c r="D1578" s="11"/>
      <c r="E1578" s="17"/>
    </row>
    <row r="1579" spans="2:5" s="15" customFormat="1" ht="16.5" customHeight="1">
      <c r="B1579" s="16"/>
      <c r="C1579" s="16"/>
      <c r="D1579" s="11"/>
      <c r="E1579" s="17"/>
    </row>
    <row r="1580" spans="2:5" s="15" customFormat="1" ht="16.5" customHeight="1">
      <c r="B1580" s="16"/>
      <c r="C1580" s="16"/>
      <c r="D1580" s="11"/>
      <c r="E1580" s="17"/>
    </row>
    <row r="1581" spans="2:5" s="15" customFormat="1" ht="16.5" customHeight="1">
      <c r="B1581" s="16"/>
      <c r="C1581" s="16"/>
      <c r="D1581" s="11"/>
      <c r="E1581" s="17"/>
    </row>
    <row r="1582" spans="2:5" s="15" customFormat="1" ht="16.5" customHeight="1">
      <c r="B1582" s="16"/>
      <c r="C1582" s="16"/>
      <c r="D1582" s="11"/>
      <c r="E1582" s="17"/>
    </row>
    <row r="1583" spans="2:5" s="15" customFormat="1" ht="16.5" customHeight="1">
      <c r="B1583" s="16"/>
      <c r="C1583" s="16"/>
      <c r="D1583" s="11"/>
      <c r="E1583" s="17"/>
    </row>
    <row r="1584" spans="2:5" s="15" customFormat="1" ht="16.5" customHeight="1">
      <c r="B1584" s="16"/>
      <c r="C1584" s="16"/>
      <c r="D1584" s="11"/>
      <c r="E1584" s="17"/>
    </row>
    <row r="1585" spans="2:5" s="15" customFormat="1" ht="16.5" customHeight="1">
      <c r="B1585" s="16"/>
      <c r="C1585" s="16"/>
      <c r="D1585" s="11"/>
      <c r="E1585" s="17"/>
    </row>
    <row r="1586" spans="2:5" s="15" customFormat="1" ht="16.5" customHeight="1">
      <c r="B1586" s="16"/>
      <c r="C1586" s="16"/>
      <c r="D1586" s="11"/>
      <c r="E1586" s="17"/>
    </row>
    <row r="1587" spans="2:5" s="15" customFormat="1" ht="16.5" customHeight="1">
      <c r="B1587" s="16"/>
      <c r="C1587" s="16"/>
      <c r="D1587" s="11"/>
      <c r="E1587" s="17"/>
    </row>
    <row r="1588" spans="2:5" s="15" customFormat="1" ht="16.5" customHeight="1">
      <c r="B1588" s="16"/>
      <c r="C1588" s="16"/>
      <c r="D1588" s="11"/>
      <c r="E1588" s="17"/>
    </row>
    <row r="1589" spans="2:5" s="15" customFormat="1" ht="16.5" customHeight="1">
      <c r="B1589" s="16"/>
      <c r="C1589" s="16"/>
      <c r="D1589" s="11"/>
      <c r="E1589" s="17"/>
    </row>
    <row r="1590" spans="2:5" s="15" customFormat="1" ht="16.5" customHeight="1">
      <c r="B1590" s="16"/>
      <c r="C1590" s="16"/>
      <c r="D1590" s="11"/>
      <c r="E1590" s="17"/>
    </row>
    <row r="1591" spans="2:5" s="15" customFormat="1" ht="16.5" customHeight="1">
      <c r="B1591" s="16"/>
      <c r="C1591" s="16"/>
      <c r="D1591" s="11"/>
      <c r="E1591" s="17"/>
    </row>
    <row r="1592" spans="2:5" s="15" customFormat="1" ht="16.5" customHeight="1">
      <c r="B1592" s="16"/>
      <c r="C1592" s="16"/>
      <c r="D1592" s="11"/>
      <c r="E1592" s="17"/>
    </row>
    <row r="1593" spans="2:5" s="15" customFormat="1" ht="16.5" customHeight="1">
      <c r="B1593" s="16"/>
      <c r="C1593" s="16"/>
      <c r="D1593" s="11"/>
      <c r="E1593" s="17"/>
    </row>
    <row r="1594" spans="2:5" s="15" customFormat="1" ht="16.5" customHeight="1">
      <c r="B1594" s="16"/>
      <c r="C1594" s="16"/>
      <c r="D1594" s="11"/>
      <c r="E1594" s="17"/>
    </row>
    <row r="1595" spans="2:5" s="15" customFormat="1" ht="16.5" customHeight="1">
      <c r="B1595" s="16"/>
      <c r="C1595" s="16"/>
      <c r="D1595" s="11"/>
      <c r="E1595" s="17"/>
    </row>
    <row r="1596" spans="2:5" s="15" customFormat="1" ht="16.5" customHeight="1">
      <c r="B1596" s="16"/>
      <c r="C1596" s="16"/>
      <c r="D1596" s="11"/>
      <c r="E1596" s="17"/>
    </row>
    <row r="1597" spans="2:5" s="15" customFormat="1" ht="16.5" customHeight="1">
      <c r="B1597" s="16"/>
      <c r="C1597" s="16"/>
      <c r="D1597" s="11"/>
      <c r="E1597" s="17"/>
    </row>
    <row r="1598" spans="2:5" s="15" customFormat="1" ht="16.5" customHeight="1">
      <c r="B1598" s="16"/>
      <c r="C1598" s="16"/>
      <c r="D1598" s="11"/>
      <c r="E1598" s="17"/>
    </row>
    <row r="1599" spans="2:5" s="15" customFormat="1" ht="16.5" customHeight="1">
      <c r="B1599" s="16"/>
      <c r="C1599" s="16"/>
      <c r="D1599" s="11"/>
      <c r="E1599" s="17"/>
    </row>
    <row r="1600" spans="2:5" s="15" customFormat="1" ht="16.5" customHeight="1">
      <c r="B1600" s="16"/>
      <c r="C1600" s="16"/>
      <c r="D1600" s="11"/>
      <c r="E1600" s="17"/>
    </row>
    <row r="1601" spans="2:5" s="15" customFormat="1" ht="16.5" customHeight="1">
      <c r="B1601" s="16"/>
      <c r="C1601" s="16"/>
      <c r="D1601" s="11"/>
      <c r="E1601" s="17"/>
    </row>
    <row r="1602" spans="2:5" s="15" customFormat="1" ht="16.5" customHeight="1">
      <c r="B1602" s="16"/>
      <c r="C1602" s="16"/>
      <c r="D1602" s="11"/>
      <c r="E1602" s="17"/>
    </row>
    <row r="1603" spans="2:5" s="15" customFormat="1" ht="16.5" customHeight="1">
      <c r="B1603" s="16"/>
      <c r="C1603" s="16"/>
      <c r="D1603" s="11"/>
      <c r="E1603" s="17"/>
    </row>
    <row r="1604" spans="2:5" s="15" customFormat="1" ht="16.5" customHeight="1">
      <c r="B1604" s="16"/>
      <c r="C1604" s="16"/>
      <c r="D1604" s="11"/>
      <c r="E1604" s="17"/>
    </row>
    <row r="1605" spans="2:5" s="15" customFormat="1" ht="16.5" customHeight="1">
      <c r="B1605" s="16"/>
      <c r="C1605" s="16"/>
      <c r="D1605" s="11"/>
      <c r="E1605" s="17"/>
    </row>
    <row r="1606" spans="2:5" s="15" customFormat="1" ht="16.5" customHeight="1">
      <c r="B1606" s="16"/>
      <c r="C1606" s="16"/>
      <c r="D1606" s="11"/>
      <c r="E1606" s="17"/>
    </row>
    <row r="1607" spans="2:5" s="15" customFormat="1" ht="16.5" customHeight="1">
      <c r="B1607" s="16"/>
      <c r="C1607" s="16"/>
      <c r="D1607" s="11"/>
      <c r="E1607" s="17"/>
    </row>
    <row r="1608" spans="2:5" s="15" customFormat="1" ht="16.5" customHeight="1">
      <c r="B1608" s="16"/>
      <c r="C1608" s="16"/>
      <c r="D1608" s="11"/>
      <c r="E1608" s="17"/>
    </row>
    <row r="1609" spans="2:5" s="15" customFormat="1" ht="16.5" customHeight="1">
      <c r="B1609" s="16"/>
      <c r="C1609" s="16"/>
      <c r="D1609" s="11"/>
      <c r="E1609" s="17"/>
    </row>
    <row r="1610" spans="2:5" s="15" customFormat="1" ht="16.5" customHeight="1">
      <c r="B1610" s="16"/>
      <c r="C1610" s="16"/>
      <c r="D1610" s="11"/>
      <c r="E1610" s="17"/>
    </row>
    <row r="1611" spans="2:5" s="15" customFormat="1" ht="16.5" customHeight="1">
      <c r="B1611" s="16"/>
      <c r="C1611" s="16"/>
      <c r="D1611" s="11"/>
      <c r="E1611" s="17"/>
    </row>
    <row r="1612" spans="2:5" s="15" customFormat="1" ht="16.5" customHeight="1">
      <c r="B1612" s="16"/>
      <c r="C1612" s="16"/>
      <c r="D1612" s="11"/>
      <c r="E1612" s="17"/>
    </row>
    <row r="1613" spans="2:5" s="15" customFormat="1" ht="16.5" customHeight="1">
      <c r="B1613" s="16"/>
      <c r="C1613" s="16"/>
      <c r="D1613" s="11"/>
      <c r="E1613" s="17"/>
    </row>
    <row r="1614" spans="2:5" s="15" customFormat="1" ht="16.5" customHeight="1">
      <c r="B1614" s="16"/>
      <c r="C1614" s="16"/>
      <c r="D1614" s="11"/>
      <c r="E1614" s="17"/>
    </row>
    <row r="1615" spans="2:5" s="15" customFormat="1" ht="16.5" customHeight="1">
      <c r="B1615" s="16"/>
      <c r="C1615" s="16"/>
      <c r="D1615" s="11"/>
      <c r="E1615" s="17"/>
    </row>
    <row r="1616" spans="2:5" s="15" customFormat="1" ht="16.5" customHeight="1">
      <c r="B1616" s="16"/>
      <c r="C1616" s="16"/>
      <c r="D1616" s="11"/>
      <c r="E1616" s="17"/>
    </row>
    <row r="1617" spans="2:5" s="15" customFormat="1" ht="16.5" customHeight="1">
      <c r="B1617" s="16"/>
      <c r="C1617" s="16"/>
      <c r="D1617" s="11"/>
      <c r="E1617" s="17"/>
    </row>
    <row r="1618" spans="2:5" s="15" customFormat="1" ht="16.5" customHeight="1">
      <c r="B1618" s="16"/>
      <c r="C1618" s="16"/>
      <c r="D1618" s="11"/>
      <c r="E1618" s="17"/>
    </row>
    <row r="1619" spans="2:5" s="15" customFormat="1" ht="16.5" customHeight="1">
      <c r="B1619" s="16"/>
      <c r="C1619" s="16"/>
      <c r="D1619" s="11"/>
      <c r="E1619" s="17"/>
    </row>
    <row r="1620" spans="2:5" s="15" customFormat="1" ht="16.5" customHeight="1">
      <c r="B1620" s="16"/>
      <c r="C1620" s="16"/>
      <c r="D1620" s="11"/>
      <c r="E1620" s="17"/>
    </row>
    <row r="1621" spans="2:5" s="15" customFormat="1" ht="16.5" customHeight="1">
      <c r="B1621" s="16"/>
      <c r="C1621" s="16"/>
      <c r="D1621" s="11"/>
      <c r="E1621" s="17"/>
    </row>
    <row r="1622" spans="2:5" s="15" customFormat="1" ht="16.5" customHeight="1">
      <c r="B1622" s="16"/>
      <c r="C1622" s="16"/>
      <c r="D1622" s="11"/>
      <c r="E1622" s="17"/>
    </row>
    <row r="1623" spans="2:5" s="15" customFormat="1" ht="16.5" customHeight="1">
      <c r="B1623" s="16"/>
      <c r="C1623" s="16"/>
      <c r="D1623" s="11"/>
      <c r="E1623" s="17"/>
    </row>
    <row r="1624" spans="2:5" s="15" customFormat="1" ht="16.5" customHeight="1">
      <c r="B1624" s="16"/>
      <c r="C1624" s="16"/>
      <c r="D1624" s="11"/>
      <c r="E1624" s="17"/>
    </row>
    <row r="1625" spans="2:5" s="15" customFormat="1" ht="16.5" customHeight="1">
      <c r="B1625" s="16"/>
      <c r="C1625" s="16"/>
      <c r="D1625" s="11"/>
      <c r="E1625" s="17"/>
    </row>
    <row r="1626" spans="2:5" s="15" customFormat="1" ht="16.5" customHeight="1">
      <c r="B1626" s="16"/>
      <c r="C1626" s="16"/>
      <c r="D1626" s="11"/>
      <c r="E1626" s="17"/>
    </row>
    <row r="1627" spans="2:5" s="15" customFormat="1" ht="16.5" customHeight="1">
      <c r="B1627" s="16"/>
      <c r="C1627" s="16"/>
      <c r="D1627" s="11"/>
      <c r="E1627" s="17"/>
    </row>
    <row r="1628" spans="2:5" s="15" customFormat="1" ht="16.5" customHeight="1">
      <c r="B1628" s="16"/>
      <c r="C1628" s="16"/>
      <c r="D1628" s="11"/>
      <c r="E1628" s="17"/>
    </row>
    <row r="1629" spans="2:5" s="15" customFormat="1" ht="16.5" customHeight="1">
      <c r="B1629" s="16"/>
      <c r="C1629" s="16"/>
      <c r="D1629" s="11"/>
      <c r="E1629" s="17"/>
    </row>
    <row r="1630" spans="2:5" s="15" customFormat="1" ht="16.5" customHeight="1">
      <c r="B1630" s="16"/>
      <c r="C1630" s="16"/>
      <c r="D1630" s="11"/>
      <c r="E1630" s="17"/>
    </row>
    <row r="1631" spans="2:5" s="15" customFormat="1" ht="16.5" customHeight="1">
      <c r="B1631" s="16"/>
      <c r="C1631" s="16"/>
      <c r="D1631" s="11"/>
      <c r="E1631" s="17"/>
    </row>
    <row r="1632" spans="2:5" s="15" customFormat="1" ht="16.5" customHeight="1">
      <c r="B1632" s="16"/>
      <c r="C1632" s="16"/>
      <c r="D1632" s="11"/>
      <c r="E1632" s="17"/>
    </row>
    <row r="1633" spans="2:5" s="15" customFormat="1" ht="16.5" customHeight="1">
      <c r="B1633" s="16"/>
      <c r="C1633" s="16"/>
      <c r="D1633" s="11"/>
      <c r="E1633" s="17"/>
    </row>
    <row r="1634" spans="2:5" s="15" customFormat="1" ht="16.5" customHeight="1">
      <c r="B1634" s="16"/>
      <c r="C1634" s="16"/>
      <c r="D1634" s="11"/>
      <c r="E1634" s="17"/>
    </row>
    <row r="1635" spans="2:5" s="15" customFormat="1" ht="16.5" customHeight="1">
      <c r="B1635" s="16"/>
      <c r="C1635" s="16"/>
      <c r="D1635" s="11"/>
      <c r="E1635" s="17"/>
    </row>
    <row r="1636" spans="2:5" s="15" customFormat="1" ht="16.5" customHeight="1">
      <c r="B1636" s="16"/>
      <c r="C1636" s="16"/>
      <c r="D1636" s="11"/>
      <c r="E1636" s="17"/>
    </row>
    <row r="1637" spans="2:5" s="15" customFormat="1" ht="16.5" customHeight="1">
      <c r="B1637" s="16"/>
      <c r="C1637" s="16"/>
      <c r="D1637" s="11"/>
      <c r="E1637" s="17"/>
    </row>
    <row r="1638" spans="2:5" s="15" customFormat="1" ht="16.5" customHeight="1">
      <c r="B1638" s="16"/>
      <c r="C1638" s="16"/>
      <c r="D1638" s="11"/>
      <c r="E1638" s="17"/>
    </row>
    <row r="1639" spans="2:5" s="15" customFormat="1" ht="16.5" customHeight="1">
      <c r="B1639" s="16"/>
      <c r="C1639" s="16"/>
      <c r="D1639" s="11"/>
      <c r="E1639" s="17"/>
    </row>
    <row r="1640" spans="2:5" s="15" customFormat="1" ht="16.5" customHeight="1">
      <c r="B1640" s="16"/>
      <c r="C1640" s="16"/>
      <c r="D1640" s="11"/>
      <c r="E1640" s="17"/>
    </row>
    <row r="1641" spans="2:5" s="15" customFormat="1" ht="16.5" customHeight="1">
      <c r="B1641" s="16"/>
      <c r="C1641" s="16"/>
      <c r="D1641" s="11"/>
      <c r="E1641" s="17"/>
    </row>
    <row r="1642" spans="2:5" s="15" customFormat="1" ht="16.5" customHeight="1">
      <c r="B1642" s="16"/>
      <c r="C1642" s="16"/>
      <c r="D1642" s="11"/>
      <c r="E1642" s="17"/>
    </row>
    <row r="1643" spans="2:5" s="15" customFormat="1" ht="16.5" customHeight="1">
      <c r="B1643" s="16"/>
      <c r="C1643" s="16"/>
      <c r="D1643" s="11"/>
      <c r="E1643" s="17"/>
    </row>
    <row r="1644" spans="2:5" s="15" customFormat="1" ht="16.5" customHeight="1">
      <c r="B1644" s="16"/>
      <c r="C1644" s="16"/>
      <c r="D1644" s="11"/>
      <c r="E1644" s="17"/>
    </row>
    <row r="1645" spans="2:5" s="15" customFormat="1" ht="16.5" customHeight="1">
      <c r="B1645" s="16"/>
      <c r="C1645" s="16"/>
      <c r="D1645" s="11"/>
      <c r="E1645" s="17"/>
    </row>
    <row r="1646" spans="2:5" s="15" customFormat="1" ht="16.5" customHeight="1">
      <c r="B1646" s="16"/>
      <c r="C1646" s="16"/>
      <c r="D1646" s="11"/>
      <c r="E1646" s="17"/>
    </row>
    <row r="1647" spans="2:5" s="15" customFormat="1" ht="16.5" customHeight="1">
      <c r="B1647" s="16"/>
      <c r="C1647" s="16"/>
      <c r="D1647" s="11"/>
      <c r="E1647" s="17"/>
    </row>
    <row r="1648" spans="2:5" s="15" customFormat="1" ht="16.5" customHeight="1">
      <c r="B1648" s="16"/>
      <c r="C1648" s="16"/>
      <c r="D1648" s="11"/>
      <c r="E1648" s="17"/>
    </row>
    <row r="1649" spans="2:5" s="15" customFormat="1" ht="16.5" customHeight="1">
      <c r="B1649" s="16"/>
      <c r="C1649" s="16"/>
      <c r="D1649" s="11"/>
      <c r="E1649" s="17"/>
    </row>
    <row r="1650" spans="2:5" s="15" customFormat="1" ht="16.5" customHeight="1">
      <c r="B1650" s="16"/>
      <c r="C1650" s="16"/>
      <c r="D1650" s="11"/>
      <c r="E1650" s="17"/>
    </row>
    <row r="1651" spans="2:5" s="15" customFormat="1" ht="16.5" customHeight="1">
      <c r="B1651" s="16"/>
      <c r="C1651" s="16"/>
      <c r="D1651" s="11"/>
      <c r="E1651" s="17"/>
    </row>
    <row r="1652" spans="2:5" s="15" customFormat="1" ht="16.5" customHeight="1">
      <c r="B1652" s="16"/>
      <c r="C1652" s="16"/>
      <c r="D1652" s="11"/>
      <c r="E1652" s="17"/>
    </row>
    <row r="1653" spans="2:5" s="15" customFormat="1" ht="16.5" customHeight="1">
      <c r="B1653" s="16"/>
      <c r="C1653" s="16"/>
      <c r="D1653" s="11"/>
      <c r="E1653" s="17"/>
    </row>
    <row r="1654" spans="2:5" s="15" customFormat="1" ht="16.5" customHeight="1">
      <c r="B1654" s="16"/>
      <c r="C1654" s="16"/>
      <c r="D1654" s="11"/>
      <c r="E1654" s="17"/>
    </row>
    <row r="1655" spans="2:5" s="15" customFormat="1" ht="16.5" customHeight="1">
      <c r="B1655" s="16"/>
      <c r="C1655" s="16"/>
      <c r="D1655" s="11"/>
      <c r="E1655" s="17"/>
    </row>
    <row r="1656" spans="2:5" s="15" customFormat="1" ht="16.5" customHeight="1">
      <c r="B1656" s="16"/>
      <c r="C1656" s="16"/>
      <c r="D1656" s="11"/>
      <c r="E1656" s="17"/>
    </row>
    <row r="1657" spans="2:5" s="15" customFormat="1" ht="16.5" customHeight="1">
      <c r="B1657" s="16"/>
      <c r="C1657" s="16"/>
      <c r="D1657" s="11"/>
      <c r="E1657" s="17"/>
    </row>
    <row r="1658" spans="2:5" s="15" customFormat="1" ht="16.5" customHeight="1">
      <c r="B1658" s="16"/>
      <c r="C1658" s="16"/>
      <c r="D1658" s="11"/>
      <c r="E1658" s="17"/>
    </row>
    <row r="1659" spans="2:5" s="15" customFormat="1" ht="16.5" customHeight="1">
      <c r="B1659" s="16"/>
      <c r="C1659" s="16"/>
      <c r="D1659" s="11"/>
      <c r="E1659" s="17"/>
    </row>
    <row r="1660" spans="2:5" s="15" customFormat="1" ht="16.5" customHeight="1">
      <c r="B1660" s="16"/>
      <c r="C1660" s="16"/>
      <c r="D1660" s="11"/>
      <c r="E1660" s="17"/>
    </row>
    <row r="1661" spans="2:5" s="15" customFormat="1" ht="16.5" customHeight="1">
      <c r="B1661" s="16"/>
      <c r="C1661" s="16"/>
      <c r="D1661" s="11"/>
      <c r="E1661" s="17"/>
    </row>
    <row r="1662" spans="2:5" s="15" customFormat="1" ht="16.5" customHeight="1">
      <c r="B1662" s="16"/>
      <c r="C1662" s="16"/>
      <c r="D1662" s="11"/>
      <c r="E1662" s="17"/>
    </row>
    <row r="1663" spans="2:5" s="15" customFormat="1" ht="16.5" customHeight="1">
      <c r="B1663" s="16"/>
      <c r="C1663" s="16"/>
      <c r="D1663" s="11"/>
      <c r="E1663" s="17"/>
    </row>
    <row r="1664" spans="2:5" s="15" customFormat="1" ht="16.5" customHeight="1">
      <c r="B1664" s="16"/>
      <c r="C1664" s="16"/>
      <c r="D1664" s="11"/>
      <c r="E1664" s="17"/>
    </row>
    <row r="1665" spans="2:5" s="15" customFormat="1" ht="16.5" customHeight="1">
      <c r="B1665" s="16"/>
      <c r="C1665" s="16"/>
      <c r="D1665" s="11"/>
      <c r="E1665" s="17"/>
    </row>
    <row r="1666" spans="2:5" s="15" customFormat="1" ht="16.5" customHeight="1">
      <c r="B1666" s="16"/>
      <c r="C1666" s="16"/>
      <c r="D1666" s="11"/>
      <c r="E1666" s="17"/>
    </row>
    <row r="1667" spans="2:5" s="15" customFormat="1" ht="16.5" customHeight="1">
      <c r="B1667" s="16"/>
      <c r="C1667" s="16"/>
      <c r="D1667" s="11"/>
      <c r="E1667" s="17"/>
    </row>
    <row r="1668" spans="2:5" s="15" customFormat="1" ht="16.5" customHeight="1">
      <c r="B1668" s="16"/>
      <c r="C1668" s="16"/>
      <c r="D1668" s="11"/>
      <c r="E1668" s="17"/>
    </row>
    <row r="1669" spans="2:5" s="15" customFormat="1" ht="16.5" customHeight="1">
      <c r="B1669" s="16"/>
      <c r="C1669" s="16"/>
      <c r="D1669" s="11"/>
      <c r="E1669" s="17"/>
    </row>
    <row r="1670" spans="2:5" s="15" customFormat="1" ht="16.5" customHeight="1">
      <c r="B1670" s="16"/>
      <c r="C1670" s="16"/>
      <c r="D1670" s="11"/>
      <c r="E1670" s="17"/>
    </row>
    <row r="1671" spans="2:5" s="15" customFormat="1" ht="16.5" customHeight="1">
      <c r="B1671" s="16"/>
      <c r="C1671" s="16"/>
      <c r="D1671" s="11"/>
      <c r="E1671" s="17"/>
    </row>
    <row r="1672" spans="2:5" s="15" customFormat="1" ht="16.5" customHeight="1">
      <c r="B1672" s="16"/>
      <c r="C1672" s="16"/>
      <c r="D1672" s="11"/>
      <c r="E1672" s="17"/>
    </row>
    <row r="1673" spans="2:5" s="15" customFormat="1" ht="16.5" customHeight="1">
      <c r="B1673" s="16"/>
      <c r="C1673" s="16"/>
      <c r="D1673" s="11"/>
      <c r="E1673" s="17"/>
    </row>
    <row r="1674" spans="2:5" s="15" customFormat="1" ht="16.5" customHeight="1">
      <c r="B1674" s="16"/>
      <c r="C1674" s="16"/>
      <c r="D1674" s="11"/>
      <c r="E1674" s="17"/>
    </row>
    <row r="1675" spans="2:5" s="15" customFormat="1" ht="16.5" customHeight="1">
      <c r="B1675" s="16"/>
      <c r="C1675" s="16"/>
      <c r="D1675" s="11"/>
      <c r="E1675" s="17"/>
    </row>
    <row r="1676" spans="2:5" s="15" customFormat="1" ht="16.5" customHeight="1">
      <c r="B1676" s="16"/>
      <c r="C1676" s="16"/>
      <c r="D1676" s="11"/>
      <c r="E1676" s="17"/>
    </row>
    <row r="1677" spans="2:5" s="15" customFormat="1" ht="16.5" customHeight="1">
      <c r="B1677" s="16"/>
      <c r="C1677" s="16"/>
      <c r="D1677" s="11"/>
      <c r="E1677" s="17"/>
    </row>
    <row r="1678" spans="2:5" s="15" customFormat="1" ht="16.5" customHeight="1">
      <c r="B1678" s="16"/>
      <c r="C1678" s="16"/>
      <c r="D1678" s="11"/>
      <c r="E1678" s="17"/>
    </row>
    <row r="1679" spans="2:5" s="15" customFormat="1" ht="16.5" customHeight="1">
      <c r="B1679" s="16"/>
      <c r="C1679" s="16"/>
      <c r="D1679" s="11"/>
      <c r="E1679" s="17"/>
    </row>
    <row r="1680" spans="2:5" s="15" customFormat="1" ht="16.5" customHeight="1">
      <c r="B1680" s="16"/>
      <c r="C1680" s="16"/>
      <c r="D1680" s="11"/>
      <c r="E1680" s="17"/>
    </row>
    <row r="1681" spans="2:5" s="15" customFormat="1" ht="16.5" customHeight="1">
      <c r="B1681" s="16"/>
      <c r="C1681" s="16"/>
      <c r="D1681" s="11"/>
      <c r="E1681" s="17"/>
    </row>
    <row r="1682" spans="2:5" s="15" customFormat="1" ht="16.5" customHeight="1">
      <c r="B1682" s="16"/>
      <c r="C1682" s="16"/>
      <c r="D1682" s="11"/>
      <c r="E1682" s="17"/>
    </row>
    <row r="1683" spans="2:5" s="15" customFormat="1" ht="16.5" customHeight="1">
      <c r="B1683" s="16"/>
      <c r="C1683" s="16"/>
      <c r="D1683" s="11"/>
      <c r="E1683" s="17"/>
    </row>
    <row r="1684" spans="2:5" s="15" customFormat="1" ht="16.5" customHeight="1">
      <c r="B1684" s="16"/>
      <c r="C1684" s="16"/>
      <c r="D1684" s="11"/>
      <c r="E1684" s="17"/>
    </row>
    <row r="1685" spans="2:5" s="15" customFormat="1" ht="16.5" customHeight="1">
      <c r="B1685" s="16"/>
      <c r="C1685" s="16"/>
      <c r="D1685" s="11"/>
      <c r="E1685" s="17"/>
    </row>
    <row r="1686" spans="2:5" s="15" customFormat="1" ht="16.5" customHeight="1">
      <c r="B1686" s="16"/>
      <c r="C1686" s="16"/>
      <c r="D1686" s="11"/>
      <c r="E1686" s="17"/>
    </row>
    <row r="1687" spans="2:5" s="15" customFormat="1" ht="16.5" customHeight="1">
      <c r="B1687" s="16"/>
      <c r="C1687" s="16"/>
      <c r="D1687" s="11"/>
      <c r="E1687" s="17"/>
    </row>
    <row r="1688" spans="2:5" s="15" customFormat="1" ht="16.5" customHeight="1">
      <c r="B1688" s="16"/>
      <c r="C1688" s="16"/>
      <c r="D1688" s="11"/>
      <c r="E1688" s="17"/>
    </row>
    <row r="1689" spans="2:5" s="15" customFormat="1" ht="16.5" customHeight="1">
      <c r="B1689" s="16"/>
      <c r="C1689" s="16"/>
      <c r="D1689" s="11"/>
      <c r="E1689" s="17"/>
    </row>
    <row r="1690" spans="2:5" s="15" customFormat="1" ht="16.5" customHeight="1">
      <c r="B1690" s="16"/>
      <c r="C1690" s="16"/>
      <c r="D1690" s="11"/>
      <c r="E1690" s="17"/>
    </row>
    <row r="1691" spans="2:5" s="15" customFormat="1" ht="16.5" customHeight="1">
      <c r="B1691" s="16"/>
      <c r="C1691" s="16"/>
      <c r="D1691" s="11"/>
      <c r="E1691" s="17"/>
    </row>
    <row r="1692" spans="2:5" s="15" customFormat="1" ht="16.5" customHeight="1">
      <c r="B1692" s="16"/>
      <c r="C1692" s="16"/>
      <c r="D1692" s="11"/>
      <c r="E1692" s="17"/>
    </row>
    <row r="1693" spans="2:5" s="15" customFormat="1" ht="16.5" customHeight="1">
      <c r="B1693" s="16"/>
      <c r="C1693" s="16"/>
      <c r="D1693" s="11"/>
      <c r="E1693" s="17"/>
    </row>
    <row r="1694" spans="2:5" s="15" customFormat="1" ht="16.5" customHeight="1">
      <c r="B1694" s="16"/>
      <c r="C1694" s="16"/>
      <c r="D1694" s="11"/>
      <c r="E1694" s="17"/>
    </row>
    <row r="1695" spans="2:5" s="15" customFormat="1" ht="16.5" customHeight="1">
      <c r="B1695" s="16"/>
      <c r="C1695" s="16"/>
      <c r="D1695" s="11"/>
      <c r="E1695" s="17"/>
    </row>
    <row r="1696" spans="2:5" s="15" customFormat="1" ht="16.5" customHeight="1">
      <c r="B1696" s="16"/>
      <c r="C1696" s="16"/>
      <c r="D1696" s="11"/>
      <c r="E1696" s="17"/>
    </row>
    <row r="1697" spans="2:5" s="15" customFormat="1" ht="16.5" customHeight="1">
      <c r="B1697" s="16"/>
      <c r="C1697" s="16"/>
      <c r="D1697" s="11"/>
      <c r="E1697" s="17"/>
    </row>
    <row r="1698" spans="2:5" s="15" customFormat="1" ht="16.5" customHeight="1">
      <c r="B1698" s="16"/>
      <c r="C1698" s="16"/>
      <c r="D1698" s="11"/>
      <c r="E1698" s="17"/>
    </row>
    <row r="1699" spans="2:5" s="15" customFormat="1" ht="16.5" customHeight="1">
      <c r="B1699" s="16"/>
      <c r="C1699" s="16"/>
      <c r="D1699" s="11"/>
      <c r="E1699" s="17"/>
    </row>
    <row r="1700" spans="2:5" s="15" customFormat="1" ht="16.5" customHeight="1">
      <c r="B1700" s="16"/>
      <c r="C1700" s="16"/>
      <c r="D1700" s="11"/>
      <c r="E1700" s="17"/>
    </row>
    <row r="1701" spans="2:5" s="15" customFormat="1" ht="16.5" customHeight="1">
      <c r="B1701" s="16"/>
      <c r="C1701" s="16"/>
      <c r="D1701" s="11"/>
      <c r="E1701" s="17"/>
    </row>
    <row r="1702" spans="2:5" s="15" customFormat="1" ht="16.5" customHeight="1">
      <c r="B1702" s="16"/>
      <c r="C1702" s="16"/>
      <c r="D1702" s="11"/>
      <c r="E1702" s="17"/>
    </row>
    <row r="1703" spans="2:5" s="15" customFormat="1" ht="16.5" customHeight="1">
      <c r="B1703" s="16"/>
      <c r="C1703" s="16"/>
      <c r="D1703" s="11"/>
      <c r="E1703" s="17"/>
    </row>
    <row r="1704" spans="2:5" s="15" customFormat="1" ht="16.5" customHeight="1">
      <c r="B1704" s="16"/>
      <c r="C1704" s="16"/>
      <c r="D1704" s="11"/>
      <c r="E1704" s="17"/>
    </row>
    <row r="1705" spans="2:5" s="15" customFormat="1" ht="16.5" customHeight="1">
      <c r="B1705" s="16"/>
      <c r="C1705" s="16"/>
      <c r="D1705" s="11"/>
      <c r="E1705" s="17"/>
    </row>
    <row r="1706" spans="2:5" s="15" customFormat="1" ht="16.5" customHeight="1">
      <c r="B1706" s="16"/>
      <c r="C1706" s="16"/>
      <c r="D1706" s="11"/>
      <c r="E1706" s="17"/>
    </row>
    <row r="1707" spans="2:5" s="15" customFormat="1" ht="16.5" customHeight="1">
      <c r="B1707" s="16"/>
      <c r="C1707" s="16"/>
      <c r="D1707" s="11"/>
      <c r="E1707" s="17"/>
    </row>
    <row r="1708" spans="2:5" s="15" customFormat="1" ht="16.5" customHeight="1">
      <c r="B1708" s="16"/>
      <c r="C1708" s="16"/>
      <c r="D1708" s="11"/>
      <c r="E1708" s="17"/>
    </row>
    <row r="1709" spans="2:5" s="15" customFormat="1" ht="16.5" customHeight="1">
      <c r="B1709" s="16"/>
      <c r="C1709" s="16"/>
      <c r="D1709" s="11"/>
      <c r="E1709" s="17"/>
    </row>
    <row r="1710" spans="2:5" s="15" customFormat="1" ht="16.5" customHeight="1">
      <c r="B1710" s="16"/>
      <c r="C1710" s="16"/>
      <c r="D1710" s="11"/>
      <c r="E1710" s="17"/>
    </row>
    <row r="1711" spans="2:5" s="15" customFormat="1" ht="16.5" customHeight="1">
      <c r="B1711" s="16"/>
      <c r="C1711" s="16"/>
      <c r="D1711" s="11"/>
      <c r="E1711" s="17"/>
    </row>
    <row r="1712" spans="2:5" s="15" customFormat="1" ht="16.5" customHeight="1">
      <c r="B1712" s="16"/>
      <c r="C1712" s="16"/>
      <c r="D1712" s="11"/>
      <c r="E1712" s="17"/>
    </row>
    <row r="1713" spans="2:5" s="15" customFormat="1" ht="16.5" customHeight="1">
      <c r="B1713" s="16"/>
      <c r="C1713" s="16"/>
      <c r="D1713" s="11"/>
      <c r="E1713" s="17"/>
    </row>
    <row r="1714" spans="2:5" s="15" customFormat="1" ht="16.5" customHeight="1">
      <c r="B1714" s="16"/>
      <c r="C1714" s="16"/>
      <c r="D1714" s="11"/>
      <c r="E1714" s="17"/>
    </row>
    <row r="1715" spans="2:5" s="15" customFormat="1" ht="16.5" customHeight="1">
      <c r="B1715" s="16"/>
      <c r="C1715" s="16"/>
      <c r="D1715" s="11"/>
      <c r="E1715" s="17"/>
    </row>
    <row r="1716" spans="2:5" s="15" customFormat="1" ht="16.5" customHeight="1">
      <c r="B1716" s="16"/>
      <c r="C1716" s="16"/>
      <c r="D1716" s="11"/>
      <c r="E1716" s="17"/>
    </row>
    <row r="1717" spans="2:5" s="15" customFormat="1" ht="16.5" customHeight="1">
      <c r="B1717" s="16"/>
      <c r="C1717" s="16"/>
      <c r="D1717" s="11"/>
      <c r="E1717" s="17"/>
    </row>
    <row r="1718" spans="2:5" s="15" customFormat="1" ht="16.5" customHeight="1">
      <c r="B1718" s="16"/>
      <c r="C1718" s="16"/>
      <c r="D1718" s="11"/>
      <c r="E1718" s="17"/>
    </row>
    <row r="1719" spans="2:5" s="15" customFormat="1" ht="16.5" customHeight="1">
      <c r="B1719" s="16"/>
      <c r="C1719" s="16"/>
      <c r="D1719" s="11"/>
      <c r="E1719" s="17"/>
    </row>
    <row r="1720" spans="2:5" s="15" customFormat="1" ht="16.5" customHeight="1">
      <c r="B1720" s="16"/>
      <c r="C1720" s="16"/>
      <c r="D1720" s="11"/>
      <c r="E1720" s="17"/>
    </row>
    <row r="1721" spans="2:5" s="15" customFormat="1" ht="16.5" customHeight="1">
      <c r="B1721" s="16"/>
      <c r="C1721" s="16"/>
      <c r="D1721" s="11"/>
      <c r="E1721" s="17"/>
    </row>
    <row r="1722" spans="2:5" s="15" customFormat="1" ht="16.5" customHeight="1">
      <c r="B1722" s="16"/>
      <c r="C1722" s="16"/>
      <c r="D1722" s="11"/>
      <c r="E1722" s="17"/>
    </row>
    <row r="1723" spans="2:5" s="15" customFormat="1" ht="16.5" customHeight="1">
      <c r="B1723" s="16"/>
      <c r="C1723" s="16"/>
      <c r="D1723" s="11"/>
      <c r="E1723" s="17"/>
    </row>
    <row r="1724" spans="2:5" s="15" customFormat="1" ht="16.5" customHeight="1">
      <c r="B1724" s="16"/>
      <c r="C1724" s="16"/>
      <c r="D1724" s="11"/>
      <c r="E1724" s="17"/>
    </row>
    <row r="1725" spans="2:5" s="15" customFormat="1" ht="16.5" customHeight="1">
      <c r="B1725" s="16"/>
      <c r="C1725" s="16"/>
      <c r="D1725" s="11"/>
      <c r="E1725" s="17"/>
    </row>
    <row r="1726" spans="2:5" s="15" customFormat="1" ht="16.5" customHeight="1">
      <c r="B1726" s="16"/>
      <c r="C1726" s="16"/>
      <c r="D1726" s="11"/>
      <c r="E1726" s="17"/>
    </row>
    <row r="1727" spans="2:5" s="15" customFormat="1" ht="16.5" customHeight="1">
      <c r="B1727" s="16"/>
      <c r="C1727" s="16"/>
      <c r="D1727" s="11"/>
      <c r="E1727" s="17"/>
    </row>
    <row r="1728" spans="2:5" s="15" customFormat="1" ht="16.5" customHeight="1">
      <c r="B1728" s="16"/>
      <c r="C1728" s="16"/>
      <c r="D1728" s="11"/>
      <c r="E1728" s="17"/>
    </row>
    <row r="1729" spans="2:5" s="15" customFormat="1" ht="16.5" customHeight="1">
      <c r="B1729" s="16"/>
      <c r="C1729" s="16"/>
      <c r="D1729" s="11"/>
      <c r="E1729" s="17"/>
    </row>
    <row r="1730" spans="2:5" s="15" customFormat="1" ht="16.5" customHeight="1">
      <c r="B1730" s="16"/>
      <c r="C1730" s="16"/>
      <c r="D1730" s="11"/>
      <c r="E1730" s="17"/>
    </row>
    <row r="1731" spans="2:5" s="15" customFormat="1" ht="16.5" customHeight="1">
      <c r="B1731" s="16"/>
      <c r="C1731" s="16"/>
      <c r="D1731" s="11"/>
      <c r="E1731" s="17"/>
    </row>
    <row r="1732" spans="2:5" s="15" customFormat="1" ht="16.5" customHeight="1">
      <c r="B1732" s="16"/>
      <c r="C1732" s="16"/>
      <c r="D1732" s="11"/>
      <c r="E1732" s="17"/>
    </row>
    <row r="1733" spans="2:5" s="15" customFormat="1" ht="16.5" customHeight="1">
      <c r="B1733" s="16"/>
      <c r="C1733" s="16"/>
      <c r="D1733" s="11"/>
      <c r="E1733" s="17"/>
    </row>
    <row r="1734" spans="2:5" s="15" customFormat="1" ht="16.5" customHeight="1">
      <c r="B1734" s="16"/>
      <c r="C1734" s="16"/>
      <c r="D1734" s="11"/>
      <c r="E1734" s="17"/>
    </row>
    <row r="1735" spans="2:5" s="15" customFormat="1" ht="16.5" customHeight="1">
      <c r="B1735" s="16"/>
      <c r="C1735" s="16"/>
      <c r="D1735" s="11"/>
      <c r="E1735" s="17"/>
    </row>
    <row r="1736" spans="2:5" s="15" customFormat="1" ht="16.5" customHeight="1">
      <c r="B1736" s="16"/>
      <c r="C1736" s="16"/>
      <c r="D1736" s="11"/>
      <c r="E1736" s="17"/>
    </row>
    <row r="1737" spans="2:5" s="15" customFormat="1" ht="16.5" customHeight="1">
      <c r="B1737" s="16"/>
      <c r="C1737" s="16"/>
      <c r="D1737" s="11"/>
      <c r="E1737" s="17"/>
    </row>
    <row r="1738" spans="2:5" s="15" customFormat="1" ht="16.5" customHeight="1">
      <c r="B1738" s="16"/>
      <c r="C1738" s="16"/>
      <c r="D1738" s="11"/>
      <c r="E1738" s="17"/>
    </row>
    <row r="1739" spans="2:5" s="15" customFormat="1" ht="16.5" customHeight="1">
      <c r="B1739" s="16"/>
      <c r="C1739" s="16"/>
      <c r="D1739" s="11"/>
      <c r="E1739" s="17"/>
    </row>
    <row r="1740" spans="2:5" s="15" customFormat="1" ht="16.5" customHeight="1">
      <c r="B1740" s="16"/>
      <c r="C1740" s="16"/>
      <c r="D1740" s="11"/>
      <c r="E1740" s="17"/>
    </row>
    <row r="1741" spans="2:5" s="15" customFormat="1" ht="16.5" customHeight="1">
      <c r="B1741" s="16"/>
      <c r="C1741" s="16"/>
      <c r="D1741" s="11"/>
      <c r="E1741" s="17"/>
    </row>
    <row r="1742" spans="2:5" s="15" customFormat="1" ht="16.5" customHeight="1">
      <c r="B1742" s="16"/>
      <c r="C1742" s="16"/>
      <c r="D1742" s="11"/>
      <c r="E1742" s="17"/>
    </row>
    <row r="1743" spans="2:5" s="15" customFormat="1" ht="16.5" customHeight="1">
      <c r="B1743" s="16"/>
      <c r="C1743" s="16"/>
      <c r="D1743" s="11"/>
      <c r="E1743" s="17"/>
    </row>
    <row r="1744" spans="2:5" s="15" customFormat="1" ht="16.5" customHeight="1">
      <c r="B1744" s="16"/>
      <c r="C1744" s="16"/>
      <c r="D1744" s="11"/>
      <c r="E1744" s="17"/>
    </row>
    <row r="1745" spans="2:5" s="15" customFormat="1" ht="16.5" customHeight="1">
      <c r="B1745" s="16"/>
      <c r="C1745" s="16"/>
      <c r="D1745" s="11"/>
      <c r="E1745" s="17"/>
    </row>
    <row r="1746" spans="2:5" s="15" customFormat="1" ht="16.5" customHeight="1">
      <c r="B1746" s="16"/>
      <c r="C1746" s="16"/>
      <c r="D1746" s="11"/>
      <c r="E1746" s="17"/>
    </row>
    <row r="1747" spans="2:5" s="15" customFormat="1" ht="16.5" customHeight="1">
      <c r="B1747" s="16"/>
      <c r="C1747" s="16"/>
      <c r="D1747" s="11"/>
      <c r="E1747" s="17"/>
    </row>
    <row r="1748" spans="2:5" s="15" customFormat="1" ht="16.5" customHeight="1">
      <c r="B1748" s="16"/>
      <c r="C1748" s="16"/>
      <c r="D1748" s="11"/>
      <c r="E1748" s="17"/>
    </row>
    <row r="1749" spans="2:5" s="15" customFormat="1" ht="16.5" customHeight="1">
      <c r="B1749" s="16"/>
      <c r="C1749" s="16"/>
      <c r="D1749" s="11"/>
      <c r="E1749" s="17"/>
    </row>
    <row r="1750" spans="2:5" s="15" customFormat="1" ht="16.5" customHeight="1">
      <c r="B1750" s="16"/>
      <c r="C1750" s="16"/>
      <c r="D1750" s="11"/>
      <c r="E1750" s="17"/>
    </row>
    <row r="1751" spans="2:5" s="15" customFormat="1" ht="16.5" customHeight="1">
      <c r="B1751" s="16"/>
      <c r="C1751" s="16"/>
      <c r="D1751" s="11"/>
      <c r="E1751" s="17"/>
    </row>
    <row r="1752" spans="2:5" s="15" customFormat="1" ht="16.5" customHeight="1">
      <c r="B1752" s="16"/>
      <c r="C1752" s="16"/>
      <c r="D1752" s="11"/>
      <c r="E1752" s="17"/>
    </row>
    <row r="1753" spans="2:5" s="15" customFormat="1" ht="16.5" customHeight="1">
      <c r="B1753" s="16"/>
      <c r="C1753" s="16"/>
      <c r="D1753" s="11"/>
      <c r="E1753" s="17"/>
    </row>
    <row r="1754" spans="2:5" s="15" customFormat="1" ht="16.5" customHeight="1">
      <c r="B1754" s="16"/>
      <c r="C1754" s="16"/>
      <c r="D1754" s="11"/>
      <c r="E1754" s="17"/>
    </row>
    <row r="1755" spans="2:5" s="15" customFormat="1" ht="16.5" customHeight="1">
      <c r="B1755" s="16"/>
      <c r="C1755" s="16"/>
      <c r="D1755" s="11"/>
      <c r="E1755" s="17"/>
    </row>
    <row r="1756" spans="2:5" s="15" customFormat="1" ht="16.5" customHeight="1">
      <c r="B1756" s="16"/>
      <c r="C1756" s="16"/>
      <c r="D1756" s="11"/>
      <c r="E1756" s="17"/>
    </row>
    <row r="1757" spans="2:5" s="15" customFormat="1" ht="16.5" customHeight="1">
      <c r="B1757" s="16"/>
      <c r="C1757" s="16"/>
      <c r="D1757" s="11"/>
      <c r="E1757" s="17"/>
    </row>
    <row r="1758" spans="2:5" s="15" customFormat="1" ht="16.5" customHeight="1">
      <c r="B1758" s="16"/>
      <c r="C1758" s="16"/>
      <c r="D1758" s="11"/>
      <c r="E1758" s="17"/>
    </row>
    <row r="1759" spans="2:5" s="15" customFormat="1" ht="16.5" customHeight="1">
      <c r="B1759" s="16"/>
      <c r="C1759" s="16"/>
      <c r="D1759" s="11"/>
      <c r="E1759" s="17"/>
    </row>
    <row r="1760" spans="2:5" s="15" customFormat="1" ht="16.5" customHeight="1">
      <c r="B1760" s="16"/>
      <c r="C1760" s="16"/>
      <c r="D1760" s="11"/>
      <c r="E1760" s="17"/>
    </row>
    <row r="1761" spans="2:5" s="15" customFormat="1" ht="16.5" customHeight="1">
      <c r="B1761" s="16"/>
      <c r="C1761" s="16"/>
      <c r="D1761" s="11"/>
      <c r="E1761" s="17"/>
    </row>
    <row r="1762" spans="2:5" s="15" customFormat="1" ht="16.5" customHeight="1">
      <c r="B1762" s="16"/>
      <c r="C1762" s="16"/>
      <c r="D1762" s="11"/>
      <c r="E1762" s="17"/>
    </row>
    <row r="1763" spans="2:5" s="15" customFormat="1" ht="16.5" customHeight="1">
      <c r="B1763" s="16"/>
      <c r="C1763" s="16"/>
      <c r="D1763" s="11"/>
      <c r="E1763" s="17"/>
    </row>
    <row r="1764" spans="2:5" s="15" customFormat="1" ht="16.5" customHeight="1">
      <c r="B1764" s="16"/>
      <c r="C1764" s="16"/>
      <c r="D1764" s="11"/>
      <c r="E1764" s="17"/>
    </row>
    <row r="1765" spans="2:5" s="15" customFormat="1" ht="16.5" customHeight="1">
      <c r="B1765" s="16"/>
      <c r="C1765" s="16"/>
      <c r="D1765" s="11"/>
      <c r="E1765" s="17"/>
    </row>
    <row r="1766" spans="2:5" s="15" customFormat="1" ht="16.5" customHeight="1">
      <c r="B1766" s="16"/>
      <c r="C1766" s="16"/>
      <c r="D1766" s="11"/>
      <c r="E1766" s="17"/>
    </row>
    <row r="1767" spans="2:5" s="15" customFormat="1" ht="16.5" customHeight="1">
      <c r="B1767" s="16"/>
      <c r="C1767" s="16"/>
      <c r="D1767" s="11"/>
      <c r="E1767" s="17"/>
    </row>
    <row r="1768" spans="2:5" s="15" customFormat="1" ht="16.5" customHeight="1">
      <c r="B1768" s="16"/>
      <c r="C1768" s="16"/>
      <c r="D1768" s="11"/>
      <c r="E1768" s="17"/>
    </row>
    <row r="1769" spans="2:5" s="15" customFormat="1" ht="16.5" customHeight="1">
      <c r="B1769" s="16"/>
      <c r="C1769" s="16"/>
      <c r="D1769" s="11"/>
      <c r="E1769" s="17"/>
    </row>
    <row r="1770" spans="2:5" s="15" customFormat="1" ht="16.5" customHeight="1">
      <c r="B1770" s="16"/>
      <c r="C1770" s="16"/>
      <c r="D1770" s="11"/>
      <c r="E1770" s="17"/>
    </row>
    <row r="1771" spans="2:5" s="15" customFormat="1" ht="16.5" customHeight="1">
      <c r="B1771" s="16"/>
      <c r="C1771" s="16"/>
      <c r="D1771" s="11"/>
      <c r="E1771" s="17"/>
    </row>
    <row r="1772" spans="2:5" s="15" customFormat="1" ht="16.5" customHeight="1">
      <c r="B1772" s="16"/>
      <c r="C1772" s="16"/>
      <c r="D1772" s="11"/>
      <c r="E1772" s="17"/>
    </row>
    <row r="1773" spans="2:5" s="15" customFormat="1" ht="16.5" customHeight="1">
      <c r="B1773" s="16"/>
      <c r="C1773" s="16"/>
      <c r="D1773" s="11"/>
      <c r="E1773" s="17"/>
    </row>
    <row r="1774" spans="2:5" s="15" customFormat="1" ht="16.5" customHeight="1">
      <c r="B1774" s="16"/>
      <c r="C1774" s="16"/>
      <c r="D1774" s="11"/>
      <c r="E1774" s="17"/>
    </row>
    <row r="1775" spans="2:5" s="15" customFormat="1" ht="16.5" customHeight="1">
      <c r="B1775" s="16"/>
      <c r="C1775" s="16"/>
      <c r="D1775" s="11"/>
      <c r="E1775" s="17"/>
    </row>
    <row r="1776" spans="2:5" s="15" customFormat="1" ht="16.5" customHeight="1">
      <c r="B1776" s="16"/>
      <c r="C1776" s="16"/>
      <c r="D1776" s="11"/>
      <c r="E1776" s="17"/>
    </row>
    <row r="1777" spans="2:5" s="15" customFormat="1" ht="16.5" customHeight="1">
      <c r="B1777" s="16"/>
      <c r="C1777" s="16"/>
      <c r="D1777" s="11"/>
      <c r="E1777" s="17"/>
    </row>
    <row r="1778" spans="2:5" s="15" customFormat="1" ht="16.5" customHeight="1">
      <c r="B1778" s="16"/>
      <c r="C1778" s="16"/>
      <c r="D1778" s="11"/>
      <c r="E1778" s="17"/>
    </row>
    <row r="1779" spans="2:5" s="15" customFormat="1" ht="16.5" customHeight="1">
      <c r="B1779" s="16"/>
      <c r="C1779" s="16"/>
      <c r="D1779" s="11"/>
      <c r="E1779" s="17"/>
    </row>
    <row r="1780" spans="2:5" s="15" customFormat="1" ht="16.5" customHeight="1">
      <c r="B1780" s="16"/>
      <c r="C1780" s="16"/>
      <c r="D1780" s="11"/>
      <c r="E1780" s="17"/>
    </row>
    <row r="1781" spans="2:5" s="15" customFormat="1" ht="16.5" customHeight="1">
      <c r="B1781" s="16"/>
      <c r="C1781" s="16"/>
      <c r="D1781" s="11"/>
      <c r="E1781" s="17"/>
    </row>
    <row r="1782" spans="2:5" s="15" customFormat="1" ht="16.5" customHeight="1">
      <c r="B1782" s="16"/>
      <c r="C1782" s="16"/>
      <c r="D1782" s="11"/>
      <c r="E1782" s="17"/>
    </row>
    <row r="1783" spans="2:5" s="15" customFormat="1" ht="16.5" customHeight="1">
      <c r="B1783" s="16"/>
      <c r="C1783" s="16"/>
      <c r="D1783" s="11"/>
      <c r="E1783" s="17"/>
    </row>
    <row r="1784" spans="2:5" s="15" customFormat="1" ht="16.5" customHeight="1">
      <c r="B1784" s="16"/>
      <c r="C1784" s="16"/>
      <c r="D1784" s="11"/>
      <c r="E1784" s="17"/>
    </row>
    <row r="1785" spans="2:5" s="15" customFormat="1" ht="16.5" customHeight="1">
      <c r="B1785" s="16"/>
      <c r="C1785" s="16"/>
      <c r="D1785" s="11"/>
      <c r="E1785" s="17"/>
    </row>
    <row r="1786" spans="2:5" s="15" customFormat="1" ht="16.5" customHeight="1">
      <c r="B1786" s="16"/>
      <c r="C1786" s="16"/>
      <c r="D1786" s="11"/>
      <c r="E1786" s="17"/>
    </row>
    <row r="1787" spans="2:5" s="15" customFormat="1" ht="16.5" customHeight="1">
      <c r="B1787" s="16"/>
      <c r="C1787" s="16"/>
      <c r="D1787" s="11"/>
      <c r="E1787" s="17"/>
    </row>
    <row r="1788" spans="2:5" s="15" customFormat="1" ht="16.5" customHeight="1">
      <c r="B1788" s="16"/>
      <c r="C1788" s="16"/>
      <c r="D1788" s="11"/>
      <c r="E1788" s="17"/>
    </row>
    <row r="1789" spans="2:5" s="15" customFormat="1" ht="16.5" customHeight="1">
      <c r="B1789" s="16"/>
      <c r="C1789" s="16"/>
      <c r="D1789" s="11"/>
      <c r="E1789" s="17"/>
    </row>
    <row r="1790" spans="2:5" s="15" customFormat="1" ht="16.5" customHeight="1">
      <c r="B1790" s="16"/>
      <c r="C1790" s="16"/>
      <c r="D1790" s="11"/>
      <c r="E1790" s="17"/>
    </row>
    <row r="1791" spans="2:5" s="15" customFormat="1" ht="16.5" customHeight="1">
      <c r="B1791" s="16"/>
      <c r="C1791" s="16"/>
      <c r="D1791" s="11"/>
      <c r="E1791" s="17"/>
    </row>
    <row r="1792" spans="2:5" s="15" customFormat="1" ht="16.5" customHeight="1">
      <c r="B1792" s="16"/>
      <c r="C1792" s="16"/>
      <c r="D1792" s="11"/>
      <c r="E1792" s="17"/>
    </row>
    <row r="1793" spans="2:5" s="15" customFormat="1" ht="16.5" customHeight="1">
      <c r="B1793" s="16"/>
      <c r="C1793" s="16"/>
      <c r="D1793" s="11"/>
      <c r="E1793" s="17"/>
    </row>
    <row r="1794" spans="2:5" s="15" customFormat="1" ht="16.5" customHeight="1">
      <c r="B1794" s="16"/>
      <c r="C1794" s="16"/>
      <c r="D1794" s="11"/>
      <c r="E1794" s="17"/>
    </row>
    <row r="1795" spans="2:5" s="15" customFormat="1" ht="16.5" customHeight="1">
      <c r="B1795" s="16"/>
      <c r="C1795" s="16"/>
      <c r="D1795" s="11"/>
      <c r="E1795" s="17"/>
    </row>
    <row r="1796" spans="2:5" s="15" customFormat="1" ht="16.5" customHeight="1">
      <c r="B1796" s="16"/>
      <c r="C1796" s="16"/>
      <c r="D1796" s="11"/>
      <c r="E1796" s="17"/>
    </row>
    <row r="1797" spans="2:5" s="15" customFormat="1" ht="16.5" customHeight="1">
      <c r="B1797" s="16"/>
      <c r="C1797" s="16"/>
      <c r="D1797" s="11"/>
      <c r="E1797" s="17"/>
    </row>
    <row r="1798" spans="2:5" s="15" customFormat="1" ht="16.5" customHeight="1">
      <c r="B1798" s="16"/>
      <c r="C1798" s="16"/>
      <c r="D1798" s="11"/>
      <c r="E1798" s="17"/>
    </row>
    <row r="1799" spans="2:5" s="15" customFormat="1" ht="16.5" customHeight="1">
      <c r="B1799" s="16"/>
      <c r="C1799" s="16"/>
      <c r="D1799" s="11"/>
      <c r="E1799" s="17"/>
    </row>
    <row r="1800" spans="2:5" s="15" customFormat="1" ht="16.5" customHeight="1">
      <c r="B1800" s="16"/>
      <c r="C1800" s="16"/>
      <c r="D1800" s="11"/>
      <c r="E1800" s="17"/>
    </row>
    <row r="1801" spans="2:5" s="15" customFormat="1" ht="16.5" customHeight="1">
      <c r="B1801" s="16"/>
      <c r="C1801" s="16"/>
      <c r="D1801" s="11"/>
      <c r="E1801" s="17"/>
    </row>
    <row r="1802" spans="2:5" s="15" customFormat="1" ht="16.5" customHeight="1">
      <c r="B1802" s="16"/>
      <c r="C1802" s="16"/>
      <c r="D1802" s="11"/>
      <c r="E1802" s="17"/>
    </row>
    <row r="1803" spans="2:5" s="15" customFormat="1" ht="16.5" customHeight="1">
      <c r="B1803" s="16"/>
      <c r="C1803" s="16"/>
      <c r="D1803" s="11"/>
      <c r="E1803" s="17"/>
    </row>
    <row r="1804" spans="2:5" s="15" customFormat="1" ht="16.5" customHeight="1">
      <c r="B1804" s="16"/>
      <c r="C1804" s="16"/>
      <c r="D1804" s="11"/>
      <c r="E1804" s="17"/>
    </row>
    <row r="1805" spans="2:5" s="15" customFormat="1" ht="16.5" customHeight="1">
      <c r="B1805" s="16"/>
      <c r="C1805" s="16"/>
      <c r="D1805" s="11"/>
      <c r="E1805" s="17"/>
    </row>
    <row r="1806" spans="2:5" s="15" customFormat="1" ht="16.5" customHeight="1">
      <c r="B1806" s="16"/>
      <c r="C1806" s="16"/>
      <c r="D1806" s="11"/>
      <c r="E1806" s="17"/>
    </row>
    <row r="1807" spans="2:5" s="15" customFormat="1" ht="16.5" customHeight="1">
      <c r="B1807" s="16"/>
      <c r="C1807" s="16"/>
      <c r="D1807" s="11"/>
      <c r="E1807" s="17"/>
    </row>
    <row r="1808" spans="2:5" s="15" customFormat="1" ht="16.5" customHeight="1">
      <c r="B1808" s="16"/>
      <c r="C1808" s="16"/>
      <c r="D1808" s="11"/>
      <c r="E1808" s="17"/>
    </row>
    <row r="1809" spans="2:5" s="15" customFormat="1" ht="16.5" customHeight="1">
      <c r="B1809" s="16"/>
      <c r="C1809" s="16"/>
      <c r="D1809" s="11"/>
      <c r="E1809" s="17"/>
    </row>
    <row r="1810" spans="2:5" s="15" customFormat="1" ht="16.5" customHeight="1">
      <c r="B1810" s="16"/>
      <c r="C1810" s="16"/>
      <c r="D1810" s="11"/>
      <c r="E1810" s="17"/>
    </row>
    <row r="1811" spans="2:5" s="15" customFormat="1" ht="16.5" customHeight="1">
      <c r="B1811" s="16"/>
      <c r="C1811" s="16"/>
      <c r="D1811" s="11"/>
      <c r="E1811" s="17"/>
    </row>
    <row r="1812" spans="2:5" s="15" customFormat="1" ht="16.5" customHeight="1">
      <c r="B1812" s="16"/>
      <c r="C1812" s="16"/>
      <c r="D1812" s="11"/>
      <c r="E1812" s="17"/>
    </row>
    <row r="1813" spans="2:5" s="15" customFormat="1" ht="16.5" customHeight="1">
      <c r="B1813" s="16"/>
      <c r="C1813" s="16"/>
      <c r="D1813" s="11"/>
      <c r="E1813" s="17"/>
    </row>
    <row r="1814" spans="2:5" s="15" customFormat="1" ht="16.5" customHeight="1">
      <c r="B1814" s="16"/>
      <c r="C1814" s="16"/>
      <c r="D1814" s="11"/>
      <c r="E1814" s="17"/>
    </row>
    <row r="1815" spans="2:5" s="15" customFormat="1" ht="16.5" customHeight="1">
      <c r="B1815" s="16"/>
      <c r="C1815" s="16"/>
      <c r="D1815" s="11"/>
      <c r="E1815" s="17"/>
    </row>
    <row r="1816" spans="2:5" s="15" customFormat="1" ht="16.5" customHeight="1">
      <c r="B1816" s="16"/>
      <c r="C1816" s="16"/>
      <c r="D1816" s="11"/>
      <c r="E1816" s="17"/>
    </row>
    <row r="1817" spans="2:5" s="15" customFormat="1" ht="16.5" customHeight="1">
      <c r="B1817" s="16"/>
      <c r="C1817" s="16"/>
      <c r="D1817" s="11"/>
      <c r="E1817" s="17"/>
    </row>
    <row r="1818" spans="2:5" s="15" customFormat="1" ht="16.5" customHeight="1">
      <c r="B1818" s="16"/>
      <c r="C1818" s="16"/>
      <c r="D1818" s="11"/>
      <c r="E1818" s="17"/>
    </row>
    <row r="1819" spans="2:5" s="15" customFormat="1" ht="16.5" customHeight="1">
      <c r="B1819" s="16"/>
      <c r="C1819" s="16"/>
      <c r="D1819" s="11"/>
      <c r="E1819" s="17"/>
    </row>
    <row r="1820" spans="2:5" s="15" customFormat="1" ht="16.5" customHeight="1">
      <c r="B1820" s="16"/>
      <c r="C1820" s="16"/>
      <c r="D1820" s="11"/>
      <c r="E1820" s="17"/>
    </row>
    <row r="1821" spans="2:5" s="15" customFormat="1" ht="16.5" customHeight="1">
      <c r="B1821" s="16"/>
      <c r="C1821" s="16"/>
      <c r="D1821" s="11"/>
      <c r="E1821" s="17"/>
    </row>
    <row r="1822" spans="2:5" s="15" customFormat="1" ht="16.5" customHeight="1">
      <c r="B1822" s="16"/>
      <c r="C1822" s="16"/>
      <c r="D1822" s="11"/>
      <c r="E1822" s="17"/>
    </row>
    <row r="1823" spans="2:5" s="15" customFormat="1" ht="16.5" customHeight="1">
      <c r="B1823" s="16"/>
      <c r="C1823" s="16"/>
      <c r="D1823" s="11"/>
      <c r="E1823" s="17"/>
    </row>
    <row r="1824" spans="2:5" s="15" customFormat="1" ht="16.5" customHeight="1">
      <c r="B1824" s="16"/>
      <c r="C1824" s="16"/>
      <c r="D1824" s="11"/>
      <c r="E1824" s="17"/>
    </row>
    <row r="1825" spans="2:5" s="15" customFormat="1" ht="16.5" customHeight="1">
      <c r="B1825" s="16"/>
      <c r="C1825" s="16"/>
      <c r="D1825" s="11"/>
      <c r="E1825" s="17"/>
    </row>
    <row r="1826" spans="2:5" s="15" customFormat="1" ht="16.5" customHeight="1">
      <c r="B1826" s="16"/>
      <c r="C1826" s="16"/>
      <c r="D1826" s="11"/>
      <c r="E1826" s="17"/>
    </row>
    <row r="1827" spans="2:5" s="15" customFormat="1" ht="16.5" customHeight="1">
      <c r="B1827" s="16"/>
      <c r="C1827" s="16"/>
      <c r="D1827" s="11"/>
      <c r="E1827" s="17"/>
    </row>
    <row r="1828" spans="2:5" s="15" customFormat="1" ht="16.5" customHeight="1">
      <c r="B1828" s="16"/>
      <c r="C1828" s="16"/>
      <c r="D1828" s="11"/>
      <c r="E1828" s="17"/>
    </row>
    <row r="1829" spans="2:5" s="15" customFormat="1" ht="16.5" customHeight="1">
      <c r="B1829" s="16"/>
      <c r="C1829" s="16"/>
      <c r="D1829" s="11"/>
      <c r="E1829" s="17"/>
    </row>
    <row r="1830" spans="2:5" s="15" customFormat="1" ht="16.5" customHeight="1">
      <c r="B1830" s="16"/>
      <c r="C1830" s="16"/>
      <c r="D1830" s="11"/>
      <c r="E1830" s="17"/>
    </row>
    <row r="1831" spans="2:5" s="15" customFormat="1" ht="16.5" customHeight="1">
      <c r="B1831" s="16"/>
      <c r="C1831" s="16"/>
      <c r="D1831" s="11"/>
      <c r="E1831" s="17"/>
    </row>
    <row r="1832" spans="2:5" s="15" customFormat="1" ht="16.5" customHeight="1">
      <c r="B1832" s="16"/>
      <c r="C1832" s="16"/>
      <c r="D1832" s="11"/>
      <c r="E1832" s="17"/>
    </row>
    <row r="1833" spans="2:5" s="15" customFormat="1" ht="16.5" customHeight="1">
      <c r="B1833" s="16"/>
      <c r="C1833" s="16"/>
      <c r="D1833" s="11"/>
      <c r="E1833" s="17"/>
    </row>
    <row r="1834" spans="2:5" s="15" customFormat="1" ht="16.5" customHeight="1">
      <c r="B1834" s="16"/>
      <c r="C1834" s="16"/>
      <c r="D1834" s="11"/>
      <c r="E1834" s="17"/>
    </row>
    <row r="1835" spans="2:5" s="15" customFormat="1" ht="16.5" customHeight="1">
      <c r="B1835" s="16"/>
      <c r="C1835" s="16"/>
      <c r="D1835" s="11"/>
      <c r="E1835" s="17"/>
    </row>
    <row r="1836" spans="2:5" s="15" customFormat="1" ht="16.5" customHeight="1">
      <c r="B1836" s="16"/>
      <c r="C1836" s="16"/>
      <c r="D1836" s="11"/>
      <c r="E1836" s="17"/>
    </row>
    <row r="1837" spans="2:5" s="15" customFormat="1" ht="16.5" customHeight="1">
      <c r="B1837" s="16"/>
      <c r="C1837" s="16"/>
      <c r="D1837" s="11"/>
      <c r="E1837" s="17"/>
    </row>
    <row r="1838" spans="2:5" s="15" customFormat="1" ht="16.5" customHeight="1">
      <c r="B1838" s="16"/>
      <c r="C1838" s="16"/>
      <c r="D1838" s="11"/>
      <c r="E1838" s="17"/>
    </row>
    <row r="1839" spans="2:5" s="15" customFormat="1" ht="16.5" customHeight="1">
      <c r="B1839" s="16"/>
      <c r="C1839" s="16"/>
      <c r="D1839" s="11"/>
      <c r="E1839" s="17"/>
    </row>
    <row r="1840" spans="2:5" s="15" customFormat="1" ht="16.5" customHeight="1">
      <c r="B1840" s="16"/>
      <c r="C1840" s="16"/>
      <c r="D1840" s="11"/>
      <c r="E1840" s="17"/>
    </row>
    <row r="1841" spans="2:5" s="15" customFormat="1" ht="16.5" customHeight="1">
      <c r="B1841" s="16"/>
      <c r="C1841" s="16"/>
      <c r="D1841" s="11"/>
      <c r="E1841" s="17"/>
    </row>
    <row r="1842" spans="2:5" s="15" customFormat="1" ht="16.5" customHeight="1">
      <c r="B1842" s="16"/>
      <c r="C1842" s="16"/>
      <c r="D1842" s="11"/>
      <c r="E1842" s="17"/>
    </row>
    <row r="1843" spans="2:5" s="15" customFormat="1" ht="16.5" customHeight="1">
      <c r="B1843" s="16"/>
      <c r="C1843" s="16"/>
      <c r="D1843" s="11"/>
      <c r="E1843" s="17"/>
    </row>
    <row r="1844" spans="2:5" s="15" customFormat="1" ht="16.5" customHeight="1">
      <c r="B1844" s="16"/>
      <c r="C1844" s="16"/>
      <c r="D1844" s="11"/>
      <c r="E1844" s="17"/>
    </row>
    <row r="1845" spans="2:5" s="15" customFormat="1" ht="16.5" customHeight="1">
      <c r="B1845" s="16"/>
      <c r="C1845" s="16"/>
      <c r="D1845" s="11"/>
      <c r="E1845" s="17"/>
    </row>
    <row r="1846" spans="2:5" s="15" customFormat="1" ht="16.5" customHeight="1">
      <c r="B1846" s="16"/>
      <c r="C1846" s="16"/>
      <c r="D1846" s="11"/>
      <c r="E1846" s="17"/>
    </row>
    <row r="1847" spans="2:5" s="15" customFormat="1" ht="16.5" customHeight="1">
      <c r="B1847" s="16"/>
      <c r="C1847" s="16"/>
      <c r="D1847" s="11"/>
      <c r="E1847" s="17"/>
    </row>
    <row r="1848" spans="2:5" s="15" customFormat="1" ht="16.5" customHeight="1">
      <c r="B1848" s="16"/>
      <c r="C1848" s="16"/>
      <c r="D1848" s="11"/>
      <c r="E1848" s="17"/>
    </row>
    <row r="1849" spans="2:5" s="15" customFormat="1" ht="16.5" customHeight="1">
      <c r="B1849" s="16"/>
      <c r="C1849" s="16"/>
      <c r="D1849" s="11"/>
      <c r="E1849" s="17"/>
    </row>
    <row r="1850" spans="2:5" s="15" customFormat="1" ht="16.5" customHeight="1">
      <c r="B1850" s="16"/>
      <c r="C1850" s="16"/>
      <c r="D1850" s="11"/>
      <c r="E1850" s="17"/>
    </row>
    <row r="1851" spans="2:5" s="15" customFormat="1" ht="16.5" customHeight="1">
      <c r="B1851" s="16"/>
      <c r="C1851" s="16"/>
      <c r="D1851" s="11"/>
      <c r="E1851" s="17"/>
    </row>
    <row r="1852" spans="2:5" s="15" customFormat="1" ht="16.5" customHeight="1">
      <c r="B1852" s="16"/>
      <c r="C1852" s="16"/>
      <c r="D1852" s="11"/>
      <c r="E1852" s="17"/>
    </row>
    <row r="1853" spans="2:5" s="15" customFormat="1" ht="16.5" customHeight="1">
      <c r="B1853" s="16"/>
      <c r="C1853" s="16"/>
      <c r="D1853" s="11"/>
      <c r="E1853" s="17"/>
    </row>
    <row r="1854" spans="2:5" s="15" customFormat="1" ht="16.5" customHeight="1">
      <c r="B1854" s="16"/>
      <c r="C1854" s="16"/>
      <c r="D1854" s="11"/>
      <c r="E1854" s="17"/>
    </row>
    <row r="1855" spans="2:5" s="15" customFormat="1" ht="16.5" customHeight="1">
      <c r="B1855" s="16"/>
      <c r="C1855" s="16"/>
      <c r="D1855" s="11"/>
      <c r="E1855" s="17"/>
    </row>
    <row r="1856" spans="2:5" s="15" customFormat="1" ht="16.5" customHeight="1">
      <c r="B1856" s="16"/>
      <c r="C1856" s="16"/>
      <c r="D1856" s="11"/>
      <c r="E1856" s="17"/>
    </row>
    <row r="1857" spans="2:5" s="15" customFormat="1" ht="16.5" customHeight="1">
      <c r="B1857" s="16"/>
      <c r="C1857" s="16"/>
      <c r="D1857" s="11"/>
      <c r="E1857" s="17"/>
    </row>
    <row r="1858" spans="2:5" s="15" customFormat="1" ht="16.5" customHeight="1">
      <c r="B1858" s="16"/>
      <c r="C1858" s="16"/>
      <c r="D1858" s="11"/>
      <c r="E1858" s="17"/>
    </row>
    <row r="1859" spans="2:5" s="15" customFormat="1" ht="16.5" customHeight="1">
      <c r="B1859" s="16"/>
      <c r="C1859" s="16"/>
      <c r="D1859" s="11"/>
      <c r="E1859" s="17"/>
    </row>
    <row r="1860" spans="2:5" s="15" customFormat="1" ht="16.5" customHeight="1">
      <c r="B1860" s="16"/>
      <c r="C1860" s="16"/>
      <c r="D1860" s="11"/>
      <c r="E1860" s="17"/>
    </row>
    <row r="1861" spans="2:5" s="15" customFormat="1" ht="16.5" customHeight="1">
      <c r="B1861" s="16"/>
      <c r="C1861" s="16"/>
      <c r="D1861" s="11"/>
      <c r="E1861" s="17"/>
    </row>
    <row r="1862" spans="2:5" s="15" customFormat="1" ht="16.5" customHeight="1">
      <c r="B1862" s="16"/>
      <c r="C1862" s="16"/>
      <c r="D1862" s="11"/>
      <c r="E1862" s="17"/>
    </row>
    <row r="1863" spans="2:5" s="15" customFormat="1" ht="16.5" customHeight="1">
      <c r="B1863" s="16"/>
      <c r="C1863" s="16"/>
      <c r="D1863" s="11"/>
      <c r="E1863" s="17"/>
    </row>
    <row r="1864" spans="2:5" s="15" customFormat="1" ht="16.5" customHeight="1">
      <c r="B1864" s="16"/>
      <c r="C1864" s="16"/>
      <c r="D1864" s="11"/>
      <c r="E1864" s="17"/>
    </row>
    <row r="1865" spans="2:5" s="15" customFormat="1" ht="16.5" customHeight="1">
      <c r="B1865" s="16"/>
      <c r="C1865" s="16"/>
      <c r="D1865" s="11"/>
      <c r="E1865" s="17"/>
    </row>
    <row r="1866" spans="2:5" s="15" customFormat="1" ht="16.5" customHeight="1">
      <c r="B1866" s="16"/>
      <c r="C1866" s="16"/>
      <c r="D1866" s="11"/>
      <c r="E1866" s="17"/>
    </row>
    <row r="1867" spans="2:5" s="15" customFormat="1" ht="16.5" customHeight="1">
      <c r="B1867" s="16"/>
      <c r="C1867" s="16"/>
      <c r="D1867" s="11"/>
      <c r="E1867" s="17"/>
    </row>
    <row r="1868" spans="2:5" s="15" customFormat="1" ht="16.5" customHeight="1">
      <c r="B1868" s="16"/>
      <c r="C1868" s="16"/>
      <c r="D1868" s="11"/>
      <c r="E1868" s="17"/>
    </row>
    <row r="1869" spans="2:5" s="15" customFormat="1" ht="16.5" customHeight="1">
      <c r="B1869" s="16"/>
      <c r="C1869" s="16"/>
      <c r="D1869" s="11"/>
      <c r="E1869" s="17"/>
    </row>
    <row r="1870" spans="2:5" s="15" customFormat="1" ht="16.5" customHeight="1">
      <c r="B1870" s="16"/>
      <c r="C1870" s="16"/>
      <c r="D1870" s="11"/>
      <c r="E1870" s="17"/>
    </row>
    <row r="1871" spans="2:5" s="15" customFormat="1" ht="16.5" customHeight="1">
      <c r="B1871" s="16"/>
      <c r="C1871" s="16"/>
      <c r="D1871" s="11"/>
      <c r="E1871" s="17"/>
    </row>
    <row r="1872" spans="2:5" s="15" customFormat="1" ht="16.5" customHeight="1">
      <c r="B1872" s="16"/>
      <c r="C1872" s="16"/>
      <c r="D1872" s="11"/>
      <c r="E1872" s="17"/>
    </row>
    <row r="1873" spans="2:5" s="15" customFormat="1" ht="16.5" customHeight="1">
      <c r="B1873" s="16"/>
      <c r="C1873" s="16"/>
      <c r="D1873" s="11"/>
      <c r="E1873" s="17"/>
    </row>
    <row r="1874" spans="2:5" s="15" customFormat="1" ht="16.5" customHeight="1">
      <c r="B1874" s="16"/>
      <c r="C1874" s="16"/>
      <c r="D1874" s="11"/>
      <c r="E1874" s="17"/>
    </row>
    <row r="1875" spans="2:5" s="15" customFormat="1" ht="16.5" customHeight="1">
      <c r="B1875" s="16"/>
      <c r="C1875" s="16"/>
      <c r="D1875" s="11"/>
      <c r="E1875" s="17"/>
    </row>
    <row r="1876" spans="2:5" s="15" customFormat="1" ht="16.5" customHeight="1">
      <c r="B1876" s="16"/>
      <c r="C1876" s="16"/>
      <c r="D1876" s="11"/>
      <c r="E1876" s="17"/>
    </row>
    <row r="1877" spans="2:5" s="15" customFormat="1" ht="16.5" customHeight="1">
      <c r="B1877" s="16"/>
      <c r="C1877" s="16"/>
      <c r="D1877" s="11"/>
      <c r="E1877" s="17"/>
    </row>
    <row r="1878" spans="2:5" s="15" customFormat="1" ht="16.5" customHeight="1">
      <c r="B1878" s="16"/>
      <c r="C1878" s="16"/>
      <c r="D1878" s="11"/>
      <c r="E1878" s="17"/>
    </row>
    <row r="1879" spans="2:5" s="15" customFormat="1" ht="16.5" customHeight="1">
      <c r="B1879" s="16"/>
      <c r="C1879" s="16"/>
      <c r="D1879" s="11"/>
      <c r="E1879" s="17"/>
    </row>
    <row r="1880" spans="2:5" s="15" customFormat="1" ht="16.5" customHeight="1">
      <c r="B1880" s="16"/>
      <c r="C1880" s="16"/>
      <c r="D1880" s="11"/>
      <c r="E1880" s="17"/>
    </row>
    <row r="1881" spans="2:5" s="15" customFormat="1" ht="16.5" customHeight="1">
      <c r="B1881" s="16"/>
      <c r="C1881" s="16"/>
      <c r="D1881" s="11"/>
      <c r="E1881" s="17"/>
    </row>
    <row r="1882" spans="2:5" s="15" customFormat="1" ht="16.5" customHeight="1">
      <c r="B1882" s="16"/>
      <c r="C1882" s="16"/>
      <c r="D1882" s="11"/>
      <c r="E1882" s="17"/>
    </row>
    <row r="1883" spans="2:5" s="15" customFormat="1" ht="16.5" customHeight="1">
      <c r="B1883" s="16"/>
      <c r="C1883" s="16"/>
      <c r="D1883" s="11"/>
      <c r="E1883" s="17"/>
    </row>
    <row r="1884" spans="2:5" s="15" customFormat="1" ht="16.5" customHeight="1">
      <c r="B1884" s="16"/>
      <c r="C1884" s="16"/>
      <c r="D1884" s="11"/>
      <c r="E1884" s="17"/>
    </row>
    <row r="1885" spans="2:5" s="15" customFormat="1" ht="16.5" customHeight="1">
      <c r="B1885" s="16"/>
      <c r="C1885" s="16"/>
      <c r="D1885" s="11"/>
      <c r="E1885" s="17"/>
    </row>
    <row r="1886" spans="2:5" s="15" customFormat="1" ht="16.5" customHeight="1">
      <c r="B1886" s="16"/>
      <c r="C1886" s="16"/>
      <c r="D1886" s="11"/>
      <c r="E1886" s="17"/>
    </row>
    <row r="1887" spans="2:5" s="15" customFormat="1" ht="16.5" customHeight="1">
      <c r="B1887" s="16"/>
      <c r="C1887" s="16"/>
      <c r="D1887" s="11"/>
      <c r="E1887" s="17"/>
    </row>
    <row r="1888" spans="2:5" s="15" customFormat="1" ht="16.5" customHeight="1">
      <c r="B1888" s="16"/>
      <c r="C1888" s="16"/>
      <c r="D1888" s="11"/>
      <c r="E1888" s="17"/>
    </row>
    <row r="1889" spans="2:5" s="15" customFormat="1" ht="16.5" customHeight="1">
      <c r="B1889" s="16"/>
      <c r="C1889" s="16"/>
      <c r="D1889" s="11"/>
      <c r="E1889" s="17"/>
    </row>
    <row r="1890" spans="2:5" s="15" customFormat="1" ht="16.5" customHeight="1">
      <c r="B1890" s="16"/>
      <c r="C1890" s="16"/>
      <c r="D1890" s="11"/>
      <c r="E1890" s="17"/>
    </row>
    <row r="1891" spans="2:5" s="15" customFormat="1" ht="16.5" customHeight="1">
      <c r="B1891" s="16"/>
      <c r="C1891" s="16"/>
      <c r="D1891" s="11"/>
      <c r="E1891" s="17"/>
    </row>
    <row r="1892" spans="2:5" s="15" customFormat="1" ht="16.5" customHeight="1">
      <c r="B1892" s="16"/>
      <c r="C1892" s="16"/>
      <c r="D1892" s="11"/>
      <c r="E1892" s="17"/>
    </row>
    <row r="1893" spans="2:5" s="15" customFormat="1" ht="16.5" customHeight="1">
      <c r="B1893" s="16"/>
      <c r="C1893" s="16"/>
      <c r="D1893" s="11"/>
      <c r="E1893" s="17"/>
    </row>
    <row r="1894" spans="2:5" s="15" customFormat="1" ht="16.5" customHeight="1">
      <c r="B1894" s="16"/>
      <c r="C1894" s="16"/>
      <c r="D1894" s="11"/>
      <c r="E1894" s="17"/>
    </row>
    <row r="1895" spans="2:5" s="15" customFormat="1" ht="16.5" customHeight="1">
      <c r="B1895" s="16"/>
      <c r="C1895" s="16"/>
      <c r="D1895" s="11"/>
      <c r="E1895" s="17"/>
    </row>
    <row r="1896" spans="2:5" s="15" customFormat="1" ht="16.5" customHeight="1">
      <c r="B1896" s="16"/>
      <c r="C1896" s="16"/>
      <c r="D1896" s="11"/>
      <c r="E1896" s="17"/>
    </row>
    <row r="1897" spans="2:5" s="15" customFormat="1" ht="16.5" customHeight="1">
      <c r="B1897" s="16"/>
      <c r="C1897" s="16"/>
      <c r="D1897" s="11"/>
      <c r="E1897" s="17"/>
    </row>
    <row r="1898" spans="2:5" s="15" customFormat="1" ht="16.5" customHeight="1">
      <c r="B1898" s="16"/>
      <c r="C1898" s="16"/>
      <c r="D1898" s="11"/>
      <c r="E1898" s="17"/>
    </row>
    <row r="1899" spans="2:5" s="15" customFormat="1" ht="16.5" customHeight="1">
      <c r="B1899" s="16"/>
      <c r="C1899" s="16"/>
      <c r="D1899" s="11"/>
      <c r="E1899" s="17"/>
    </row>
    <row r="1900" spans="2:5" s="15" customFormat="1" ht="16.5" customHeight="1">
      <c r="B1900" s="16"/>
      <c r="C1900" s="16"/>
      <c r="D1900" s="11"/>
      <c r="E1900" s="17"/>
    </row>
    <row r="1901" spans="2:5" s="15" customFormat="1" ht="16.5" customHeight="1">
      <c r="B1901" s="16"/>
      <c r="C1901" s="16"/>
      <c r="D1901" s="11"/>
      <c r="E1901" s="17"/>
    </row>
    <row r="1902" spans="2:5" s="15" customFormat="1" ht="16.5" customHeight="1">
      <c r="B1902" s="16"/>
      <c r="C1902" s="16"/>
      <c r="D1902" s="11"/>
      <c r="E1902" s="17"/>
    </row>
    <row r="1903" spans="2:5" s="15" customFormat="1" ht="16.5" customHeight="1">
      <c r="B1903" s="16"/>
      <c r="C1903" s="16"/>
      <c r="D1903" s="11"/>
      <c r="E1903" s="17"/>
    </row>
    <row r="1904" spans="2:5" s="15" customFormat="1" ht="16.5" customHeight="1">
      <c r="B1904" s="16"/>
      <c r="C1904" s="16"/>
      <c r="D1904" s="11"/>
      <c r="E1904" s="17"/>
    </row>
    <row r="1905" spans="2:5" s="15" customFormat="1" ht="16.5" customHeight="1">
      <c r="B1905" s="16"/>
      <c r="C1905" s="16"/>
      <c r="D1905" s="11"/>
      <c r="E1905" s="17"/>
    </row>
    <row r="1906" spans="2:5" s="15" customFormat="1" ht="16.5" customHeight="1">
      <c r="B1906" s="16"/>
      <c r="C1906" s="16"/>
      <c r="D1906" s="11"/>
      <c r="E1906" s="17"/>
    </row>
    <row r="1907" spans="2:5" s="15" customFormat="1" ht="16.5" customHeight="1">
      <c r="B1907" s="16"/>
      <c r="C1907" s="16"/>
      <c r="D1907" s="11"/>
      <c r="E1907" s="17"/>
    </row>
    <row r="1908" spans="2:5" s="15" customFormat="1" ht="16.5" customHeight="1">
      <c r="B1908" s="16"/>
      <c r="C1908" s="16"/>
      <c r="D1908" s="11"/>
      <c r="E1908" s="17"/>
    </row>
    <row r="1909" spans="2:5" s="15" customFormat="1" ht="16.5" customHeight="1">
      <c r="B1909" s="16"/>
      <c r="C1909" s="16"/>
      <c r="D1909" s="11"/>
      <c r="E1909" s="17"/>
    </row>
    <row r="1910" spans="2:5" s="15" customFormat="1" ht="16.5" customHeight="1">
      <c r="B1910" s="16"/>
      <c r="C1910" s="16"/>
      <c r="D1910" s="11"/>
      <c r="E1910" s="17"/>
    </row>
    <row r="1911" spans="2:5" s="15" customFormat="1" ht="16.5" customHeight="1">
      <c r="B1911" s="16"/>
      <c r="C1911" s="16"/>
      <c r="D1911" s="11"/>
      <c r="E1911" s="17"/>
    </row>
    <row r="1912" spans="2:5" s="15" customFormat="1" ht="16.5" customHeight="1">
      <c r="B1912" s="16"/>
      <c r="C1912" s="16"/>
      <c r="D1912" s="11"/>
      <c r="E1912" s="17"/>
    </row>
    <row r="1913" spans="2:5" s="15" customFormat="1" ht="16.5" customHeight="1">
      <c r="B1913" s="16"/>
      <c r="C1913" s="16"/>
      <c r="D1913" s="11"/>
      <c r="E1913" s="17"/>
    </row>
    <row r="1914" spans="2:5" s="15" customFormat="1" ht="16.5" customHeight="1">
      <c r="B1914" s="16"/>
      <c r="C1914" s="16"/>
      <c r="D1914" s="11"/>
      <c r="E1914" s="17"/>
    </row>
    <row r="1915" spans="2:5" s="15" customFormat="1" ht="16.5" customHeight="1">
      <c r="B1915" s="16"/>
      <c r="C1915" s="16"/>
      <c r="D1915" s="11"/>
      <c r="E1915" s="17"/>
    </row>
    <row r="1916" spans="2:5" s="15" customFormat="1" ht="16.5" customHeight="1">
      <c r="B1916" s="16"/>
      <c r="C1916" s="16"/>
      <c r="D1916" s="11"/>
      <c r="E1916" s="17"/>
    </row>
    <row r="1917" spans="2:5" s="15" customFormat="1" ht="16.5" customHeight="1">
      <c r="B1917" s="16"/>
      <c r="C1917" s="16"/>
      <c r="D1917" s="11"/>
      <c r="E1917" s="17"/>
    </row>
    <row r="1918" spans="2:5" s="15" customFormat="1" ht="16.5" customHeight="1">
      <c r="B1918" s="16"/>
      <c r="C1918" s="16"/>
      <c r="D1918" s="11"/>
      <c r="E1918" s="17"/>
    </row>
    <row r="1919" spans="2:5" s="15" customFormat="1" ht="16.5" customHeight="1">
      <c r="B1919" s="16"/>
      <c r="C1919" s="16"/>
      <c r="D1919" s="11"/>
      <c r="E1919" s="17"/>
    </row>
    <row r="1920" spans="2:5" s="15" customFormat="1" ht="16.5" customHeight="1">
      <c r="B1920" s="16"/>
      <c r="C1920" s="16"/>
      <c r="D1920" s="11"/>
      <c r="E1920" s="17"/>
    </row>
    <row r="1921" spans="2:5" s="15" customFormat="1" ht="16.5" customHeight="1">
      <c r="B1921" s="16"/>
      <c r="C1921" s="16"/>
      <c r="D1921" s="11"/>
      <c r="E1921" s="17"/>
    </row>
    <row r="1922" spans="2:5" s="15" customFormat="1" ht="16.5" customHeight="1">
      <c r="B1922" s="16"/>
      <c r="C1922" s="16"/>
      <c r="D1922" s="11"/>
      <c r="E1922" s="17"/>
    </row>
    <row r="1923" spans="2:5" s="15" customFormat="1" ht="16.5" customHeight="1">
      <c r="B1923" s="16"/>
      <c r="C1923" s="16"/>
      <c r="D1923" s="11"/>
      <c r="E1923" s="17"/>
    </row>
    <row r="1924" spans="2:5" s="15" customFormat="1" ht="16.5" customHeight="1">
      <c r="B1924" s="16"/>
      <c r="C1924" s="16"/>
      <c r="D1924" s="11"/>
      <c r="E1924" s="17"/>
    </row>
    <row r="1925" spans="2:5" s="15" customFormat="1" ht="16.5" customHeight="1">
      <c r="B1925" s="16"/>
      <c r="C1925" s="16"/>
      <c r="D1925" s="11"/>
      <c r="E1925" s="17"/>
    </row>
    <row r="1926" spans="2:5" s="15" customFormat="1" ht="16.5" customHeight="1">
      <c r="B1926" s="16"/>
      <c r="C1926" s="16"/>
      <c r="D1926" s="11"/>
      <c r="E1926" s="17"/>
    </row>
    <row r="1927" spans="2:5" s="15" customFormat="1" ht="16.5" customHeight="1">
      <c r="B1927" s="16"/>
      <c r="C1927" s="16"/>
      <c r="D1927" s="11"/>
      <c r="E1927" s="17"/>
    </row>
    <row r="1928" spans="2:5" s="15" customFormat="1" ht="16.5" customHeight="1">
      <c r="B1928" s="16"/>
      <c r="C1928" s="16"/>
      <c r="D1928" s="11"/>
      <c r="E1928" s="17"/>
    </row>
    <row r="1929" spans="2:5" s="15" customFormat="1" ht="16.5" customHeight="1">
      <c r="B1929" s="16"/>
      <c r="C1929" s="16"/>
      <c r="D1929" s="11"/>
      <c r="E1929" s="17"/>
    </row>
    <row r="1930" spans="2:5" s="15" customFormat="1" ht="16.5" customHeight="1">
      <c r="B1930" s="16"/>
      <c r="C1930" s="16"/>
      <c r="D1930" s="11"/>
      <c r="E1930" s="17"/>
    </row>
    <row r="1931" spans="2:5" s="15" customFormat="1" ht="16.5" customHeight="1">
      <c r="B1931" s="16"/>
      <c r="C1931" s="16"/>
      <c r="D1931" s="11"/>
      <c r="E1931" s="17"/>
    </row>
    <row r="1932" spans="2:5" s="15" customFormat="1" ht="16.5" customHeight="1">
      <c r="B1932" s="16"/>
      <c r="C1932" s="16"/>
      <c r="D1932" s="11"/>
      <c r="E1932" s="17"/>
    </row>
    <row r="1933" spans="2:5" s="15" customFormat="1" ht="16.5" customHeight="1">
      <c r="B1933" s="16"/>
      <c r="C1933" s="16"/>
      <c r="D1933" s="11"/>
      <c r="E1933" s="17"/>
    </row>
    <row r="1934" spans="2:5" s="15" customFormat="1" ht="16.5" customHeight="1">
      <c r="B1934" s="16"/>
      <c r="C1934" s="16"/>
      <c r="D1934" s="11"/>
      <c r="E1934" s="17"/>
    </row>
    <row r="1935" spans="2:5" s="15" customFormat="1" ht="16.5" customHeight="1">
      <c r="B1935" s="16"/>
      <c r="C1935" s="16"/>
      <c r="D1935" s="11"/>
      <c r="E1935" s="17"/>
    </row>
    <row r="1936" spans="2:5" s="15" customFormat="1" ht="16.5" customHeight="1">
      <c r="B1936" s="16"/>
      <c r="C1936" s="16"/>
      <c r="D1936" s="11"/>
      <c r="E1936" s="17"/>
    </row>
    <row r="1937" spans="2:5" s="15" customFormat="1" ht="16.5" customHeight="1">
      <c r="B1937" s="16"/>
      <c r="C1937" s="16"/>
      <c r="D1937" s="11"/>
      <c r="E1937" s="17"/>
    </row>
    <row r="1938" spans="2:5" s="15" customFormat="1" ht="16.5" customHeight="1">
      <c r="B1938" s="16"/>
      <c r="C1938" s="16"/>
      <c r="D1938" s="11"/>
      <c r="E1938" s="17"/>
    </row>
    <row r="1939" spans="2:5" s="15" customFormat="1" ht="16.5" customHeight="1">
      <c r="B1939" s="16"/>
      <c r="C1939" s="16"/>
      <c r="D1939" s="11"/>
      <c r="E1939" s="17"/>
    </row>
    <row r="1940" spans="2:5" s="15" customFormat="1" ht="16.5" customHeight="1">
      <c r="B1940" s="16"/>
      <c r="C1940" s="16"/>
      <c r="D1940" s="11"/>
      <c r="E1940" s="17"/>
    </row>
    <row r="1941" spans="2:5" s="15" customFormat="1" ht="16.5" customHeight="1">
      <c r="B1941" s="16"/>
      <c r="C1941" s="16"/>
      <c r="D1941" s="11"/>
      <c r="E1941" s="17"/>
    </row>
    <row r="1942" spans="2:5" s="15" customFormat="1" ht="16.5" customHeight="1">
      <c r="B1942" s="16"/>
      <c r="C1942" s="16"/>
      <c r="D1942" s="11"/>
      <c r="E1942" s="17"/>
    </row>
    <row r="1943" spans="2:5" s="15" customFormat="1" ht="16.5" customHeight="1">
      <c r="B1943" s="16"/>
      <c r="C1943" s="16"/>
      <c r="D1943" s="11"/>
      <c r="E1943" s="17"/>
    </row>
    <row r="1944" spans="2:5" s="15" customFormat="1" ht="16.5" customHeight="1">
      <c r="B1944" s="16"/>
      <c r="C1944" s="16"/>
      <c r="D1944" s="11"/>
      <c r="E1944" s="17"/>
    </row>
    <row r="1945" spans="2:5" s="15" customFormat="1" ht="16.5" customHeight="1">
      <c r="B1945" s="16"/>
      <c r="C1945" s="16"/>
      <c r="D1945" s="11"/>
      <c r="E1945" s="17"/>
    </row>
    <row r="1946" spans="2:5" s="15" customFormat="1" ht="16.5" customHeight="1">
      <c r="B1946" s="16"/>
      <c r="C1946" s="16"/>
      <c r="D1946" s="11"/>
      <c r="E1946" s="17"/>
    </row>
    <row r="1947" spans="2:5" s="15" customFormat="1" ht="16.5" customHeight="1">
      <c r="B1947" s="16"/>
      <c r="C1947" s="16"/>
      <c r="D1947" s="11"/>
      <c r="E1947" s="17"/>
    </row>
    <row r="1948" spans="2:5" s="15" customFormat="1" ht="16.5" customHeight="1">
      <c r="B1948" s="16"/>
      <c r="C1948" s="16"/>
      <c r="D1948" s="11"/>
      <c r="E1948" s="17"/>
    </row>
    <row r="1949" spans="2:5" s="15" customFormat="1" ht="16.5" customHeight="1">
      <c r="B1949" s="16"/>
      <c r="C1949" s="16"/>
      <c r="D1949" s="11"/>
      <c r="E1949" s="17"/>
    </row>
    <row r="1950" spans="2:5" s="15" customFormat="1" ht="16.5" customHeight="1">
      <c r="B1950" s="16"/>
      <c r="C1950" s="16"/>
      <c r="D1950" s="11"/>
      <c r="E1950" s="17"/>
    </row>
    <row r="1951" spans="2:5" s="15" customFormat="1" ht="16.5" customHeight="1">
      <c r="B1951" s="16"/>
      <c r="C1951" s="16"/>
      <c r="D1951" s="11"/>
      <c r="E1951" s="17"/>
    </row>
    <row r="1952" spans="2:5" s="15" customFormat="1" ht="16.5" customHeight="1">
      <c r="B1952" s="16"/>
      <c r="C1952" s="16"/>
      <c r="D1952" s="11"/>
      <c r="E1952" s="17"/>
    </row>
    <row r="1953" spans="2:5" s="15" customFormat="1" ht="16.5" customHeight="1">
      <c r="B1953" s="16"/>
      <c r="C1953" s="16"/>
      <c r="D1953" s="11"/>
      <c r="E1953" s="17"/>
    </row>
    <row r="1954" spans="2:5" s="15" customFormat="1" ht="16.5" customHeight="1">
      <c r="B1954" s="16"/>
      <c r="C1954" s="16"/>
      <c r="D1954" s="11"/>
      <c r="E1954" s="17"/>
    </row>
    <row r="1955" spans="2:5" s="15" customFormat="1" ht="16.5" customHeight="1">
      <c r="B1955" s="16"/>
      <c r="C1955" s="16"/>
      <c r="D1955" s="11"/>
      <c r="E1955" s="17"/>
    </row>
    <row r="1956" spans="2:5" s="15" customFormat="1" ht="16.5" customHeight="1">
      <c r="B1956" s="16"/>
      <c r="C1956" s="16"/>
      <c r="D1956" s="11"/>
      <c r="E1956" s="17"/>
    </row>
    <row r="1957" spans="2:5" s="15" customFormat="1" ht="16.5" customHeight="1">
      <c r="B1957" s="16"/>
      <c r="C1957" s="16"/>
      <c r="D1957" s="11"/>
      <c r="E1957" s="17"/>
    </row>
    <row r="1958" spans="2:5" s="15" customFormat="1" ht="16.5" customHeight="1">
      <c r="B1958" s="16"/>
      <c r="C1958" s="16"/>
      <c r="D1958" s="11"/>
      <c r="E1958" s="17"/>
    </row>
    <row r="1959" spans="2:5" s="15" customFormat="1" ht="16.5" customHeight="1">
      <c r="B1959" s="16"/>
      <c r="C1959" s="16"/>
      <c r="D1959" s="11"/>
      <c r="E1959" s="17"/>
    </row>
    <row r="1960" spans="2:5" s="15" customFormat="1" ht="16.5" customHeight="1">
      <c r="B1960" s="16"/>
      <c r="C1960" s="16"/>
      <c r="D1960" s="11"/>
      <c r="E1960" s="17"/>
    </row>
    <row r="1961" spans="2:5" s="15" customFormat="1" ht="16.5" customHeight="1">
      <c r="B1961" s="16"/>
      <c r="C1961" s="16"/>
      <c r="D1961" s="11"/>
      <c r="E1961" s="17"/>
    </row>
    <row r="1962" spans="2:5" s="15" customFormat="1" ht="16.5" customHeight="1">
      <c r="B1962" s="16"/>
      <c r="C1962" s="16"/>
      <c r="D1962" s="11"/>
      <c r="E1962" s="17"/>
    </row>
    <row r="1963" spans="2:5" s="15" customFormat="1" ht="16.5" customHeight="1">
      <c r="B1963" s="16"/>
      <c r="C1963" s="16"/>
      <c r="D1963" s="11"/>
      <c r="E1963" s="17"/>
    </row>
    <row r="1964" spans="2:5" s="15" customFormat="1" ht="16.5" customHeight="1">
      <c r="B1964" s="16"/>
      <c r="C1964" s="16"/>
      <c r="D1964" s="11"/>
      <c r="E1964" s="17"/>
    </row>
    <row r="1965" spans="2:5" s="15" customFormat="1" ht="16.5" customHeight="1">
      <c r="B1965" s="16"/>
      <c r="C1965" s="16"/>
      <c r="D1965" s="11"/>
      <c r="E1965" s="17"/>
    </row>
    <row r="1966" spans="2:5" s="15" customFormat="1" ht="16.5" customHeight="1">
      <c r="B1966" s="16"/>
      <c r="C1966" s="16"/>
      <c r="D1966" s="11"/>
      <c r="E1966" s="17"/>
    </row>
    <row r="1967" spans="2:5" s="15" customFormat="1" ht="16.5" customHeight="1">
      <c r="B1967" s="16"/>
      <c r="C1967" s="16"/>
      <c r="D1967" s="11"/>
      <c r="E1967" s="17"/>
    </row>
    <row r="1968" spans="2:5" s="15" customFormat="1" ht="16.5" customHeight="1">
      <c r="B1968" s="16"/>
      <c r="C1968" s="16"/>
      <c r="D1968" s="11"/>
      <c r="E1968" s="17"/>
    </row>
    <row r="1969" spans="2:5" s="15" customFormat="1" ht="16.5" customHeight="1">
      <c r="B1969" s="16"/>
      <c r="C1969" s="16"/>
      <c r="D1969" s="11"/>
      <c r="E1969" s="17"/>
    </row>
    <row r="1970" spans="2:5" s="15" customFormat="1" ht="16.5" customHeight="1">
      <c r="B1970" s="16"/>
      <c r="C1970" s="16"/>
      <c r="D1970" s="11"/>
      <c r="E1970" s="17"/>
    </row>
    <row r="1971" spans="2:5" s="15" customFormat="1" ht="16.5" customHeight="1">
      <c r="B1971" s="16"/>
      <c r="C1971" s="16"/>
      <c r="D1971" s="11"/>
      <c r="E1971" s="17"/>
    </row>
    <row r="1972" spans="2:5" s="15" customFormat="1" ht="16.5" customHeight="1">
      <c r="B1972" s="16"/>
      <c r="C1972" s="16"/>
      <c r="D1972" s="11"/>
      <c r="E1972" s="17"/>
    </row>
    <row r="1973" spans="2:5" s="15" customFormat="1" ht="16.5" customHeight="1">
      <c r="B1973" s="16"/>
      <c r="C1973" s="16"/>
      <c r="D1973" s="11"/>
      <c r="E1973" s="17"/>
    </row>
    <row r="1974" spans="2:5" s="15" customFormat="1" ht="16.5" customHeight="1">
      <c r="B1974" s="16"/>
      <c r="C1974" s="16"/>
      <c r="D1974" s="11"/>
      <c r="E1974" s="17"/>
    </row>
    <row r="1975" spans="2:5" s="15" customFormat="1" ht="16.5" customHeight="1">
      <c r="B1975" s="16"/>
      <c r="C1975" s="16"/>
      <c r="D1975" s="11"/>
      <c r="E1975" s="17"/>
    </row>
    <row r="1976" spans="2:5" s="15" customFormat="1" ht="16.5" customHeight="1">
      <c r="B1976" s="16"/>
      <c r="C1976" s="16"/>
      <c r="D1976" s="11"/>
      <c r="E1976" s="17"/>
    </row>
    <row r="1977" spans="2:5" s="15" customFormat="1" ht="16.5" customHeight="1">
      <c r="B1977" s="16"/>
      <c r="C1977" s="16"/>
      <c r="D1977" s="11"/>
      <c r="E1977" s="17"/>
    </row>
    <row r="1978" spans="2:5" s="15" customFormat="1" ht="16.5" customHeight="1">
      <c r="B1978" s="16"/>
      <c r="C1978" s="16"/>
      <c r="D1978" s="11"/>
      <c r="E1978" s="17"/>
    </row>
    <row r="1979" spans="2:5" s="15" customFormat="1" ht="16.5" customHeight="1">
      <c r="B1979" s="16"/>
      <c r="C1979" s="16"/>
      <c r="D1979" s="11"/>
      <c r="E1979" s="17"/>
    </row>
    <row r="1980" spans="2:5" s="15" customFormat="1" ht="16.5" customHeight="1">
      <c r="B1980" s="16"/>
      <c r="C1980" s="16"/>
      <c r="D1980" s="11"/>
      <c r="E1980" s="17"/>
    </row>
    <row r="1981" spans="2:5" s="15" customFormat="1" ht="16.5" customHeight="1">
      <c r="B1981" s="16"/>
      <c r="C1981" s="16"/>
      <c r="D1981" s="11"/>
      <c r="E1981" s="17"/>
    </row>
    <row r="1982" spans="2:5" s="15" customFormat="1" ht="16.5" customHeight="1">
      <c r="B1982" s="16"/>
      <c r="C1982" s="16"/>
      <c r="D1982" s="11"/>
      <c r="E1982" s="17"/>
    </row>
    <row r="1983" spans="2:5" s="15" customFormat="1" ht="16.5" customHeight="1">
      <c r="B1983" s="16"/>
      <c r="C1983" s="16"/>
      <c r="D1983" s="11"/>
      <c r="E1983" s="17"/>
    </row>
    <row r="1984" spans="2:5" s="15" customFormat="1" ht="16.5" customHeight="1">
      <c r="B1984" s="16"/>
      <c r="C1984" s="16"/>
      <c r="D1984" s="11"/>
      <c r="E1984" s="17"/>
    </row>
    <row r="1985" spans="2:5" s="15" customFormat="1" ht="16.5" customHeight="1">
      <c r="B1985" s="16"/>
      <c r="C1985" s="16"/>
      <c r="D1985" s="11"/>
      <c r="E1985" s="17"/>
    </row>
    <row r="1986" spans="2:5" s="15" customFormat="1" ht="16.5" customHeight="1">
      <c r="B1986" s="16"/>
      <c r="C1986" s="16"/>
      <c r="D1986" s="11"/>
      <c r="E1986" s="17"/>
    </row>
    <row r="1987" spans="2:5" s="15" customFormat="1" ht="16.5" customHeight="1">
      <c r="B1987" s="16"/>
      <c r="C1987" s="16"/>
      <c r="D1987" s="11"/>
      <c r="E1987" s="17"/>
    </row>
    <row r="1988" spans="2:5" s="15" customFormat="1" ht="16.5" customHeight="1">
      <c r="B1988" s="16"/>
      <c r="C1988" s="16"/>
      <c r="D1988" s="11"/>
      <c r="E1988" s="17"/>
    </row>
    <row r="1989" spans="2:5" s="15" customFormat="1" ht="16.5" customHeight="1">
      <c r="B1989" s="16"/>
      <c r="C1989" s="16"/>
      <c r="D1989" s="11"/>
      <c r="E1989" s="17"/>
    </row>
    <row r="1990" spans="2:5" s="15" customFormat="1" ht="16.5" customHeight="1">
      <c r="B1990" s="16"/>
      <c r="C1990" s="16"/>
      <c r="D1990" s="11"/>
      <c r="E1990" s="17"/>
    </row>
    <row r="1991" spans="2:5" s="15" customFormat="1" ht="16.5" customHeight="1">
      <c r="B1991" s="16"/>
      <c r="C1991" s="16"/>
      <c r="D1991" s="11"/>
      <c r="E1991" s="17"/>
    </row>
    <row r="1992" spans="2:5" s="15" customFormat="1" ht="16.5" customHeight="1">
      <c r="B1992" s="16"/>
      <c r="C1992" s="16"/>
      <c r="D1992" s="11"/>
      <c r="E1992" s="17"/>
    </row>
    <row r="1993" spans="2:5" s="15" customFormat="1" ht="16.5" customHeight="1">
      <c r="B1993" s="16"/>
      <c r="C1993" s="16"/>
      <c r="D1993" s="11"/>
      <c r="E1993" s="17"/>
    </row>
    <row r="1994" spans="2:5" s="15" customFormat="1" ht="16.5" customHeight="1">
      <c r="B1994" s="16"/>
      <c r="C1994" s="16"/>
      <c r="D1994" s="11"/>
      <c r="E1994" s="17"/>
    </row>
    <row r="1995" spans="2:5" s="15" customFormat="1" ht="16.5" customHeight="1">
      <c r="B1995" s="16"/>
      <c r="C1995" s="16"/>
      <c r="D1995" s="11"/>
      <c r="E1995" s="17"/>
    </row>
    <row r="1996" spans="2:5" s="15" customFormat="1" ht="16.5" customHeight="1">
      <c r="B1996" s="16"/>
      <c r="C1996" s="16"/>
      <c r="D1996" s="11"/>
      <c r="E1996" s="17"/>
    </row>
    <row r="1997" spans="2:5" s="15" customFormat="1" ht="16.5" customHeight="1">
      <c r="B1997" s="16"/>
      <c r="C1997" s="16"/>
      <c r="D1997" s="11"/>
      <c r="E1997" s="17"/>
    </row>
    <row r="1998" spans="2:5" s="15" customFormat="1" ht="16.5" customHeight="1">
      <c r="B1998" s="16"/>
      <c r="C1998" s="16"/>
      <c r="D1998" s="11"/>
      <c r="E1998" s="17"/>
    </row>
    <row r="1999" spans="2:5" s="15" customFormat="1" ht="16.5" customHeight="1">
      <c r="B1999" s="16"/>
      <c r="C1999" s="16"/>
      <c r="D1999" s="11"/>
      <c r="E1999" s="17"/>
    </row>
    <row r="2000" spans="2:5" s="15" customFormat="1" ht="16.5" customHeight="1">
      <c r="B2000" s="16"/>
      <c r="C2000" s="16"/>
      <c r="D2000" s="11"/>
      <c r="E2000" s="17"/>
    </row>
    <row r="2001" spans="2:5" s="15" customFormat="1" ht="16.5" customHeight="1">
      <c r="B2001" s="16"/>
      <c r="C2001" s="16"/>
      <c r="D2001" s="11"/>
      <c r="E2001" s="17"/>
    </row>
    <row r="2002" spans="2:5" s="15" customFormat="1" ht="16.5" customHeight="1">
      <c r="B2002" s="16"/>
      <c r="C2002" s="16"/>
      <c r="D2002" s="11"/>
      <c r="E2002" s="17"/>
    </row>
    <row r="2003" spans="2:5" s="15" customFormat="1" ht="16.5" customHeight="1">
      <c r="B2003" s="16"/>
      <c r="C2003" s="16"/>
      <c r="D2003" s="11"/>
      <c r="E2003" s="17"/>
    </row>
    <row r="2004" spans="2:5" s="15" customFormat="1" ht="16.5" customHeight="1">
      <c r="B2004" s="16"/>
      <c r="C2004" s="16"/>
      <c r="D2004" s="11"/>
      <c r="E2004" s="17"/>
    </row>
    <row r="2005" spans="2:5" s="15" customFormat="1" ht="16.5" customHeight="1">
      <c r="B2005" s="16"/>
      <c r="C2005" s="16"/>
      <c r="D2005" s="11"/>
      <c r="E2005" s="17"/>
    </row>
    <row r="2006" spans="2:5" s="15" customFormat="1" ht="16.5" customHeight="1">
      <c r="B2006" s="16"/>
      <c r="C2006" s="16"/>
      <c r="D2006" s="11"/>
      <c r="E2006" s="17"/>
    </row>
    <row r="2007" spans="2:5" s="15" customFormat="1" ht="16.5" customHeight="1">
      <c r="B2007" s="16"/>
      <c r="C2007" s="16"/>
      <c r="D2007" s="11"/>
      <c r="E2007" s="17"/>
    </row>
    <row r="2008" spans="2:5" s="15" customFormat="1" ht="16.5" customHeight="1">
      <c r="B2008" s="16"/>
      <c r="C2008" s="16"/>
      <c r="D2008" s="11"/>
      <c r="E2008" s="17"/>
    </row>
    <row r="2009" spans="2:5" s="15" customFormat="1" ht="16.5" customHeight="1">
      <c r="B2009" s="16"/>
      <c r="C2009" s="16"/>
      <c r="D2009" s="11"/>
      <c r="E2009" s="17"/>
    </row>
    <row r="2010" spans="2:5" s="15" customFormat="1" ht="16.5" customHeight="1">
      <c r="B2010" s="16"/>
      <c r="C2010" s="16"/>
      <c r="D2010" s="11"/>
      <c r="E2010" s="17"/>
    </row>
    <row r="2011" spans="2:5" s="15" customFormat="1" ht="16.5" customHeight="1">
      <c r="B2011" s="16"/>
      <c r="C2011" s="16"/>
      <c r="D2011" s="11"/>
      <c r="E2011" s="17"/>
    </row>
    <row r="2012" spans="2:5" s="15" customFormat="1" ht="16.5" customHeight="1">
      <c r="B2012" s="16"/>
      <c r="C2012" s="16"/>
      <c r="D2012" s="11"/>
      <c r="E2012" s="17"/>
    </row>
    <row r="2013" spans="2:5" s="15" customFormat="1" ht="16.5" customHeight="1">
      <c r="B2013" s="16"/>
      <c r="C2013" s="16"/>
      <c r="D2013" s="11"/>
      <c r="E2013" s="17"/>
    </row>
    <row r="2014" spans="2:5" s="15" customFormat="1" ht="16.5" customHeight="1">
      <c r="B2014" s="16"/>
      <c r="C2014" s="16"/>
      <c r="D2014" s="11"/>
      <c r="E2014" s="17"/>
    </row>
    <row r="2015" spans="2:5" s="15" customFormat="1" ht="16.5" customHeight="1">
      <c r="B2015" s="16"/>
      <c r="C2015" s="16"/>
      <c r="D2015" s="11"/>
      <c r="E2015" s="17"/>
    </row>
    <row r="2016" spans="2:5" s="15" customFormat="1" ht="16.5" customHeight="1">
      <c r="B2016" s="16"/>
      <c r="C2016" s="16"/>
      <c r="D2016" s="11"/>
      <c r="E2016" s="17"/>
    </row>
    <row r="2017" spans="2:5" s="15" customFormat="1" ht="16.5" customHeight="1">
      <c r="B2017" s="16"/>
      <c r="C2017" s="16"/>
      <c r="D2017" s="11"/>
      <c r="E2017" s="17"/>
    </row>
    <row r="2018" spans="2:5" s="15" customFormat="1" ht="16.5" customHeight="1">
      <c r="B2018" s="16"/>
      <c r="C2018" s="16"/>
      <c r="D2018" s="11"/>
      <c r="E2018" s="17"/>
    </row>
    <row r="2019" spans="2:5" s="15" customFormat="1" ht="16.5" customHeight="1">
      <c r="B2019" s="16"/>
      <c r="C2019" s="16"/>
      <c r="D2019" s="11"/>
      <c r="E2019" s="17"/>
    </row>
    <row r="2020" spans="2:5" s="15" customFormat="1" ht="16.5" customHeight="1">
      <c r="B2020" s="16"/>
      <c r="C2020" s="16"/>
      <c r="D2020" s="11"/>
      <c r="E2020" s="17"/>
    </row>
    <row r="2021" spans="2:5" s="15" customFormat="1" ht="16.5" customHeight="1">
      <c r="B2021" s="16"/>
      <c r="C2021" s="16"/>
      <c r="D2021" s="11"/>
      <c r="E2021" s="17"/>
    </row>
    <row r="2022" spans="2:5" s="15" customFormat="1" ht="16.5" customHeight="1">
      <c r="B2022" s="16"/>
      <c r="C2022" s="16"/>
      <c r="D2022" s="11"/>
      <c r="E2022" s="17"/>
    </row>
    <row r="2023" spans="2:5" s="15" customFormat="1" ht="16.5" customHeight="1">
      <c r="B2023" s="16"/>
      <c r="C2023" s="16"/>
      <c r="D2023" s="11"/>
      <c r="E2023" s="17"/>
    </row>
    <row r="2024" spans="2:5" s="15" customFormat="1" ht="16.5" customHeight="1">
      <c r="B2024" s="16"/>
      <c r="C2024" s="16"/>
      <c r="D2024" s="11"/>
      <c r="E2024" s="17"/>
    </row>
    <row r="2025" spans="2:5" s="15" customFormat="1" ht="16.5" customHeight="1">
      <c r="B2025" s="16"/>
      <c r="C2025" s="16"/>
      <c r="D2025" s="11"/>
      <c r="E2025" s="17"/>
    </row>
    <row r="2026" spans="2:5" s="15" customFormat="1" ht="16.5" customHeight="1">
      <c r="B2026" s="16"/>
      <c r="C2026" s="16"/>
      <c r="D2026" s="11"/>
      <c r="E2026" s="17"/>
    </row>
    <row r="2027" spans="2:5" s="15" customFormat="1" ht="16.5" customHeight="1">
      <c r="B2027" s="16"/>
      <c r="C2027" s="16"/>
      <c r="D2027" s="11"/>
      <c r="E2027" s="17"/>
    </row>
    <row r="2028" spans="2:5" s="15" customFormat="1" ht="16.5" customHeight="1">
      <c r="B2028" s="16"/>
      <c r="C2028" s="16"/>
      <c r="D2028" s="11"/>
      <c r="E2028" s="17"/>
    </row>
    <row r="2029" spans="2:5" s="15" customFormat="1" ht="16.5" customHeight="1">
      <c r="B2029" s="16"/>
      <c r="C2029" s="16"/>
      <c r="D2029" s="11"/>
      <c r="E2029" s="17"/>
    </row>
    <row r="2030" spans="2:5" s="15" customFormat="1" ht="16.5" customHeight="1">
      <c r="B2030" s="16"/>
      <c r="C2030" s="16"/>
      <c r="D2030" s="11"/>
      <c r="E2030" s="17"/>
    </row>
    <row r="2031" spans="2:5" s="15" customFormat="1" ht="16.5" customHeight="1">
      <c r="B2031" s="16"/>
      <c r="C2031" s="16"/>
      <c r="D2031" s="11"/>
      <c r="E2031" s="17"/>
    </row>
    <row r="2032" spans="2:5" s="15" customFormat="1" ht="16.5" customHeight="1">
      <c r="B2032" s="16"/>
      <c r="C2032" s="16"/>
      <c r="D2032" s="11"/>
      <c r="E2032" s="17"/>
    </row>
    <row r="2033" spans="2:5" s="15" customFormat="1" ht="16.5" customHeight="1">
      <c r="B2033" s="16"/>
      <c r="C2033" s="16"/>
      <c r="D2033" s="11"/>
      <c r="E2033" s="17"/>
    </row>
    <row r="2034" spans="2:5" s="15" customFormat="1" ht="16.5" customHeight="1">
      <c r="B2034" s="16"/>
      <c r="C2034" s="16"/>
      <c r="D2034" s="11"/>
      <c r="E2034" s="17"/>
    </row>
    <row r="2035" spans="2:5" s="15" customFormat="1" ht="16.5" customHeight="1">
      <c r="B2035" s="16"/>
      <c r="C2035" s="16"/>
      <c r="D2035" s="11"/>
      <c r="E2035" s="17"/>
    </row>
    <row r="2036" spans="2:5" s="15" customFormat="1" ht="16.5" customHeight="1">
      <c r="B2036" s="16"/>
      <c r="C2036" s="16"/>
      <c r="D2036" s="11"/>
      <c r="E2036" s="17"/>
    </row>
    <row r="2037" spans="2:5" s="15" customFormat="1" ht="16.5" customHeight="1">
      <c r="B2037" s="16"/>
      <c r="C2037" s="16"/>
      <c r="D2037" s="11"/>
      <c r="E2037" s="17"/>
    </row>
    <row r="2038" spans="2:5" s="15" customFormat="1" ht="16.5" customHeight="1">
      <c r="B2038" s="16"/>
      <c r="C2038" s="16"/>
      <c r="D2038" s="11"/>
      <c r="E2038" s="17"/>
    </row>
    <row r="2039" spans="2:5" s="15" customFormat="1" ht="16.5" customHeight="1">
      <c r="B2039" s="16"/>
      <c r="C2039" s="16"/>
      <c r="D2039" s="11"/>
      <c r="E2039" s="17"/>
    </row>
    <row r="2040" spans="2:5" s="15" customFormat="1" ht="16.5" customHeight="1">
      <c r="B2040" s="16"/>
      <c r="C2040" s="16"/>
      <c r="D2040" s="11"/>
      <c r="E2040" s="17"/>
    </row>
    <row r="2041" spans="2:5" s="15" customFormat="1" ht="16.5" customHeight="1">
      <c r="B2041" s="16"/>
      <c r="C2041" s="16"/>
      <c r="D2041" s="11"/>
      <c r="E2041" s="17"/>
    </row>
    <row r="2042" spans="2:5" s="15" customFormat="1" ht="16.5" customHeight="1">
      <c r="B2042" s="16"/>
      <c r="C2042" s="16"/>
      <c r="D2042" s="11"/>
      <c r="E2042" s="17"/>
    </row>
    <row r="2043" spans="2:5" s="15" customFormat="1" ht="16.5" customHeight="1">
      <c r="B2043" s="16"/>
      <c r="C2043" s="16"/>
      <c r="D2043" s="11"/>
      <c r="E2043" s="17"/>
    </row>
    <row r="2044" spans="2:5" s="15" customFormat="1" ht="16.5" customHeight="1">
      <c r="B2044" s="16"/>
      <c r="C2044" s="16"/>
      <c r="D2044" s="11"/>
      <c r="E2044" s="17"/>
    </row>
    <row r="2045" spans="2:5" s="15" customFormat="1" ht="16.5" customHeight="1">
      <c r="B2045" s="16"/>
      <c r="C2045" s="16"/>
      <c r="D2045" s="11"/>
      <c r="E2045" s="17"/>
    </row>
    <row r="2046" spans="2:5" s="15" customFormat="1" ht="16.5" customHeight="1">
      <c r="B2046" s="16"/>
      <c r="C2046" s="16"/>
      <c r="D2046" s="11"/>
      <c r="E2046" s="17"/>
    </row>
    <row r="2047" spans="2:5" s="15" customFormat="1" ht="16.5" customHeight="1">
      <c r="B2047" s="16"/>
      <c r="C2047" s="16"/>
      <c r="D2047" s="11"/>
      <c r="E2047" s="17"/>
    </row>
    <row r="2048" spans="2:5" s="15" customFormat="1" ht="16.5" customHeight="1">
      <c r="B2048" s="16"/>
      <c r="C2048" s="16"/>
      <c r="D2048" s="11"/>
      <c r="E2048" s="17"/>
    </row>
    <row r="2049" spans="2:5" s="15" customFormat="1" ht="16.5" customHeight="1">
      <c r="B2049" s="16"/>
      <c r="C2049" s="16"/>
      <c r="D2049" s="11"/>
      <c r="E2049" s="17"/>
    </row>
    <row r="2050" spans="2:5" s="15" customFormat="1" ht="16.5" customHeight="1">
      <c r="B2050" s="16"/>
      <c r="C2050" s="16"/>
      <c r="D2050" s="11"/>
      <c r="E2050" s="17"/>
    </row>
    <row r="2051" spans="2:5" s="15" customFormat="1" ht="16.5" customHeight="1">
      <c r="B2051" s="16"/>
      <c r="C2051" s="16"/>
      <c r="D2051" s="11"/>
      <c r="E2051" s="17"/>
    </row>
    <row r="2052" spans="2:5" s="15" customFormat="1" ht="16.5" customHeight="1">
      <c r="B2052" s="16"/>
      <c r="C2052" s="16"/>
      <c r="D2052" s="11"/>
      <c r="E2052" s="17"/>
    </row>
    <row r="2053" spans="2:5" s="15" customFormat="1" ht="16.5" customHeight="1">
      <c r="B2053" s="16"/>
      <c r="C2053" s="16"/>
      <c r="D2053" s="11"/>
      <c r="E2053" s="17"/>
    </row>
    <row r="2054" spans="2:5" s="15" customFormat="1" ht="16.5" customHeight="1">
      <c r="B2054" s="16"/>
      <c r="C2054" s="16"/>
      <c r="D2054" s="11"/>
      <c r="E2054" s="17"/>
    </row>
    <row r="2055" spans="2:5" s="15" customFormat="1" ht="16.5" customHeight="1">
      <c r="B2055" s="16"/>
      <c r="C2055" s="16"/>
      <c r="D2055" s="11"/>
      <c r="E2055" s="17"/>
    </row>
    <row r="2056" spans="2:5" s="15" customFormat="1" ht="16.5" customHeight="1">
      <c r="B2056" s="16"/>
      <c r="C2056" s="16"/>
      <c r="D2056" s="11"/>
      <c r="E2056" s="17"/>
    </row>
    <row r="2057" spans="2:5" s="15" customFormat="1" ht="16.5" customHeight="1">
      <c r="B2057" s="16"/>
      <c r="C2057" s="16"/>
      <c r="D2057" s="11"/>
      <c r="E2057" s="17"/>
    </row>
    <row r="2058" spans="2:5" s="15" customFormat="1" ht="16.5" customHeight="1">
      <c r="B2058" s="16"/>
      <c r="C2058" s="16"/>
      <c r="D2058" s="11"/>
      <c r="E2058" s="17"/>
    </row>
    <row r="2059" spans="2:5" s="15" customFormat="1" ht="16.5" customHeight="1">
      <c r="B2059" s="16"/>
      <c r="C2059" s="16"/>
      <c r="D2059" s="11"/>
      <c r="E2059" s="17"/>
    </row>
    <row r="2060" spans="2:5" s="15" customFormat="1" ht="16.5" customHeight="1">
      <c r="B2060" s="16"/>
      <c r="C2060" s="16"/>
      <c r="D2060" s="11"/>
      <c r="E2060" s="17"/>
    </row>
    <row r="2061" spans="2:5" s="15" customFormat="1" ht="16.5" customHeight="1">
      <c r="B2061" s="16"/>
      <c r="C2061" s="16"/>
      <c r="D2061" s="11"/>
      <c r="E2061" s="17"/>
    </row>
    <row r="2062" spans="2:5" s="15" customFormat="1" ht="16.5" customHeight="1">
      <c r="B2062" s="16"/>
      <c r="C2062" s="16"/>
      <c r="D2062" s="11"/>
      <c r="E2062" s="17"/>
    </row>
    <row r="2063" spans="2:5" s="15" customFormat="1" ht="16.5" customHeight="1">
      <c r="B2063" s="16"/>
      <c r="C2063" s="16"/>
      <c r="D2063" s="11"/>
      <c r="E2063" s="17"/>
    </row>
    <row r="2064" spans="2:5" s="15" customFormat="1" ht="16.5" customHeight="1">
      <c r="B2064" s="16"/>
      <c r="C2064" s="16"/>
      <c r="D2064" s="11"/>
      <c r="E2064" s="17"/>
    </row>
    <row r="2065" spans="2:5" s="15" customFormat="1" ht="16.5" customHeight="1">
      <c r="B2065" s="16"/>
      <c r="C2065" s="16"/>
      <c r="D2065" s="11"/>
      <c r="E2065" s="17"/>
    </row>
    <row r="2066" spans="2:5" s="15" customFormat="1" ht="16.5" customHeight="1">
      <c r="B2066" s="16"/>
      <c r="C2066" s="16"/>
      <c r="D2066" s="11"/>
      <c r="E2066" s="17"/>
    </row>
    <row r="2067" spans="2:5" s="15" customFormat="1" ht="16.5" customHeight="1">
      <c r="B2067" s="16"/>
      <c r="C2067" s="16"/>
      <c r="D2067" s="11"/>
      <c r="E2067" s="17"/>
    </row>
    <row r="2068" spans="2:5" s="15" customFormat="1" ht="16.5" customHeight="1">
      <c r="B2068" s="16"/>
      <c r="C2068" s="16"/>
      <c r="D2068" s="11"/>
      <c r="E2068" s="17"/>
    </row>
    <row r="2069" spans="2:5" s="15" customFormat="1" ht="16.5" customHeight="1">
      <c r="B2069" s="16"/>
      <c r="C2069" s="16"/>
      <c r="D2069" s="11"/>
      <c r="E2069" s="17"/>
    </row>
    <row r="2070" spans="2:5" s="15" customFormat="1" ht="16.5" customHeight="1">
      <c r="B2070" s="16"/>
      <c r="C2070" s="16"/>
      <c r="D2070" s="11"/>
      <c r="E2070" s="17"/>
    </row>
    <row r="2071" spans="2:5" s="15" customFormat="1" ht="16.5" customHeight="1">
      <c r="B2071" s="16"/>
      <c r="C2071" s="16"/>
      <c r="D2071" s="11"/>
      <c r="E2071" s="17"/>
    </row>
    <row r="2072" spans="2:5" s="15" customFormat="1" ht="16.5" customHeight="1">
      <c r="B2072" s="16"/>
      <c r="C2072" s="16"/>
      <c r="D2072" s="11"/>
      <c r="E2072" s="17"/>
    </row>
    <row r="2073" spans="2:5" s="15" customFormat="1" ht="16.5" customHeight="1">
      <c r="B2073" s="16"/>
      <c r="C2073" s="16"/>
      <c r="D2073" s="11"/>
      <c r="E2073" s="17"/>
    </row>
    <row r="2074" spans="2:5" s="15" customFormat="1" ht="16.5" customHeight="1">
      <c r="B2074" s="16"/>
      <c r="C2074" s="16"/>
      <c r="D2074" s="11"/>
      <c r="E2074" s="17"/>
    </row>
    <row r="2075" spans="2:5" s="15" customFormat="1" ht="16.5" customHeight="1">
      <c r="B2075" s="16"/>
      <c r="C2075" s="16"/>
      <c r="D2075" s="11"/>
      <c r="E2075" s="17"/>
    </row>
    <row r="2076" spans="2:5" s="15" customFormat="1" ht="16.5" customHeight="1">
      <c r="B2076" s="16"/>
      <c r="C2076" s="16"/>
      <c r="D2076" s="11"/>
      <c r="E2076" s="17"/>
    </row>
    <row r="2077" spans="2:5" s="15" customFormat="1" ht="16.5" customHeight="1">
      <c r="B2077" s="16"/>
      <c r="C2077" s="16"/>
      <c r="D2077" s="11"/>
      <c r="E2077" s="17"/>
    </row>
    <row r="2078" spans="2:5" s="15" customFormat="1" ht="16.5" customHeight="1">
      <c r="B2078" s="16"/>
      <c r="C2078" s="16"/>
      <c r="D2078" s="11"/>
      <c r="E2078" s="17"/>
    </row>
    <row r="2079" spans="2:5" s="15" customFormat="1" ht="16.5" customHeight="1">
      <c r="B2079" s="16"/>
      <c r="C2079" s="16"/>
      <c r="D2079" s="11"/>
      <c r="E2079" s="17"/>
    </row>
    <row r="2080" spans="2:5" s="15" customFormat="1" ht="16.5" customHeight="1">
      <c r="B2080" s="16"/>
      <c r="C2080" s="16"/>
      <c r="D2080" s="11"/>
      <c r="E2080" s="17"/>
    </row>
    <row r="2081" spans="2:5" s="15" customFormat="1" ht="16.5" customHeight="1">
      <c r="B2081" s="16"/>
      <c r="C2081" s="16"/>
      <c r="D2081" s="11"/>
      <c r="E2081" s="17"/>
    </row>
    <row r="2082" spans="2:5" s="15" customFormat="1" ht="16.5" customHeight="1">
      <c r="B2082" s="16"/>
      <c r="C2082" s="16"/>
      <c r="D2082" s="11"/>
      <c r="E2082" s="17"/>
    </row>
    <row r="2083" spans="2:5" s="15" customFormat="1" ht="16.5" customHeight="1">
      <c r="B2083" s="16"/>
      <c r="C2083" s="16"/>
      <c r="D2083" s="11"/>
      <c r="E2083" s="17"/>
    </row>
    <row r="2084" spans="2:5" s="15" customFormat="1" ht="16.5" customHeight="1">
      <c r="B2084" s="16"/>
      <c r="C2084" s="16"/>
      <c r="D2084" s="11"/>
      <c r="E2084" s="17"/>
    </row>
    <row r="2085" spans="2:5" s="15" customFormat="1" ht="16.5" customHeight="1">
      <c r="B2085" s="16"/>
      <c r="C2085" s="16"/>
      <c r="D2085" s="11"/>
      <c r="E2085" s="17"/>
    </row>
    <row r="2086" spans="2:5" s="15" customFormat="1" ht="16.5" customHeight="1">
      <c r="B2086" s="16"/>
      <c r="C2086" s="16"/>
      <c r="D2086" s="11"/>
      <c r="E2086" s="17"/>
    </row>
    <row r="2087" spans="2:5" s="15" customFormat="1" ht="16.5" customHeight="1">
      <c r="B2087" s="16"/>
      <c r="C2087" s="16"/>
      <c r="D2087" s="11"/>
      <c r="E2087" s="17"/>
    </row>
    <row r="2088" spans="2:5" s="15" customFormat="1" ht="16.5" customHeight="1">
      <c r="B2088" s="16"/>
      <c r="C2088" s="16"/>
      <c r="D2088" s="11"/>
      <c r="E2088" s="17"/>
    </row>
    <row r="2089" spans="2:5" s="15" customFormat="1" ht="16.5" customHeight="1">
      <c r="B2089" s="16"/>
      <c r="C2089" s="16"/>
      <c r="D2089" s="11"/>
      <c r="E2089" s="17"/>
    </row>
    <row r="2090" spans="2:5" s="15" customFormat="1" ht="16.5" customHeight="1">
      <c r="B2090" s="16"/>
      <c r="C2090" s="16"/>
      <c r="D2090" s="11"/>
      <c r="E2090" s="17"/>
    </row>
    <row r="2091" spans="2:5" s="15" customFormat="1" ht="16.5" customHeight="1">
      <c r="B2091" s="16"/>
      <c r="C2091" s="16"/>
      <c r="D2091" s="11"/>
      <c r="E2091" s="17"/>
    </row>
    <row r="2092" spans="2:5" s="15" customFormat="1" ht="16.5" customHeight="1">
      <c r="B2092" s="16"/>
      <c r="C2092" s="16"/>
      <c r="D2092" s="11"/>
      <c r="E2092" s="17"/>
    </row>
    <row r="2093" spans="2:5" s="15" customFormat="1" ht="16.5" customHeight="1">
      <c r="B2093" s="16"/>
      <c r="C2093" s="16"/>
      <c r="D2093" s="11"/>
      <c r="E2093" s="17"/>
    </row>
    <row r="2094" spans="2:5" s="15" customFormat="1" ht="16.5" customHeight="1">
      <c r="B2094" s="16"/>
      <c r="C2094" s="16"/>
      <c r="D2094" s="11"/>
      <c r="E2094" s="17"/>
    </row>
    <row r="2095" spans="2:5" s="15" customFormat="1" ht="16.5" customHeight="1">
      <c r="B2095" s="16"/>
      <c r="C2095" s="16"/>
      <c r="D2095" s="11"/>
      <c r="E2095" s="17"/>
    </row>
    <row r="2096" spans="2:5" s="15" customFormat="1" ht="16.5" customHeight="1">
      <c r="B2096" s="16"/>
      <c r="C2096" s="16"/>
      <c r="D2096" s="11"/>
      <c r="E2096" s="17"/>
    </row>
    <row r="2097" spans="2:5" s="15" customFormat="1" ht="16.5" customHeight="1">
      <c r="B2097" s="16"/>
      <c r="C2097" s="16"/>
      <c r="D2097" s="11"/>
      <c r="E2097" s="17"/>
    </row>
    <row r="2098" spans="2:5" s="15" customFormat="1" ht="16.5" customHeight="1">
      <c r="B2098" s="16"/>
      <c r="C2098" s="16"/>
      <c r="D2098" s="11"/>
      <c r="E2098" s="17"/>
    </row>
    <row r="2099" spans="2:5" s="15" customFormat="1" ht="16.5" customHeight="1">
      <c r="B2099" s="16"/>
      <c r="C2099" s="16"/>
      <c r="D2099" s="11"/>
      <c r="E2099" s="17"/>
    </row>
    <row r="2100" spans="2:5" s="15" customFormat="1" ht="16.5" customHeight="1">
      <c r="B2100" s="16"/>
      <c r="C2100" s="16"/>
      <c r="D2100" s="11"/>
      <c r="E2100" s="17"/>
    </row>
    <row r="2101" spans="2:5" s="15" customFormat="1" ht="16.5" customHeight="1">
      <c r="B2101" s="16"/>
      <c r="C2101" s="16"/>
      <c r="D2101" s="11"/>
      <c r="E2101" s="17"/>
    </row>
    <row r="2102" spans="2:5" s="15" customFormat="1" ht="16.5" customHeight="1">
      <c r="B2102" s="16"/>
      <c r="C2102" s="16"/>
      <c r="D2102" s="11"/>
      <c r="E2102" s="17"/>
    </row>
    <row r="2103" spans="2:5" s="15" customFormat="1" ht="16.5" customHeight="1">
      <c r="B2103" s="16"/>
      <c r="C2103" s="16"/>
      <c r="D2103" s="11"/>
      <c r="E2103" s="17"/>
    </row>
    <row r="2104" spans="2:5" s="15" customFormat="1" ht="16.5" customHeight="1">
      <c r="B2104" s="16"/>
      <c r="C2104" s="16"/>
      <c r="D2104" s="11"/>
      <c r="E2104" s="17"/>
    </row>
    <row r="2105" spans="2:5" s="15" customFormat="1" ht="16.5" customHeight="1">
      <c r="B2105" s="16"/>
      <c r="C2105" s="16"/>
      <c r="D2105" s="11"/>
      <c r="E2105" s="17"/>
    </row>
    <row r="2106" spans="2:5" s="15" customFormat="1" ht="16.5" customHeight="1">
      <c r="B2106" s="16"/>
      <c r="C2106" s="16"/>
      <c r="D2106" s="11"/>
      <c r="E2106" s="17"/>
    </row>
    <row r="2107" spans="2:5" s="15" customFormat="1" ht="16.5" customHeight="1">
      <c r="B2107" s="16"/>
      <c r="C2107" s="16"/>
      <c r="D2107" s="11"/>
      <c r="E2107" s="17"/>
    </row>
    <row r="2108" spans="2:5" s="15" customFormat="1" ht="16.5" customHeight="1">
      <c r="B2108" s="16"/>
      <c r="C2108" s="16"/>
      <c r="D2108" s="11"/>
      <c r="E2108" s="17"/>
    </row>
    <row r="2109" spans="2:5" s="15" customFormat="1" ht="16.5" customHeight="1">
      <c r="B2109" s="16"/>
      <c r="C2109" s="16"/>
      <c r="D2109" s="11"/>
      <c r="E2109" s="17"/>
    </row>
    <row r="2110" spans="2:5" s="15" customFormat="1" ht="16.5" customHeight="1">
      <c r="B2110" s="16"/>
      <c r="C2110" s="16"/>
      <c r="D2110" s="11"/>
      <c r="E2110" s="17"/>
    </row>
    <row r="2111" spans="2:5" s="15" customFormat="1" ht="16.5" customHeight="1">
      <c r="B2111" s="16"/>
      <c r="C2111" s="16"/>
      <c r="D2111" s="11"/>
      <c r="E2111" s="17"/>
    </row>
    <row r="2112" spans="2:5" s="15" customFormat="1" ht="16.5" customHeight="1">
      <c r="B2112" s="16"/>
      <c r="C2112" s="16"/>
      <c r="D2112" s="11"/>
      <c r="E2112" s="17"/>
    </row>
    <row r="2113" spans="2:5" s="15" customFormat="1" ht="16.5" customHeight="1">
      <c r="B2113" s="16"/>
      <c r="C2113" s="16"/>
      <c r="D2113" s="11"/>
      <c r="E2113" s="17"/>
    </row>
    <row r="2114" spans="2:5" s="15" customFormat="1" ht="16.5" customHeight="1">
      <c r="B2114" s="16"/>
      <c r="C2114" s="16"/>
      <c r="D2114" s="11"/>
      <c r="E2114" s="17"/>
    </row>
    <row r="2115" spans="2:5" s="15" customFormat="1" ht="16.5" customHeight="1">
      <c r="B2115" s="16"/>
      <c r="C2115" s="16"/>
      <c r="D2115" s="11"/>
      <c r="E2115" s="17"/>
    </row>
    <row r="2116" spans="2:5" s="15" customFormat="1" ht="16.5" customHeight="1">
      <c r="B2116" s="16"/>
      <c r="C2116" s="16"/>
      <c r="D2116" s="11"/>
      <c r="E2116" s="17"/>
    </row>
    <row r="2117" spans="2:5" s="15" customFormat="1" ht="16.5" customHeight="1">
      <c r="B2117" s="16"/>
      <c r="C2117" s="16"/>
      <c r="D2117" s="11"/>
      <c r="E2117" s="17"/>
    </row>
    <row r="2118" spans="2:5" s="15" customFormat="1" ht="16.5" customHeight="1">
      <c r="B2118" s="16"/>
      <c r="C2118" s="16"/>
      <c r="D2118" s="11"/>
      <c r="E2118" s="17"/>
    </row>
    <row r="2119" spans="2:5" s="15" customFormat="1" ht="16.5" customHeight="1">
      <c r="B2119" s="16"/>
      <c r="C2119" s="16"/>
      <c r="D2119" s="11"/>
      <c r="E2119" s="17"/>
    </row>
    <row r="2120" spans="2:5" s="15" customFormat="1" ht="16.5" customHeight="1">
      <c r="B2120" s="16"/>
      <c r="C2120" s="16"/>
      <c r="D2120" s="11"/>
      <c r="E2120" s="17"/>
    </row>
    <row r="2121" spans="2:5" s="15" customFormat="1" ht="16.5" customHeight="1">
      <c r="B2121" s="16"/>
      <c r="C2121" s="16"/>
      <c r="D2121" s="11"/>
      <c r="E2121" s="17"/>
    </row>
    <row r="2122" spans="2:5" s="15" customFormat="1" ht="16.5" customHeight="1">
      <c r="B2122" s="16"/>
      <c r="C2122" s="16"/>
      <c r="D2122" s="11"/>
      <c r="E2122" s="17"/>
    </row>
    <row r="2123" spans="2:5" s="15" customFormat="1" ht="16.5" customHeight="1">
      <c r="B2123" s="16"/>
      <c r="C2123" s="16"/>
      <c r="D2123" s="11"/>
      <c r="E2123" s="17"/>
    </row>
    <row r="2124" spans="2:5" s="15" customFormat="1" ht="16.5" customHeight="1">
      <c r="B2124" s="16"/>
      <c r="C2124" s="16"/>
      <c r="D2124" s="11"/>
      <c r="E2124" s="17"/>
    </row>
    <row r="2125" spans="2:5" s="15" customFormat="1" ht="16.5" customHeight="1">
      <c r="B2125" s="16"/>
      <c r="C2125" s="16"/>
      <c r="D2125" s="11"/>
      <c r="E2125" s="17"/>
    </row>
    <row r="2126" spans="2:5" s="15" customFormat="1" ht="16.5" customHeight="1">
      <c r="B2126" s="16"/>
      <c r="C2126" s="16"/>
      <c r="D2126" s="11"/>
      <c r="E2126" s="17"/>
    </row>
    <row r="2127" spans="2:5" s="15" customFormat="1" ht="16.5" customHeight="1">
      <c r="B2127" s="16"/>
      <c r="C2127" s="16"/>
      <c r="D2127" s="11"/>
      <c r="E2127" s="17"/>
    </row>
    <row r="2128" spans="2:5" s="15" customFormat="1" ht="16.5" customHeight="1">
      <c r="B2128" s="16"/>
      <c r="C2128" s="16"/>
      <c r="D2128" s="11"/>
      <c r="E2128" s="17"/>
    </row>
    <row r="2129" spans="2:5" s="15" customFormat="1" ht="16.5" customHeight="1">
      <c r="B2129" s="16"/>
      <c r="C2129" s="16"/>
      <c r="D2129" s="11"/>
      <c r="E2129" s="17"/>
    </row>
    <row r="2130" spans="2:5" s="15" customFormat="1" ht="16.5" customHeight="1">
      <c r="B2130" s="16"/>
      <c r="C2130" s="16"/>
      <c r="D2130" s="11"/>
      <c r="E2130" s="17"/>
    </row>
    <row r="2131" spans="2:5" s="15" customFormat="1" ht="16.5" customHeight="1">
      <c r="B2131" s="16"/>
      <c r="C2131" s="16"/>
      <c r="D2131" s="11"/>
      <c r="E2131" s="17"/>
    </row>
    <row r="2132" spans="2:5" s="15" customFormat="1" ht="16.5" customHeight="1">
      <c r="B2132" s="16"/>
      <c r="C2132" s="16"/>
      <c r="D2132" s="11"/>
      <c r="E2132" s="17"/>
    </row>
    <row r="2133" spans="2:5" s="15" customFormat="1" ht="16.5" customHeight="1">
      <c r="B2133" s="16"/>
      <c r="C2133" s="16"/>
      <c r="D2133" s="11"/>
      <c r="E2133" s="17"/>
    </row>
    <row r="2134" spans="2:5" s="15" customFormat="1" ht="16.5" customHeight="1">
      <c r="B2134" s="16"/>
      <c r="C2134" s="16"/>
      <c r="D2134" s="11"/>
      <c r="E2134" s="17"/>
    </row>
    <row r="2135" spans="2:5" s="15" customFormat="1" ht="16.5" customHeight="1">
      <c r="B2135" s="16"/>
      <c r="C2135" s="16"/>
      <c r="D2135" s="11"/>
      <c r="E2135" s="17"/>
    </row>
    <row r="2136" spans="2:5" s="15" customFormat="1" ht="16.5" customHeight="1">
      <c r="B2136" s="16"/>
      <c r="C2136" s="16"/>
      <c r="D2136" s="11"/>
      <c r="E2136" s="17"/>
    </row>
    <row r="2137" spans="2:5" s="15" customFormat="1" ht="16.5" customHeight="1">
      <c r="B2137" s="16"/>
      <c r="C2137" s="16"/>
      <c r="D2137" s="11"/>
      <c r="E2137" s="17"/>
    </row>
    <row r="2138" spans="2:5" s="15" customFormat="1" ht="16.5" customHeight="1">
      <c r="B2138" s="16"/>
      <c r="C2138" s="16"/>
      <c r="D2138" s="11"/>
      <c r="E2138" s="17"/>
    </row>
    <row r="2139" spans="2:5" s="15" customFormat="1" ht="16.5" customHeight="1">
      <c r="B2139" s="16"/>
      <c r="C2139" s="16"/>
      <c r="D2139" s="11"/>
      <c r="E2139" s="17"/>
    </row>
    <row r="2140" spans="2:5" s="15" customFormat="1" ht="16.5" customHeight="1">
      <c r="B2140" s="16"/>
      <c r="C2140" s="16"/>
      <c r="D2140" s="11"/>
      <c r="E2140" s="17"/>
    </row>
    <row r="2141" spans="2:5" s="15" customFormat="1" ht="16.5" customHeight="1">
      <c r="B2141" s="16"/>
      <c r="C2141" s="16"/>
      <c r="D2141" s="11"/>
      <c r="E2141" s="17"/>
    </row>
    <row r="2142" spans="2:5" s="15" customFormat="1" ht="16.5" customHeight="1">
      <c r="B2142" s="16"/>
      <c r="C2142" s="16"/>
      <c r="D2142" s="11"/>
      <c r="E2142" s="17"/>
    </row>
    <row r="2143" spans="2:5" s="15" customFormat="1" ht="16.5" customHeight="1">
      <c r="B2143" s="16"/>
      <c r="C2143" s="16"/>
      <c r="D2143" s="11"/>
      <c r="E2143" s="17"/>
    </row>
    <row r="2144" spans="2:5" s="15" customFormat="1" ht="16.5" customHeight="1">
      <c r="B2144" s="16"/>
      <c r="C2144" s="16"/>
      <c r="D2144" s="11"/>
      <c r="E2144" s="17"/>
    </row>
    <row r="2145" spans="2:5" s="15" customFormat="1" ht="16.5" customHeight="1">
      <c r="B2145" s="16"/>
      <c r="C2145" s="16"/>
      <c r="D2145" s="11"/>
      <c r="E2145" s="17"/>
    </row>
    <row r="2146" spans="2:5" s="15" customFormat="1" ht="16.5" customHeight="1">
      <c r="B2146" s="16"/>
      <c r="C2146" s="16"/>
      <c r="D2146" s="11"/>
      <c r="E2146" s="17"/>
    </row>
    <row r="2147" spans="2:5" s="15" customFormat="1" ht="16.5" customHeight="1">
      <c r="B2147" s="16"/>
      <c r="C2147" s="16"/>
      <c r="D2147" s="11"/>
      <c r="E2147" s="17"/>
    </row>
    <row r="2148" spans="2:5" s="15" customFormat="1" ht="16.5" customHeight="1">
      <c r="B2148" s="16"/>
      <c r="C2148" s="16"/>
      <c r="D2148" s="11"/>
      <c r="E2148" s="17"/>
    </row>
    <row r="2149" spans="2:5" s="15" customFormat="1" ht="16.5" customHeight="1">
      <c r="B2149" s="16"/>
      <c r="C2149" s="16"/>
      <c r="D2149" s="11"/>
      <c r="E2149" s="17"/>
    </row>
    <row r="2150" spans="2:5" s="15" customFormat="1" ht="16.5" customHeight="1">
      <c r="B2150" s="16"/>
      <c r="C2150" s="16"/>
      <c r="D2150" s="11"/>
      <c r="E2150" s="17"/>
    </row>
    <row r="2151" spans="2:5" s="15" customFormat="1" ht="16.5" customHeight="1">
      <c r="B2151" s="16"/>
      <c r="C2151" s="16"/>
      <c r="D2151" s="11"/>
      <c r="E2151" s="17"/>
    </row>
    <row r="2152" spans="2:5" s="15" customFormat="1" ht="16.5" customHeight="1">
      <c r="B2152" s="16"/>
      <c r="C2152" s="16"/>
      <c r="D2152" s="11"/>
      <c r="E2152" s="17"/>
    </row>
    <row r="2153" spans="2:5" s="15" customFormat="1" ht="16.5" customHeight="1">
      <c r="B2153" s="16"/>
      <c r="C2153" s="16"/>
      <c r="D2153" s="11"/>
      <c r="E2153" s="17"/>
    </row>
    <row r="2154" spans="2:5" s="15" customFormat="1" ht="16.5" customHeight="1">
      <c r="B2154" s="16"/>
      <c r="C2154" s="16"/>
      <c r="D2154" s="11"/>
      <c r="E2154" s="17"/>
    </row>
    <row r="2155" spans="2:5" s="15" customFormat="1" ht="16.5" customHeight="1">
      <c r="B2155" s="16"/>
      <c r="C2155" s="16"/>
      <c r="D2155" s="11"/>
      <c r="E2155" s="17"/>
    </row>
    <row r="2156" spans="2:5" s="15" customFormat="1" ht="16.5" customHeight="1">
      <c r="B2156" s="16"/>
      <c r="C2156" s="16"/>
      <c r="D2156" s="11"/>
      <c r="E2156" s="17"/>
    </row>
    <row r="2157" spans="2:5" s="15" customFormat="1" ht="16.5" customHeight="1">
      <c r="B2157" s="16"/>
      <c r="C2157" s="16"/>
      <c r="D2157" s="11"/>
      <c r="E2157" s="17"/>
    </row>
    <row r="2158" spans="2:5" s="15" customFormat="1" ht="16.5" customHeight="1">
      <c r="B2158" s="16"/>
      <c r="C2158" s="16"/>
      <c r="D2158" s="11"/>
      <c r="E2158" s="17"/>
    </row>
    <row r="2159" spans="2:5" s="15" customFormat="1" ht="16.5" customHeight="1">
      <c r="B2159" s="16"/>
      <c r="C2159" s="16"/>
      <c r="D2159" s="11"/>
      <c r="E2159" s="17"/>
    </row>
    <row r="2160" spans="2:5" s="15" customFormat="1" ht="16.5" customHeight="1">
      <c r="B2160" s="16"/>
      <c r="C2160" s="16"/>
      <c r="D2160" s="11"/>
      <c r="E2160" s="17"/>
    </row>
    <row r="2161" spans="2:5" s="15" customFormat="1" ht="16.5" customHeight="1">
      <c r="B2161" s="16"/>
      <c r="C2161" s="16"/>
      <c r="D2161" s="11"/>
      <c r="E2161" s="17"/>
    </row>
    <row r="2162" spans="2:5" s="15" customFormat="1" ht="16.5" customHeight="1">
      <c r="B2162" s="16"/>
      <c r="C2162" s="16"/>
      <c r="D2162" s="11"/>
      <c r="E2162" s="17"/>
    </row>
    <row r="2163" spans="2:5" s="15" customFormat="1" ht="16.5" customHeight="1">
      <c r="B2163" s="16"/>
      <c r="C2163" s="16"/>
      <c r="D2163" s="11"/>
      <c r="E2163" s="17"/>
    </row>
    <row r="2164" spans="2:5" s="15" customFormat="1" ht="16.5" customHeight="1">
      <c r="B2164" s="16"/>
      <c r="C2164" s="16"/>
      <c r="D2164" s="11"/>
      <c r="E2164" s="17"/>
    </row>
    <row r="2165" spans="2:5" s="15" customFormat="1" ht="16.5" customHeight="1">
      <c r="B2165" s="16"/>
      <c r="C2165" s="16"/>
      <c r="D2165" s="11"/>
      <c r="E2165" s="17"/>
    </row>
    <row r="2166" spans="2:5" s="15" customFormat="1" ht="16.5" customHeight="1">
      <c r="B2166" s="16"/>
      <c r="C2166" s="16"/>
      <c r="D2166" s="11"/>
      <c r="E2166" s="17"/>
    </row>
    <row r="2167" spans="2:5" s="15" customFormat="1" ht="16.5" customHeight="1">
      <c r="B2167" s="16"/>
      <c r="C2167" s="16"/>
      <c r="D2167" s="11"/>
      <c r="E2167" s="17"/>
    </row>
    <row r="2168" spans="2:5" s="15" customFormat="1" ht="16.5" customHeight="1">
      <c r="B2168" s="16"/>
      <c r="C2168" s="16"/>
      <c r="D2168" s="11"/>
      <c r="E2168" s="17"/>
    </row>
    <row r="2169" spans="2:5" s="15" customFormat="1" ht="16.5" customHeight="1">
      <c r="B2169" s="16"/>
      <c r="C2169" s="16"/>
      <c r="D2169" s="11"/>
      <c r="E2169" s="17"/>
    </row>
    <row r="2170" spans="2:5" s="15" customFormat="1" ht="16.5" customHeight="1">
      <c r="B2170" s="16"/>
      <c r="C2170" s="16"/>
      <c r="D2170" s="11"/>
      <c r="E2170" s="17"/>
    </row>
    <row r="2171" spans="2:5" s="15" customFormat="1" ht="16.5" customHeight="1">
      <c r="B2171" s="16"/>
      <c r="C2171" s="16"/>
      <c r="D2171" s="11"/>
      <c r="E2171" s="17"/>
    </row>
    <row r="2172" spans="2:5" s="15" customFormat="1" ht="16.5" customHeight="1">
      <c r="B2172" s="16"/>
      <c r="C2172" s="16"/>
      <c r="D2172" s="11"/>
      <c r="E2172" s="17"/>
    </row>
    <row r="2173" spans="2:5" s="15" customFormat="1" ht="16.5" customHeight="1">
      <c r="B2173" s="16"/>
      <c r="C2173" s="16"/>
      <c r="D2173" s="11"/>
      <c r="E2173" s="17"/>
    </row>
    <row r="2174" spans="2:5" s="15" customFormat="1" ht="16.5" customHeight="1">
      <c r="B2174" s="16"/>
      <c r="C2174" s="16"/>
      <c r="D2174" s="11"/>
      <c r="E2174" s="17"/>
    </row>
    <row r="2175" spans="2:5" s="15" customFormat="1" ht="16.5" customHeight="1">
      <c r="B2175" s="16"/>
      <c r="C2175" s="16"/>
      <c r="D2175" s="11"/>
      <c r="E2175" s="17"/>
    </row>
    <row r="2176" spans="2:5" s="15" customFormat="1" ht="16.5" customHeight="1">
      <c r="B2176" s="16"/>
      <c r="C2176" s="16"/>
      <c r="D2176" s="11"/>
      <c r="E2176" s="17"/>
    </row>
    <row r="2177" spans="2:5" s="15" customFormat="1" ht="16.5" customHeight="1">
      <c r="B2177" s="16"/>
      <c r="C2177" s="16"/>
      <c r="D2177" s="11"/>
      <c r="E2177" s="17"/>
    </row>
    <row r="2178" spans="2:5" s="15" customFormat="1" ht="16.5" customHeight="1">
      <c r="B2178" s="16"/>
      <c r="C2178" s="16"/>
      <c r="D2178" s="11"/>
      <c r="E2178" s="17"/>
    </row>
    <row r="2179" spans="2:5" s="15" customFormat="1" ht="16.5" customHeight="1">
      <c r="B2179" s="16"/>
      <c r="C2179" s="16"/>
      <c r="D2179" s="11"/>
      <c r="E2179" s="17"/>
    </row>
    <row r="2180" spans="2:5" s="15" customFormat="1" ht="16.5" customHeight="1">
      <c r="B2180" s="16"/>
      <c r="C2180" s="16"/>
      <c r="D2180" s="11"/>
      <c r="E2180" s="17"/>
    </row>
    <row r="2181" spans="2:5" s="15" customFormat="1" ht="16.5" customHeight="1">
      <c r="B2181" s="16"/>
      <c r="C2181" s="16"/>
      <c r="D2181" s="11"/>
      <c r="E2181" s="17"/>
    </row>
    <row r="2182" spans="2:5" s="15" customFormat="1" ht="16.5" customHeight="1">
      <c r="B2182" s="16"/>
      <c r="C2182" s="16"/>
      <c r="D2182" s="11"/>
      <c r="E2182" s="17"/>
    </row>
    <row r="2183" spans="2:5" s="15" customFormat="1" ht="16.5" customHeight="1">
      <c r="B2183" s="16"/>
      <c r="C2183" s="16"/>
      <c r="D2183" s="11"/>
      <c r="E2183" s="17"/>
    </row>
    <row r="2184" spans="2:5" s="15" customFormat="1" ht="16.5" customHeight="1">
      <c r="B2184" s="16"/>
      <c r="C2184" s="16"/>
      <c r="D2184" s="11"/>
      <c r="E2184" s="17"/>
    </row>
    <row r="2185" spans="2:5" s="15" customFormat="1" ht="16.5" customHeight="1">
      <c r="B2185" s="16"/>
      <c r="C2185" s="16"/>
      <c r="D2185" s="11"/>
      <c r="E2185" s="17"/>
    </row>
    <row r="2186" spans="2:5" s="15" customFormat="1" ht="16.5" customHeight="1">
      <c r="B2186" s="16"/>
      <c r="C2186" s="16"/>
      <c r="D2186" s="11"/>
      <c r="E2186" s="17"/>
    </row>
    <row r="2187" spans="2:5" s="15" customFormat="1" ht="16.5" customHeight="1">
      <c r="B2187" s="16"/>
      <c r="C2187" s="16"/>
      <c r="D2187" s="11"/>
      <c r="E2187" s="17"/>
    </row>
    <row r="2188" spans="2:5" s="15" customFormat="1" ht="16.5" customHeight="1">
      <c r="B2188" s="16"/>
      <c r="C2188" s="16"/>
      <c r="D2188" s="11"/>
      <c r="E2188" s="17"/>
    </row>
    <row r="2189" spans="2:5" s="15" customFormat="1" ht="16.5" customHeight="1">
      <c r="B2189" s="16"/>
      <c r="C2189" s="16"/>
      <c r="D2189" s="11"/>
      <c r="E2189" s="17"/>
    </row>
    <row r="2190" spans="2:5" s="15" customFormat="1" ht="16.5" customHeight="1">
      <c r="B2190" s="16"/>
      <c r="C2190" s="16"/>
      <c r="D2190" s="11"/>
      <c r="E2190" s="17"/>
    </row>
    <row r="2191" spans="2:5" s="15" customFormat="1" ht="16.5" customHeight="1">
      <c r="B2191" s="16"/>
      <c r="C2191" s="16"/>
      <c r="D2191" s="11"/>
      <c r="E2191" s="17"/>
    </row>
    <row r="2192" spans="2:5" s="15" customFormat="1" ht="16.5" customHeight="1">
      <c r="B2192" s="16"/>
      <c r="C2192" s="16"/>
      <c r="D2192" s="11"/>
      <c r="E2192" s="17"/>
    </row>
    <row r="2193" spans="2:5" s="15" customFormat="1" ht="16.5" customHeight="1">
      <c r="B2193" s="16"/>
      <c r="C2193" s="16"/>
      <c r="D2193" s="11"/>
      <c r="E2193" s="17"/>
    </row>
    <row r="2194" spans="2:5" s="15" customFormat="1" ht="16.5" customHeight="1">
      <c r="B2194" s="16"/>
      <c r="C2194" s="16"/>
      <c r="D2194" s="11"/>
      <c r="E2194" s="17"/>
    </row>
    <row r="2195" spans="2:5" s="15" customFormat="1" ht="16.5" customHeight="1">
      <c r="B2195" s="16"/>
      <c r="C2195" s="16"/>
      <c r="D2195" s="11"/>
      <c r="E2195" s="17"/>
    </row>
    <row r="2196" spans="2:5" s="15" customFormat="1" ht="16.5" customHeight="1">
      <c r="B2196" s="16"/>
      <c r="C2196" s="16"/>
      <c r="D2196" s="11"/>
      <c r="E2196" s="17"/>
    </row>
    <row r="2197" spans="2:5" s="15" customFormat="1" ht="16.5" customHeight="1">
      <c r="B2197" s="16"/>
      <c r="C2197" s="16"/>
      <c r="D2197" s="11"/>
      <c r="E2197" s="17"/>
    </row>
    <row r="2198" spans="2:5" s="15" customFormat="1" ht="16.5" customHeight="1">
      <c r="B2198" s="16"/>
      <c r="C2198" s="16"/>
      <c r="D2198" s="11"/>
      <c r="E2198" s="17"/>
    </row>
    <row r="2199" spans="2:5" s="15" customFormat="1" ht="16.5" customHeight="1">
      <c r="B2199" s="16"/>
      <c r="C2199" s="16"/>
      <c r="D2199" s="11"/>
      <c r="E2199" s="17"/>
    </row>
    <row r="2200" spans="2:5" s="15" customFormat="1" ht="16.5" customHeight="1">
      <c r="B2200" s="16"/>
      <c r="C2200" s="16"/>
      <c r="D2200" s="11"/>
      <c r="E2200" s="17"/>
    </row>
    <row r="2201" spans="2:5" s="15" customFormat="1" ht="16.5" customHeight="1">
      <c r="B2201" s="16"/>
      <c r="C2201" s="16"/>
      <c r="D2201" s="11"/>
      <c r="E2201" s="17"/>
    </row>
    <row r="2202" spans="2:5" s="15" customFormat="1" ht="16.5" customHeight="1">
      <c r="B2202" s="16"/>
      <c r="C2202" s="16"/>
      <c r="D2202" s="11"/>
      <c r="E2202" s="17"/>
    </row>
    <row r="2203" spans="2:5" s="15" customFormat="1" ht="16.5" customHeight="1">
      <c r="B2203" s="16"/>
      <c r="C2203" s="16"/>
      <c r="D2203" s="11"/>
      <c r="E2203" s="17"/>
    </row>
    <row r="2204" spans="2:5" s="15" customFormat="1" ht="16.5" customHeight="1">
      <c r="B2204" s="16"/>
      <c r="C2204" s="16"/>
      <c r="D2204" s="11"/>
      <c r="E2204" s="17"/>
    </row>
    <row r="2205" spans="2:5" s="15" customFormat="1" ht="16.5" customHeight="1">
      <c r="B2205" s="16"/>
      <c r="C2205" s="16"/>
      <c r="D2205" s="11"/>
      <c r="E2205" s="17"/>
    </row>
    <row r="2206" spans="2:5" s="15" customFormat="1" ht="16.5" customHeight="1">
      <c r="B2206" s="16"/>
      <c r="C2206" s="16"/>
      <c r="D2206" s="11"/>
      <c r="E2206" s="17"/>
    </row>
    <row r="2207" spans="2:5" s="15" customFormat="1" ht="16.5" customHeight="1">
      <c r="B2207" s="16"/>
      <c r="C2207" s="16"/>
      <c r="D2207" s="11"/>
      <c r="E2207" s="17"/>
    </row>
    <row r="2208" spans="2:5" s="15" customFormat="1" ht="16.5" customHeight="1">
      <c r="B2208" s="16"/>
      <c r="C2208" s="16"/>
      <c r="D2208" s="11"/>
      <c r="E2208" s="17"/>
    </row>
    <row r="2209" spans="2:5" s="15" customFormat="1" ht="16.5" customHeight="1">
      <c r="B2209" s="16"/>
      <c r="C2209" s="16"/>
      <c r="D2209" s="11"/>
      <c r="E2209" s="17"/>
    </row>
    <row r="2210" spans="2:5" s="15" customFormat="1" ht="16.5" customHeight="1">
      <c r="B2210" s="16"/>
      <c r="C2210" s="16"/>
      <c r="D2210" s="11"/>
      <c r="E2210" s="17"/>
    </row>
    <row r="2211" spans="2:5" s="15" customFormat="1" ht="16.5" customHeight="1">
      <c r="B2211" s="16"/>
      <c r="C2211" s="16"/>
      <c r="D2211" s="11"/>
      <c r="E2211" s="17"/>
    </row>
    <row r="2212" spans="2:5" s="15" customFormat="1" ht="16.5" customHeight="1">
      <c r="B2212" s="16"/>
      <c r="C2212" s="16"/>
      <c r="D2212" s="11"/>
      <c r="E2212" s="17"/>
    </row>
    <row r="2213" spans="2:5" s="15" customFormat="1" ht="16.5" customHeight="1">
      <c r="B2213" s="16"/>
      <c r="C2213" s="16"/>
      <c r="D2213" s="11"/>
      <c r="E2213" s="17"/>
    </row>
    <row r="2214" spans="2:5" s="15" customFormat="1" ht="16.5" customHeight="1">
      <c r="B2214" s="16"/>
      <c r="C2214" s="16"/>
      <c r="D2214" s="11"/>
      <c r="E2214" s="17"/>
    </row>
    <row r="2215" spans="2:5" s="15" customFormat="1" ht="16.5" customHeight="1">
      <c r="B2215" s="16"/>
      <c r="C2215" s="16"/>
      <c r="D2215" s="11"/>
      <c r="E2215" s="17"/>
    </row>
    <row r="2216" spans="2:5" s="15" customFormat="1" ht="16.5" customHeight="1">
      <c r="B2216" s="16"/>
      <c r="C2216" s="16"/>
      <c r="D2216" s="11"/>
      <c r="E2216" s="17"/>
    </row>
    <row r="2217" spans="2:5" s="15" customFormat="1" ht="16.5" customHeight="1">
      <c r="B2217" s="16"/>
      <c r="C2217" s="16"/>
      <c r="D2217" s="11"/>
      <c r="E2217" s="17"/>
    </row>
    <row r="2218" spans="2:5" s="15" customFormat="1" ht="16.5" customHeight="1">
      <c r="B2218" s="16"/>
      <c r="C2218" s="16"/>
      <c r="D2218" s="11"/>
      <c r="E2218" s="17"/>
    </row>
    <row r="2219" spans="2:5" s="15" customFormat="1" ht="16.5" customHeight="1">
      <c r="B2219" s="16"/>
      <c r="C2219" s="16"/>
      <c r="D2219" s="11"/>
      <c r="E2219" s="17"/>
    </row>
    <row r="2220" spans="2:5" s="15" customFormat="1" ht="16.5" customHeight="1">
      <c r="B2220" s="16"/>
      <c r="C2220" s="16"/>
      <c r="D2220" s="11"/>
      <c r="E2220" s="17"/>
    </row>
    <row r="2221" spans="2:5" s="15" customFormat="1" ht="16.5" customHeight="1">
      <c r="B2221" s="16"/>
      <c r="C2221" s="16"/>
      <c r="D2221" s="11"/>
      <c r="E2221" s="17"/>
    </row>
    <row r="2222" spans="2:5" s="15" customFormat="1" ht="16.5" customHeight="1">
      <c r="B2222" s="16"/>
      <c r="C2222" s="16"/>
      <c r="D2222" s="11"/>
      <c r="E2222" s="17"/>
    </row>
    <row r="2223" spans="2:5" s="15" customFormat="1" ht="16.5" customHeight="1">
      <c r="B2223" s="16"/>
      <c r="C2223" s="16"/>
      <c r="D2223" s="11"/>
      <c r="E2223" s="17"/>
    </row>
    <row r="2224" spans="2:5" s="15" customFormat="1" ht="16.5" customHeight="1">
      <c r="B2224" s="16"/>
      <c r="C2224" s="16"/>
      <c r="D2224" s="11"/>
      <c r="E2224" s="17"/>
    </row>
    <row r="2225" spans="2:5" s="15" customFormat="1" ht="16.5" customHeight="1">
      <c r="B2225" s="16"/>
      <c r="C2225" s="16"/>
      <c r="D2225" s="11"/>
      <c r="E2225" s="17"/>
    </row>
    <row r="2226" spans="2:5" s="15" customFormat="1" ht="16.5" customHeight="1">
      <c r="B2226" s="16"/>
      <c r="C2226" s="16"/>
      <c r="D2226" s="11"/>
      <c r="E2226" s="17"/>
    </row>
    <row r="2227" spans="2:5" s="15" customFormat="1" ht="16.5" customHeight="1">
      <c r="B2227" s="16"/>
      <c r="C2227" s="16"/>
      <c r="D2227" s="11"/>
      <c r="E2227" s="17"/>
    </row>
    <row r="2228" spans="2:5" s="15" customFormat="1" ht="16.5" customHeight="1">
      <c r="B2228" s="16"/>
      <c r="C2228" s="16"/>
      <c r="D2228" s="11"/>
      <c r="E2228" s="17"/>
    </row>
    <row r="2229" spans="2:5" s="15" customFormat="1" ht="16.5" customHeight="1">
      <c r="B2229" s="16"/>
      <c r="C2229" s="16"/>
      <c r="D2229" s="11"/>
      <c r="E2229" s="17"/>
    </row>
    <row r="2230" spans="2:5" s="15" customFormat="1" ht="16.5" customHeight="1">
      <c r="B2230" s="16"/>
      <c r="C2230" s="16"/>
      <c r="D2230" s="11"/>
      <c r="E2230" s="17"/>
    </row>
    <row r="2231" spans="2:5" s="15" customFormat="1" ht="16.5" customHeight="1">
      <c r="B2231" s="16"/>
      <c r="C2231" s="16"/>
      <c r="D2231" s="11"/>
      <c r="E2231" s="17"/>
    </row>
    <row r="2232" spans="2:5" s="15" customFormat="1" ht="16.5" customHeight="1">
      <c r="B2232" s="16"/>
      <c r="C2232" s="16"/>
      <c r="D2232" s="11"/>
      <c r="E2232" s="17"/>
    </row>
    <row r="2233" spans="2:5" s="15" customFormat="1" ht="16.5" customHeight="1">
      <c r="B2233" s="16"/>
      <c r="C2233" s="16"/>
      <c r="D2233" s="11"/>
      <c r="E2233" s="17"/>
    </row>
    <row r="2234" spans="2:5" s="15" customFormat="1" ht="16.5" customHeight="1">
      <c r="B2234" s="16"/>
      <c r="C2234" s="16"/>
      <c r="D2234" s="11"/>
      <c r="E2234" s="17"/>
    </row>
    <row r="2235" spans="2:5" s="15" customFormat="1" ht="16.5" customHeight="1">
      <c r="B2235" s="16"/>
      <c r="C2235" s="16"/>
      <c r="D2235" s="11"/>
      <c r="E2235" s="17"/>
    </row>
    <row r="2236" spans="2:5" s="15" customFormat="1" ht="16.5" customHeight="1">
      <c r="B2236" s="16"/>
      <c r="C2236" s="16"/>
      <c r="D2236" s="11"/>
      <c r="E2236" s="17"/>
    </row>
    <row r="2237" spans="2:5" s="15" customFormat="1" ht="16.5" customHeight="1">
      <c r="B2237" s="16"/>
      <c r="C2237" s="16"/>
      <c r="D2237" s="11"/>
      <c r="E2237" s="17"/>
    </row>
    <row r="2238" spans="2:5" s="15" customFormat="1" ht="16.5" customHeight="1">
      <c r="B2238" s="16"/>
      <c r="C2238" s="16"/>
      <c r="D2238" s="11"/>
      <c r="E2238" s="17"/>
    </row>
    <row r="2239" spans="2:5" s="15" customFormat="1" ht="16.5" customHeight="1">
      <c r="B2239" s="16"/>
      <c r="C2239" s="16"/>
      <c r="D2239" s="11"/>
      <c r="E2239" s="17"/>
    </row>
    <row r="2240" spans="2:5" s="15" customFormat="1" ht="16.5" customHeight="1">
      <c r="B2240" s="16"/>
      <c r="C2240" s="16"/>
      <c r="D2240" s="11"/>
      <c r="E2240" s="17"/>
    </row>
    <row r="2241" spans="2:5" s="15" customFormat="1" ht="16.5" customHeight="1">
      <c r="B2241" s="16"/>
      <c r="C2241" s="16"/>
      <c r="D2241" s="11"/>
      <c r="E2241" s="17"/>
    </row>
    <row r="2242" spans="2:5" s="15" customFormat="1" ht="16.5" customHeight="1">
      <c r="B2242" s="16"/>
      <c r="C2242" s="16"/>
      <c r="D2242" s="11"/>
      <c r="E2242" s="17"/>
    </row>
    <row r="2243" spans="2:5" s="15" customFormat="1" ht="16.5" customHeight="1">
      <c r="B2243" s="16"/>
      <c r="C2243" s="16"/>
      <c r="D2243" s="11"/>
      <c r="E2243" s="17"/>
    </row>
    <row r="2244" spans="2:5" s="15" customFormat="1" ht="16.5" customHeight="1">
      <c r="B2244" s="16"/>
      <c r="C2244" s="16"/>
      <c r="D2244" s="11"/>
      <c r="E2244" s="17"/>
    </row>
    <row r="2245" spans="2:5" s="15" customFormat="1" ht="16.5" customHeight="1">
      <c r="B2245" s="16"/>
      <c r="C2245" s="16"/>
      <c r="D2245" s="11"/>
      <c r="E2245" s="17"/>
    </row>
    <row r="2246" spans="2:5" s="15" customFormat="1" ht="16.5" customHeight="1">
      <c r="B2246" s="16"/>
      <c r="C2246" s="16"/>
      <c r="D2246" s="11"/>
      <c r="E2246" s="17"/>
    </row>
    <row r="2247" spans="2:5" s="15" customFormat="1" ht="16.5" customHeight="1">
      <c r="B2247" s="16"/>
      <c r="C2247" s="16"/>
      <c r="D2247" s="11"/>
      <c r="E2247" s="17"/>
    </row>
    <row r="2248" spans="2:5" s="15" customFormat="1" ht="16.5" customHeight="1">
      <c r="B2248" s="16"/>
      <c r="C2248" s="16"/>
      <c r="D2248" s="11"/>
      <c r="E2248" s="17"/>
    </row>
    <row r="2249" spans="2:5" s="15" customFormat="1" ht="16.5" customHeight="1">
      <c r="B2249" s="16"/>
      <c r="C2249" s="16"/>
      <c r="D2249" s="11"/>
      <c r="E2249" s="17"/>
    </row>
    <row r="2250" spans="2:5" s="15" customFormat="1" ht="16.5" customHeight="1">
      <c r="B2250" s="16"/>
      <c r="C2250" s="16"/>
      <c r="D2250" s="11"/>
      <c r="E2250" s="17"/>
    </row>
    <row r="2251" spans="2:5" s="15" customFormat="1" ht="16.5" customHeight="1">
      <c r="B2251" s="16"/>
      <c r="C2251" s="16"/>
      <c r="D2251" s="11"/>
      <c r="E2251" s="17"/>
    </row>
    <row r="2252" spans="2:5" s="15" customFormat="1" ht="16.5" customHeight="1">
      <c r="B2252" s="16"/>
      <c r="C2252" s="16"/>
      <c r="D2252" s="11"/>
      <c r="E2252" s="17"/>
    </row>
    <row r="2253" spans="2:5" s="15" customFormat="1" ht="16.5" customHeight="1">
      <c r="B2253" s="16"/>
      <c r="C2253" s="16"/>
      <c r="D2253" s="11"/>
      <c r="E2253" s="17"/>
    </row>
    <row r="2254" spans="2:5" s="15" customFormat="1" ht="16.5" customHeight="1">
      <c r="B2254" s="16"/>
      <c r="C2254" s="16"/>
      <c r="D2254" s="11"/>
      <c r="E2254" s="17"/>
    </row>
    <row r="2255" spans="2:5" s="15" customFormat="1" ht="16.5" customHeight="1">
      <c r="B2255" s="16"/>
      <c r="C2255" s="16"/>
      <c r="D2255" s="11"/>
      <c r="E2255" s="17"/>
    </row>
    <row r="2256" spans="2:5" s="15" customFormat="1" ht="16.5" customHeight="1">
      <c r="B2256" s="16"/>
      <c r="C2256" s="16"/>
      <c r="D2256" s="11"/>
      <c r="E2256" s="17"/>
    </row>
    <row r="2257" spans="2:5" s="15" customFormat="1" ht="16.5" customHeight="1">
      <c r="B2257" s="16"/>
      <c r="C2257" s="16"/>
      <c r="D2257" s="11"/>
      <c r="E2257" s="17"/>
    </row>
    <row r="2258" spans="2:5" s="15" customFormat="1" ht="16.5" customHeight="1">
      <c r="B2258" s="16"/>
      <c r="C2258" s="16"/>
      <c r="D2258" s="11"/>
      <c r="E2258" s="17"/>
    </row>
    <row r="2259" spans="2:5" s="15" customFormat="1" ht="16.5" customHeight="1">
      <c r="B2259" s="16"/>
      <c r="C2259" s="16"/>
      <c r="D2259" s="11"/>
      <c r="E2259" s="17"/>
    </row>
    <row r="2260" spans="2:5" s="15" customFormat="1" ht="16.5" customHeight="1">
      <c r="B2260" s="16"/>
      <c r="C2260" s="16"/>
      <c r="D2260" s="11"/>
      <c r="E2260" s="17"/>
    </row>
    <row r="2261" spans="2:5" s="15" customFormat="1" ht="16.5" customHeight="1">
      <c r="B2261" s="16"/>
      <c r="C2261" s="16"/>
      <c r="D2261" s="11"/>
      <c r="E2261" s="17"/>
    </row>
    <row r="2262" spans="2:5" s="15" customFormat="1" ht="16.5" customHeight="1">
      <c r="B2262" s="16"/>
      <c r="C2262" s="16"/>
      <c r="D2262" s="11"/>
      <c r="E2262" s="17"/>
    </row>
    <row r="2263" spans="2:5" s="15" customFormat="1" ht="16.5" customHeight="1">
      <c r="B2263" s="16"/>
      <c r="C2263" s="16"/>
      <c r="D2263" s="11"/>
      <c r="E2263" s="17"/>
    </row>
    <row r="2264" spans="2:5" s="15" customFormat="1" ht="16.5" customHeight="1">
      <c r="B2264" s="16"/>
      <c r="C2264" s="16"/>
      <c r="D2264" s="11"/>
      <c r="E2264" s="17"/>
    </row>
    <row r="2265" spans="2:5" s="15" customFormat="1" ht="16.5" customHeight="1">
      <c r="B2265" s="16"/>
      <c r="C2265" s="16"/>
      <c r="D2265" s="11"/>
      <c r="E2265" s="17"/>
    </row>
    <row r="2266" spans="2:5" s="15" customFormat="1" ht="16.5" customHeight="1">
      <c r="B2266" s="16"/>
      <c r="C2266" s="16"/>
      <c r="D2266" s="11"/>
      <c r="E2266" s="17"/>
    </row>
    <row r="2267" spans="2:5" s="15" customFormat="1" ht="16.5" customHeight="1">
      <c r="B2267" s="16"/>
      <c r="C2267" s="16"/>
      <c r="D2267" s="11"/>
      <c r="E2267" s="17"/>
    </row>
    <row r="2268" spans="2:5" s="15" customFormat="1" ht="16.5" customHeight="1">
      <c r="B2268" s="16"/>
      <c r="C2268" s="16"/>
      <c r="D2268" s="11"/>
      <c r="E2268" s="17"/>
    </row>
    <row r="2269" spans="2:5" s="15" customFormat="1" ht="16.5" customHeight="1">
      <c r="B2269" s="16"/>
      <c r="C2269" s="16"/>
      <c r="D2269" s="11"/>
      <c r="E2269" s="17"/>
    </row>
    <row r="2270" spans="2:5" s="15" customFormat="1" ht="16.5" customHeight="1">
      <c r="B2270" s="16"/>
      <c r="C2270" s="16"/>
      <c r="D2270" s="11"/>
      <c r="E2270" s="17"/>
    </row>
    <row r="2271" spans="2:5" s="15" customFormat="1" ht="16.5" customHeight="1">
      <c r="B2271" s="16"/>
      <c r="C2271" s="16"/>
      <c r="D2271" s="11"/>
      <c r="E2271" s="17"/>
    </row>
    <row r="2272" spans="2:5" s="15" customFormat="1" ht="16.5" customHeight="1">
      <c r="B2272" s="16"/>
      <c r="C2272" s="16"/>
      <c r="D2272" s="11"/>
      <c r="E2272" s="17"/>
    </row>
    <row r="2273" spans="2:5" s="15" customFormat="1" ht="16.5" customHeight="1">
      <c r="B2273" s="16"/>
      <c r="C2273" s="16"/>
      <c r="D2273" s="11"/>
      <c r="E2273" s="17"/>
    </row>
    <row r="2274" spans="2:5" s="15" customFormat="1" ht="16.5" customHeight="1">
      <c r="B2274" s="16"/>
      <c r="C2274" s="16"/>
      <c r="D2274" s="11"/>
      <c r="E2274" s="17"/>
    </row>
    <row r="2275" spans="2:5" s="15" customFormat="1" ht="16.5" customHeight="1">
      <c r="B2275" s="16"/>
      <c r="C2275" s="16"/>
      <c r="D2275" s="11"/>
      <c r="E2275" s="17"/>
    </row>
    <row r="2276" spans="2:5" s="15" customFormat="1" ht="16.5" customHeight="1">
      <c r="B2276" s="16"/>
      <c r="C2276" s="16"/>
      <c r="D2276" s="11"/>
      <c r="E2276" s="17"/>
    </row>
    <row r="2277" spans="2:5" s="15" customFormat="1" ht="16.5" customHeight="1">
      <c r="B2277" s="16"/>
      <c r="C2277" s="16"/>
      <c r="D2277" s="11"/>
      <c r="E2277" s="17"/>
    </row>
    <row r="2278" spans="2:5" s="15" customFormat="1" ht="16.5" customHeight="1">
      <c r="B2278" s="16"/>
      <c r="C2278" s="16"/>
      <c r="D2278" s="11"/>
      <c r="E2278" s="17"/>
    </row>
    <row r="2279" spans="2:5" s="15" customFormat="1" ht="16.5" customHeight="1">
      <c r="B2279" s="16"/>
      <c r="C2279" s="16"/>
      <c r="D2279" s="11"/>
      <c r="E2279" s="17"/>
    </row>
    <row r="2280" spans="2:5" s="15" customFormat="1" ht="16.5" customHeight="1">
      <c r="B2280" s="16"/>
      <c r="C2280" s="16"/>
      <c r="D2280" s="11"/>
      <c r="E2280" s="17"/>
    </row>
    <row r="2281" spans="2:5" s="15" customFormat="1" ht="16.5" customHeight="1">
      <c r="B2281" s="16"/>
      <c r="C2281" s="16"/>
      <c r="D2281" s="11"/>
      <c r="E2281" s="17"/>
    </row>
    <row r="2282" spans="2:5" s="15" customFormat="1" ht="16.5" customHeight="1">
      <c r="B2282" s="16"/>
      <c r="C2282" s="16"/>
      <c r="D2282" s="11"/>
      <c r="E2282" s="17"/>
    </row>
    <row r="2283" spans="2:5" s="15" customFormat="1" ht="16.5" customHeight="1">
      <c r="B2283" s="16"/>
      <c r="C2283" s="16"/>
      <c r="D2283" s="11"/>
      <c r="E2283" s="17"/>
    </row>
    <row r="2284" spans="2:5" s="15" customFormat="1" ht="16.5" customHeight="1">
      <c r="B2284" s="16"/>
      <c r="C2284" s="16"/>
      <c r="D2284" s="11"/>
      <c r="E2284" s="17"/>
    </row>
    <row r="2285" spans="2:5" s="15" customFormat="1" ht="16.5" customHeight="1">
      <c r="B2285" s="16"/>
      <c r="C2285" s="16"/>
      <c r="D2285" s="11"/>
      <c r="E2285" s="17"/>
    </row>
    <row r="2286" spans="2:5" s="15" customFormat="1" ht="16.5" customHeight="1">
      <c r="B2286" s="16"/>
      <c r="C2286" s="16"/>
      <c r="D2286" s="11"/>
      <c r="E2286" s="17"/>
    </row>
    <row r="2287" spans="2:5" s="15" customFormat="1" ht="16.5" customHeight="1">
      <c r="B2287" s="16"/>
      <c r="C2287" s="16"/>
      <c r="D2287" s="11"/>
      <c r="E2287" s="17"/>
    </row>
    <row r="2288" spans="2:5" s="15" customFormat="1" ht="16.5" customHeight="1">
      <c r="B2288" s="16"/>
      <c r="C2288" s="16"/>
      <c r="D2288" s="11"/>
      <c r="E2288" s="17"/>
    </row>
    <row r="2289" spans="2:5" s="15" customFormat="1" ht="16.5" customHeight="1">
      <c r="B2289" s="16"/>
      <c r="C2289" s="16"/>
      <c r="D2289" s="11"/>
      <c r="E2289" s="17"/>
    </row>
    <row r="2290" spans="2:5" s="15" customFormat="1" ht="16.5" customHeight="1">
      <c r="B2290" s="16"/>
      <c r="C2290" s="16"/>
      <c r="D2290" s="11"/>
      <c r="E2290" s="17"/>
    </row>
    <row r="2291" spans="2:5" s="15" customFormat="1" ht="16.5" customHeight="1">
      <c r="B2291" s="16"/>
      <c r="C2291" s="16"/>
      <c r="D2291" s="11"/>
      <c r="E2291" s="17"/>
    </row>
    <row r="2292" spans="2:5" s="15" customFormat="1" ht="16.5" customHeight="1">
      <c r="B2292" s="16"/>
      <c r="C2292" s="16"/>
      <c r="D2292" s="11"/>
      <c r="E2292" s="17"/>
    </row>
    <row r="2293" spans="2:5" s="15" customFormat="1" ht="16.5" customHeight="1">
      <c r="B2293" s="16"/>
      <c r="C2293" s="16"/>
      <c r="D2293" s="11"/>
      <c r="E2293" s="17"/>
    </row>
    <row r="2294" spans="2:5" s="15" customFormat="1" ht="16.5" customHeight="1">
      <c r="B2294" s="16"/>
      <c r="C2294" s="16"/>
      <c r="D2294" s="11"/>
      <c r="E2294" s="17"/>
    </row>
    <row r="2295" spans="2:5" s="15" customFormat="1" ht="16.5" customHeight="1">
      <c r="B2295" s="16"/>
      <c r="C2295" s="16"/>
      <c r="D2295" s="11"/>
      <c r="E2295" s="17"/>
    </row>
    <row r="2296" spans="2:5" s="15" customFormat="1" ht="16.5" customHeight="1">
      <c r="B2296" s="16"/>
      <c r="C2296" s="16"/>
      <c r="D2296" s="11"/>
      <c r="E2296" s="17"/>
    </row>
    <row r="2297" spans="2:5" s="15" customFormat="1" ht="16.5" customHeight="1">
      <c r="B2297" s="16"/>
      <c r="C2297" s="16"/>
      <c r="D2297" s="11"/>
      <c r="E2297" s="17"/>
    </row>
    <row r="2298" spans="2:5" s="15" customFormat="1" ht="16.5" customHeight="1">
      <c r="B2298" s="16"/>
      <c r="C2298" s="16"/>
      <c r="D2298" s="11"/>
      <c r="E2298" s="17"/>
    </row>
    <row r="2299" spans="2:5" s="15" customFormat="1" ht="16.5" customHeight="1">
      <c r="B2299" s="16"/>
      <c r="C2299" s="16"/>
      <c r="D2299" s="11"/>
      <c r="E2299" s="17"/>
    </row>
    <row r="2300" spans="2:5" s="15" customFormat="1" ht="16.5" customHeight="1">
      <c r="B2300" s="16"/>
      <c r="C2300" s="16"/>
      <c r="D2300" s="11"/>
      <c r="E2300" s="17"/>
    </row>
    <row r="2301" spans="2:5" s="15" customFormat="1" ht="16.5" customHeight="1">
      <c r="B2301" s="16"/>
      <c r="C2301" s="16"/>
      <c r="D2301" s="11"/>
      <c r="E2301" s="17"/>
    </row>
    <row r="2302" spans="2:5" s="15" customFormat="1" ht="16.5" customHeight="1">
      <c r="B2302" s="16"/>
      <c r="C2302" s="16"/>
      <c r="D2302" s="11"/>
      <c r="E2302" s="17"/>
    </row>
    <row r="2303" spans="2:5" s="15" customFormat="1" ht="16.5" customHeight="1">
      <c r="B2303" s="16"/>
      <c r="C2303" s="16"/>
      <c r="D2303" s="11"/>
      <c r="E2303" s="17"/>
    </row>
    <row r="2304" spans="2:5" s="15" customFormat="1" ht="16.5" customHeight="1">
      <c r="B2304" s="16"/>
      <c r="C2304" s="16"/>
      <c r="D2304" s="11"/>
      <c r="E2304" s="17"/>
    </row>
    <row r="2305" spans="2:5" s="15" customFormat="1" ht="16.5" customHeight="1">
      <c r="B2305" s="16"/>
      <c r="C2305" s="16"/>
      <c r="D2305" s="11"/>
      <c r="E2305" s="17"/>
    </row>
    <row r="2306" spans="2:5" s="15" customFormat="1" ht="16.5" customHeight="1">
      <c r="B2306" s="16"/>
      <c r="C2306" s="16"/>
      <c r="D2306" s="11"/>
      <c r="E2306" s="17"/>
    </row>
    <row r="2307" spans="2:5" s="15" customFormat="1" ht="16.5" customHeight="1">
      <c r="B2307" s="16"/>
      <c r="C2307" s="16"/>
      <c r="D2307" s="11"/>
      <c r="E2307" s="17"/>
    </row>
    <row r="2308" spans="2:5" s="15" customFormat="1" ht="16.5" customHeight="1">
      <c r="B2308" s="16"/>
      <c r="C2308" s="16"/>
      <c r="D2308" s="11"/>
      <c r="E2308" s="17"/>
    </row>
    <row r="2309" spans="2:5" s="15" customFormat="1" ht="16.5" customHeight="1">
      <c r="B2309" s="16"/>
      <c r="C2309" s="16"/>
      <c r="D2309" s="11"/>
      <c r="E2309" s="17"/>
    </row>
    <row r="2310" spans="2:5" s="15" customFormat="1" ht="16.5" customHeight="1">
      <c r="B2310" s="16"/>
      <c r="C2310" s="16"/>
      <c r="D2310" s="11"/>
      <c r="E2310" s="17"/>
    </row>
    <row r="2311" spans="2:5" s="15" customFormat="1" ht="16.5" customHeight="1">
      <c r="B2311" s="16"/>
      <c r="C2311" s="16"/>
      <c r="D2311" s="11"/>
      <c r="E2311" s="17"/>
    </row>
    <row r="2312" spans="2:5" s="15" customFormat="1" ht="16.5" customHeight="1">
      <c r="B2312" s="16"/>
      <c r="C2312" s="16"/>
      <c r="D2312" s="11"/>
      <c r="E2312" s="17"/>
    </row>
    <row r="2313" spans="2:5" s="15" customFormat="1" ht="16.5" customHeight="1">
      <c r="B2313" s="16"/>
      <c r="C2313" s="16"/>
      <c r="D2313" s="11"/>
      <c r="E2313" s="17"/>
    </row>
    <row r="2314" spans="2:5" s="15" customFormat="1" ht="16.5" customHeight="1">
      <c r="B2314" s="16"/>
      <c r="C2314" s="16"/>
      <c r="D2314" s="11"/>
      <c r="E2314" s="17"/>
    </row>
    <row r="2315" spans="2:5" s="15" customFormat="1" ht="16.5" customHeight="1">
      <c r="B2315" s="16"/>
      <c r="C2315" s="16"/>
      <c r="D2315" s="11"/>
      <c r="E2315" s="17"/>
    </row>
    <row r="2316" spans="2:5" s="15" customFormat="1" ht="16.5" customHeight="1">
      <c r="B2316" s="16"/>
      <c r="C2316" s="16"/>
      <c r="D2316" s="11"/>
      <c r="E2316" s="17"/>
    </row>
    <row r="2317" spans="2:5" s="15" customFormat="1" ht="16.5" customHeight="1">
      <c r="B2317" s="16"/>
      <c r="C2317" s="16"/>
      <c r="D2317" s="11"/>
      <c r="E2317" s="17"/>
    </row>
    <row r="2318" spans="2:5" s="15" customFormat="1" ht="16.5" customHeight="1">
      <c r="B2318" s="16"/>
      <c r="C2318" s="16"/>
      <c r="D2318" s="11"/>
      <c r="E2318" s="17"/>
    </row>
    <row r="2319" spans="2:5" s="15" customFormat="1" ht="16.5" customHeight="1">
      <c r="B2319" s="16"/>
      <c r="C2319" s="16"/>
      <c r="D2319" s="11"/>
      <c r="E2319" s="17"/>
    </row>
    <row r="2320" spans="2:5" s="15" customFormat="1" ht="16.5" customHeight="1">
      <c r="B2320" s="16"/>
      <c r="C2320" s="16"/>
      <c r="D2320" s="11"/>
      <c r="E2320" s="17"/>
    </row>
    <row r="2321" spans="2:5" s="15" customFormat="1" ht="16.5" customHeight="1">
      <c r="B2321" s="16"/>
      <c r="C2321" s="16"/>
      <c r="D2321" s="11"/>
      <c r="E2321" s="17"/>
    </row>
    <row r="2322" spans="2:5" s="15" customFormat="1" ht="16.5" customHeight="1">
      <c r="B2322" s="16"/>
      <c r="C2322" s="16"/>
      <c r="D2322" s="11"/>
      <c r="E2322" s="17"/>
    </row>
    <row r="2323" spans="2:5" s="15" customFormat="1" ht="16.5" customHeight="1">
      <c r="B2323" s="16"/>
      <c r="C2323" s="16"/>
      <c r="D2323" s="11"/>
      <c r="E2323" s="17"/>
    </row>
    <row r="2324" spans="2:5" s="15" customFormat="1" ht="16.5" customHeight="1">
      <c r="B2324" s="16"/>
      <c r="C2324" s="16"/>
      <c r="D2324" s="11"/>
      <c r="E2324" s="17"/>
    </row>
    <row r="2325" spans="2:5" s="15" customFormat="1" ht="16.5" customHeight="1">
      <c r="B2325" s="16"/>
      <c r="C2325" s="16"/>
      <c r="D2325" s="11"/>
      <c r="E2325" s="17"/>
    </row>
    <row r="2326" spans="2:5" s="15" customFormat="1" ht="16.5" customHeight="1">
      <c r="B2326" s="16"/>
      <c r="C2326" s="16"/>
      <c r="D2326" s="11"/>
      <c r="E2326" s="17"/>
    </row>
    <row r="2327" spans="2:5" s="15" customFormat="1" ht="16.5" customHeight="1">
      <c r="B2327" s="16"/>
      <c r="C2327" s="16"/>
      <c r="D2327" s="11"/>
      <c r="E2327" s="17"/>
    </row>
    <row r="2328" spans="2:5" s="15" customFormat="1" ht="16.5" customHeight="1">
      <c r="B2328" s="16"/>
      <c r="C2328" s="16"/>
      <c r="D2328" s="11"/>
      <c r="E2328" s="17"/>
    </row>
    <row r="2329" spans="2:5" s="15" customFormat="1" ht="16.5" customHeight="1">
      <c r="B2329" s="16"/>
      <c r="C2329" s="16"/>
      <c r="D2329" s="11"/>
      <c r="E2329" s="17"/>
    </row>
    <row r="2330" spans="2:5" s="15" customFormat="1" ht="16.5" customHeight="1">
      <c r="B2330" s="16"/>
      <c r="C2330" s="16"/>
      <c r="D2330" s="11"/>
      <c r="E2330" s="17"/>
    </row>
    <row r="2331" spans="2:5" s="15" customFormat="1" ht="16.5" customHeight="1">
      <c r="B2331" s="16"/>
      <c r="C2331" s="16"/>
      <c r="D2331" s="11"/>
      <c r="E2331" s="17"/>
    </row>
    <row r="2332" spans="2:5" s="15" customFormat="1" ht="16.5" customHeight="1">
      <c r="B2332" s="16"/>
      <c r="C2332" s="16"/>
      <c r="D2332" s="11"/>
      <c r="E2332" s="17"/>
    </row>
    <row r="2333" spans="2:5" s="15" customFormat="1" ht="16.5" customHeight="1">
      <c r="B2333" s="16"/>
      <c r="C2333" s="16"/>
      <c r="D2333" s="11"/>
      <c r="E2333" s="17"/>
    </row>
    <row r="2334" spans="2:5" s="15" customFormat="1" ht="16.5" customHeight="1">
      <c r="B2334" s="16"/>
      <c r="C2334" s="16"/>
      <c r="D2334" s="11"/>
      <c r="E2334" s="17"/>
    </row>
    <row r="2335" spans="2:5" s="15" customFormat="1" ht="16.5" customHeight="1">
      <c r="B2335" s="16"/>
      <c r="C2335" s="16"/>
      <c r="D2335" s="11"/>
      <c r="E2335" s="17"/>
    </row>
    <row r="2336" spans="2:5" s="15" customFormat="1" ht="16.5" customHeight="1">
      <c r="B2336" s="16"/>
      <c r="C2336" s="16"/>
      <c r="D2336" s="11"/>
      <c r="E2336" s="17"/>
    </row>
    <row r="2337" spans="2:5" s="15" customFormat="1" ht="16.5" customHeight="1">
      <c r="B2337" s="16"/>
      <c r="C2337" s="16"/>
      <c r="D2337" s="11"/>
      <c r="E2337" s="17"/>
    </row>
    <row r="2338" spans="2:5" s="15" customFormat="1" ht="16.5" customHeight="1">
      <c r="B2338" s="16"/>
      <c r="C2338" s="16"/>
      <c r="D2338" s="11"/>
      <c r="E2338" s="17"/>
    </row>
    <row r="2339" spans="2:5" s="15" customFormat="1" ht="16.5" customHeight="1">
      <c r="B2339" s="16"/>
      <c r="C2339" s="16"/>
      <c r="D2339" s="11"/>
      <c r="E2339" s="17"/>
    </row>
    <row r="2340" spans="2:5" s="15" customFormat="1" ht="16.5" customHeight="1">
      <c r="B2340" s="16"/>
      <c r="C2340" s="16"/>
      <c r="D2340" s="11"/>
      <c r="E2340" s="17"/>
    </row>
    <row r="2341" spans="2:5" s="15" customFormat="1" ht="16.5" customHeight="1">
      <c r="B2341" s="16"/>
      <c r="C2341" s="16"/>
      <c r="D2341" s="11"/>
      <c r="E2341" s="17"/>
    </row>
    <row r="2342" spans="2:5" s="15" customFormat="1" ht="16.5" customHeight="1">
      <c r="B2342" s="16"/>
      <c r="C2342" s="16"/>
      <c r="D2342" s="11"/>
      <c r="E2342" s="17"/>
    </row>
    <row r="2343" spans="2:5" s="15" customFormat="1" ht="16.5" customHeight="1">
      <c r="B2343" s="16"/>
      <c r="C2343" s="16"/>
      <c r="D2343" s="11"/>
      <c r="E2343" s="17"/>
    </row>
    <row r="2344" spans="2:5" s="15" customFormat="1" ht="16.5" customHeight="1">
      <c r="B2344" s="16"/>
      <c r="C2344" s="16"/>
      <c r="D2344" s="11"/>
      <c r="E2344" s="17"/>
    </row>
    <row r="2345" spans="2:5" s="15" customFormat="1" ht="16.5" customHeight="1">
      <c r="B2345" s="16"/>
      <c r="C2345" s="16"/>
      <c r="D2345" s="11"/>
      <c r="E2345" s="17"/>
    </row>
    <row r="2346" spans="2:5" s="15" customFormat="1" ht="16.5" customHeight="1">
      <c r="B2346" s="16"/>
      <c r="C2346" s="16"/>
      <c r="D2346" s="11"/>
      <c r="E2346" s="17"/>
    </row>
    <row r="2347" spans="2:5" s="15" customFormat="1" ht="16.5" customHeight="1">
      <c r="B2347" s="16"/>
      <c r="C2347" s="16"/>
      <c r="D2347" s="11"/>
      <c r="E2347" s="17"/>
    </row>
    <row r="2348" spans="2:5" s="15" customFormat="1" ht="16.5" customHeight="1">
      <c r="B2348" s="16"/>
      <c r="C2348" s="16"/>
      <c r="D2348" s="11"/>
      <c r="E2348" s="17"/>
    </row>
    <row r="2349" spans="2:5" s="15" customFormat="1" ht="16.5" customHeight="1">
      <c r="B2349" s="16"/>
      <c r="C2349" s="16"/>
      <c r="D2349" s="11"/>
      <c r="E2349" s="17"/>
    </row>
    <row r="2350" spans="2:5" s="15" customFormat="1" ht="16.5" customHeight="1">
      <c r="B2350" s="16"/>
      <c r="C2350" s="16"/>
      <c r="D2350" s="11"/>
      <c r="E2350" s="17"/>
    </row>
    <row r="2351" spans="2:5" s="15" customFormat="1" ht="16.5" customHeight="1">
      <c r="B2351" s="16"/>
      <c r="C2351" s="16"/>
      <c r="D2351" s="11"/>
      <c r="E2351" s="17"/>
    </row>
    <row r="2352" spans="2:5" s="15" customFormat="1" ht="16.5" customHeight="1">
      <c r="B2352" s="16"/>
      <c r="C2352" s="16"/>
      <c r="D2352" s="11"/>
      <c r="E2352" s="17"/>
    </row>
    <row r="2353" spans="2:5" s="15" customFormat="1" ht="16.5" customHeight="1">
      <c r="B2353" s="16"/>
      <c r="C2353" s="16"/>
      <c r="D2353" s="11"/>
      <c r="E2353" s="17"/>
    </row>
    <row r="2354" spans="2:5" s="15" customFormat="1" ht="16.5" customHeight="1">
      <c r="B2354" s="16"/>
      <c r="C2354" s="16"/>
      <c r="D2354" s="11"/>
      <c r="E2354" s="17"/>
    </row>
    <row r="2355" spans="2:5" s="15" customFormat="1" ht="16.5" customHeight="1">
      <c r="B2355" s="16"/>
      <c r="C2355" s="16"/>
      <c r="D2355" s="11"/>
      <c r="E2355" s="17"/>
    </row>
    <row r="2356" spans="2:5" s="15" customFormat="1" ht="16.5" customHeight="1">
      <c r="B2356" s="16"/>
      <c r="C2356" s="16"/>
      <c r="D2356" s="11"/>
      <c r="E2356" s="17"/>
    </row>
    <row r="2357" spans="2:5" s="15" customFormat="1" ht="16.5" customHeight="1">
      <c r="B2357" s="16"/>
      <c r="C2357" s="16"/>
      <c r="D2357" s="11"/>
      <c r="E2357" s="17"/>
    </row>
    <row r="2358" spans="2:5" s="15" customFormat="1" ht="16.5" customHeight="1">
      <c r="B2358" s="16"/>
      <c r="C2358" s="16"/>
      <c r="D2358" s="11"/>
      <c r="E2358" s="17"/>
    </row>
    <row r="2359" spans="2:5" s="15" customFormat="1" ht="16.5" customHeight="1">
      <c r="B2359" s="16"/>
      <c r="C2359" s="16"/>
      <c r="D2359" s="11"/>
      <c r="E2359" s="17"/>
    </row>
    <row r="2360" spans="2:5" s="15" customFormat="1" ht="16.5" customHeight="1">
      <c r="B2360" s="16"/>
      <c r="C2360" s="16"/>
      <c r="D2360" s="11"/>
      <c r="E2360" s="17"/>
    </row>
    <row r="2361" spans="2:5" s="15" customFormat="1" ht="16.5" customHeight="1">
      <c r="B2361" s="16"/>
      <c r="C2361" s="16"/>
      <c r="D2361" s="11"/>
      <c r="E2361" s="17"/>
    </row>
    <row r="2362" spans="2:5" s="15" customFormat="1" ht="16.5" customHeight="1">
      <c r="B2362" s="16"/>
      <c r="C2362" s="16"/>
      <c r="D2362" s="11"/>
      <c r="E2362" s="17"/>
    </row>
    <row r="2363" spans="2:5" s="15" customFormat="1" ht="16.5" customHeight="1">
      <c r="B2363" s="16"/>
      <c r="C2363" s="16"/>
      <c r="D2363" s="11"/>
      <c r="E2363" s="17"/>
    </row>
    <row r="2364" spans="2:5" s="15" customFormat="1" ht="16.5" customHeight="1">
      <c r="B2364" s="16"/>
      <c r="C2364" s="16"/>
      <c r="D2364" s="11"/>
      <c r="E2364" s="17"/>
    </row>
    <row r="2365" spans="2:5" s="15" customFormat="1" ht="16.5" customHeight="1">
      <c r="B2365" s="16"/>
      <c r="C2365" s="16"/>
      <c r="D2365" s="11"/>
      <c r="E2365" s="17"/>
    </row>
    <row r="2366" spans="2:5" s="15" customFormat="1" ht="16.5" customHeight="1">
      <c r="B2366" s="16"/>
      <c r="C2366" s="16"/>
      <c r="D2366" s="11"/>
      <c r="E2366" s="17"/>
    </row>
    <row r="2367" spans="2:5" s="15" customFormat="1" ht="16.5" customHeight="1">
      <c r="B2367" s="16"/>
      <c r="C2367" s="16"/>
      <c r="D2367" s="11"/>
      <c r="E2367" s="17"/>
    </row>
    <row r="2368" spans="2:5" s="15" customFormat="1" ht="16.5" customHeight="1">
      <c r="B2368" s="16"/>
      <c r="C2368" s="16"/>
      <c r="D2368" s="11"/>
      <c r="E2368" s="17"/>
    </row>
    <row r="2369" spans="2:5" s="15" customFormat="1" ht="16.5" customHeight="1">
      <c r="B2369" s="16"/>
      <c r="C2369" s="16"/>
      <c r="D2369" s="11"/>
      <c r="E2369" s="17"/>
    </row>
    <row r="2370" spans="2:5" s="15" customFormat="1" ht="16.5" customHeight="1">
      <c r="B2370" s="16"/>
      <c r="C2370" s="16"/>
      <c r="D2370" s="11"/>
      <c r="E2370" s="17"/>
    </row>
    <row r="2371" spans="2:5" s="15" customFormat="1" ht="16.5" customHeight="1">
      <c r="B2371" s="16"/>
      <c r="C2371" s="16"/>
      <c r="D2371" s="11"/>
      <c r="E2371" s="17"/>
    </row>
    <row r="2372" spans="2:5" s="15" customFormat="1" ht="16.5" customHeight="1">
      <c r="B2372" s="16"/>
      <c r="C2372" s="16"/>
      <c r="D2372" s="11"/>
      <c r="E2372" s="17"/>
    </row>
    <row r="2373" spans="2:5" s="15" customFormat="1" ht="16.5" customHeight="1">
      <c r="B2373" s="16"/>
      <c r="C2373" s="16"/>
      <c r="D2373" s="11"/>
      <c r="E2373" s="17"/>
    </row>
    <row r="2374" spans="2:5" s="15" customFormat="1" ht="16.5" customHeight="1">
      <c r="B2374" s="16"/>
      <c r="C2374" s="16"/>
      <c r="D2374" s="11"/>
      <c r="E2374" s="17"/>
    </row>
    <row r="2375" spans="2:5" s="15" customFormat="1" ht="16.5" customHeight="1">
      <c r="B2375" s="16"/>
      <c r="C2375" s="16"/>
      <c r="D2375" s="11"/>
      <c r="E2375" s="17"/>
    </row>
    <row r="2376" spans="2:5" s="15" customFormat="1" ht="16.5" customHeight="1">
      <c r="B2376" s="16"/>
      <c r="C2376" s="16"/>
      <c r="D2376" s="11"/>
      <c r="E2376" s="17"/>
    </row>
    <row r="2377" spans="2:5" s="15" customFormat="1" ht="16.5" customHeight="1">
      <c r="B2377" s="16"/>
      <c r="C2377" s="16"/>
      <c r="D2377" s="11"/>
      <c r="E2377" s="17"/>
    </row>
    <row r="2378" spans="2:5" s="15" customFormat="1" ht="16.5" customHeight="1">
      <c r="B2378" s="16"/>
      <c r="C2378" s="16"/>
      <c r="D2378" s="11"/>
      <c r="E2378" s="17"/>
    </row>
    <row r="2379" spans="2:5" s="15" customFormat="1" ht="16.5" customHeight="1">
      <c r="B2379" s="16"/>
      <c r="C2379" s="16"/>
      <c r="D2379" s="11"/>
      <c r="E2379" s="17"/>
    </row>
    <row r="2380" spans="2:5" s="15" customFormat="1" ht="16.5" customHeight="1">
      <c r="B2380" s="16"/>
      <c r="C2380" s="16"/>
      <c r="D2380" s="11"/>
      <c r="E2380" s="17"/>
    </row>
    <row r="2381" spans="2:5" s="15" customFormat="1" ht="16.5" customHeight="1">
      <c r="B2381" s="16"/>
      <c r="C2381" s="16"/>
      <c r="D2381" s="11"/>
      <c r="E2381" s="17"/>
    </row>
    <row r="2382" spans="2:5" s="15" customFormat="1" ht="16.5" customHeight="1">
      <c r="B2382" s="16"/>
      <c r="C2382" s="16"/>
      <c r="D2382" s="11"/>
      <c r="E2382" s="17"/>
    </row>
    <row r="2383" spans="2:5" s="15" customFormat="1" ht="16.5" customHeight="1">
      <c r="B2383" s="16"/>
      <c r="C2383" s="16"/>
      <c r="D2383" s="11"/>
      <c r="E2383" s="17"/>
    </row>
    <row r="2384" spans="2:5" s="15" customFormat="1" ht="16.5" customHeight="1">
      <c r="B2384" s="16"/>
      <c r="C2384" s="16"/>
      <c r="D2384" s="11"/>
      <c r="E2384" s="17"/>
    </row>
    <row r="2385" spans="2:5" s="15" customFormat="1" ht="16.5" customHeight="1">
      <c r="B2385" s="16"/>
      <c r="C2385" s="16"/>
      <c r="D2385" s="11"/>
      <c r="E2385" s="17"/>
    </row>
    <row r="2386" spans="2:5" s="15" customFormat="1" ht="16.5" customHeight="1">
      <c r="B2386" s="16"/>
      <c r="C2386" s="16"/>
      <c r="D2386" s="11"/>
      <c r="E2386" s="17"/>
    </row>
    <row r="2387" spans="2:5" s="15" customFormat="1" ht="16.5" customHeight="1">
      <c r="B2387" s="16"/>
      <c r="C2387" s="16"/>
      <c r="D2387" s="11"/>
      <c r="E2387" s="17"/>
    </row>
    <row r="2388" spans="2:5" s="15" customFormat="1" ht="16.5" customHeight="1">
      <c r="B2388" s="16"/>
      <c r="C2388" s="16"/>
      <c r="D2388" s="11"/>
      <c r="E2388" s="17"/>
    </row>
    <row r="2389" spans="2:5" s="15" customFormat="1" ht="16.5" customHeight="1">
      <c r="B2389" s="16"/>
      <c r="C2389" s="16"/>
      <c r="D2389" s="11"/>
      <c r="E2389" s="17"/>
    </row>
    <row r="2390" spans="2:5" s="15" customFormat="1" ht="16.5" customHeight="1">
      <c r="B2390" s="16"/>
      <c r="C2390" s="16"/>
      <c r="D2390" s="11"/>
      <c r="E2390" s="17"/>
    </row>
    <row r="2391" spans="2:5" s="15" customFormat="1" ht="16.5" customHeight="1">
      <c r="B2391" s="16"/>
      <c r="C2391" s="16"/>
      <c r="D2391" s="11"/>
      <c r="E2391" s="17"/>
    </row>
    <row r="2392" spans="2:5" s="15" customFormat="1" ht="16.5" customHeight="1">
      <c r="B2392" s="16"/>
      <c r="C2392" s="16"/>
      <c r="D2392" s="11"/>
      <c r="E2392" s="17"/>
    </row>
    <row r="2393" spans="2:5" s="15" customFormat="1" ht="16.5" customHeight="1">
      <c r="B2393" s="16"/>
      <c r="C2393" s="16"/>
      <c r="D2393" s="11"/>
      <c r="E2393" s="17"/>
    </row>
    <row r="2394" spans="2:5" s="15" customFormat="1" ht="16.5" customHeight="1">
      <c r="B2394" s="16"/>
      <c r="C2394" s="16"/>
      <c r="D2394" s="11"/>
      <c r="E2394" s="17"/>
    </row>
    <row r="2395" spans="2:5" s="15" customFormat="1" ht="16.5" customHeight="1">
      <c r="B2395" s="16"/>
      <c r="C2395" s="16"/>
      <c r="D2395" s="11"/>
      <c r="E2395" s="17"/>
    </row>
    <row r="2396" spans="2:5" s="15" customFormat="1" ht="16.5" customHeight="1">
      <c r="B2396" s="16"/>
      <c r="C2396" s="16"/>
      <c r="D2396" s="11"/>
      <c r="E2396" s="17"/>
    </row>
    <row r="2397" spans="2:5" s="15" customFormat="1" ht="16.5" customHeight="1">
      <c r="B2397" s="16"/>
      <c r="C2397" s="16"/>
      <c r="D2397" s="11"/>
      <c r="E2397" s="17"/>
    </row>
    <row r="2398" spans="2:5" s="15" customFormat="1" ht="16.5" customHeight="1">
      <c r="B2398" s="16"/>
      <c r="C2398" s="16"/>
      <c r="D2398" s="11"/>
      <c r="E2398" s="17"/>
    </row>
    <row r="2399" spans="2:5" s="15" customFormat="1" ht="16.5" customHeight="1">
      <c r="B2399" s="16"/>
      <c r="C2399" s="16"/>
      <c r="D2399" s="11"/>
      <c r="E2399" s="17"/>
    </row>
    <row r="2400" spans="2:5" s="15" customFormat="1" ht="16.5" customHeight="1">
      <c r="B2400" s="16"/>
      <c r="C2400" s="16"/>
      <c r="D2400" s="11"/>
      <c r="E2400" s="17"/>
    </row>
    <row r="2401" spans="2:5" s="15" customFormat="1" ht="16.5" customHeight="1">
      <c r="B2401" s="16"/>
      <c r="C2401" s="16"/>
      <c r="D2401" s="11"/>
      <c r="E2401" s="17"/>
    </row>
    <row r="2402" spans="2:5" s="15" customFormat="1" ht="16.5" customHeight="1">
      <c r="B2402" s="16"/>
      <c r="C2402" s="16"/>
      <c r="D2402" s="11"/>
      <c r="E2402" s="17"/>
    </row>
    <row r="2403" spans="2:5" s="15" customFormat="1" ht="16.5" customHeight="1">
      <c r="B2403" s="16"/>
      <c r="C2403" s="16"/>
      <c r="D2403" s="11"/>
      <c r="E2403" s="17"/>
    </row>
    <row r="2404" spans="2:5" s="15" customFormat="1" ht="16.5" customHeight="1">
      <c r="B2404" s="16"/>
      <c r="C2404" s="16"/>
      <c r="D2404" s="11"/>
      <c r="E2404" s="17"/>
    </row>
    <row r="2405" spans="2:5" s="15" customFormat="1" ht="16.5" customHeight="1">
      <c r="B2405" s="16"/>
      <c r="C2405" s="16"/>
      <c r="D2405" s="11"/>
      <c r="E2405" s="17"/>
    </row>
    <row r="2406" spans="2:5" s="15" customFormat="1" ht="16.5" customHeight="1">
      <c r="B2406" s="16"/>
      <c r="C2406" s="16"/>
      <c r="D2406" s="11"/>
      <c r="E2406" s="17"/>
    </row>
    <row r="2407" spans="2:5" s="15" customFormat="1" ht="16.5" customHeight="1">
      <c r="B2407" s="16"/>
      <c r="C2407" s="16"/>
      <c r="D2407" s="11"/>
      <c r="E2407" s="17"/>
    </row>
    <row r="2408" spans="2:5" s="15" customFormat="1" ht="16.5" customHeight="1">
      <c r="B2408" s="16"/>
      <c r="C2408" s="16"/>
      <c r="D2408" s="11"/>
      <c r="E2408" s="17"/>
    </row>
    <row r="2409" spans="2:5" s="15" customFormat="1" ht="16.5" customHeight="1">
      <c r="B2409" s="16"/>
      <c r="C2409" s="16"/>
      <c r="D2409" s="11"/>
      <c r="E2409" s="17"/>
    </row>
    <row r="2410" spans="2:5" s="15" customFormat="1" ht="16.5" customHeight="1">
      <c r="B2410" s="16"/>
      <c r="C2410" s="16"/>
      <c r="D2410" s="11"/>
      <c r="E2410" s="17"/>
    </row>
    <row r="2411" spans="2:5" s="15" customFormat="1" ht="16.5" customHeight="1">
      <c r="B2411" s="16"/>
      <c r="C2411" s="16"/>
      <c r="D2411" s="11"/>
      <c r="E2411" s="17"/>
    </row>
    <row r="2412" spans="2:5" s="15" customFormat="1" ht="16.5" customHeight="1">
      <c r="B2412" s="16"/>
      <c r="C2412" s="16"/>
      <c r="D2412" s="11"/>
      <c r="E2412" s="17"/>
    </row>
    <row r="2413" spans="2:5" s="15" customFormat="1" ht="16.5" customHeight="1">
      <c r="B2413" s="16"/>
      <c r="C2413" s="16"/>
      <c r="D2413" s="11"/>
      <c r="E2413" s="17"/>
    </row>
    <row r="2414" spans="2:5" s="15" customFormat="1" ht="16.5" customHeight="1">
      <c r="B2414" s="16"/>
      <c r="C2414" s="16"/>
      <c r="D2414" s="11"/>
      <c r="E2414" s="17"/>
    </row>
    <row r="2415" spans="2:5" s="15" customFormat="1" ht="16.5" customHeight="1">
      <c r="B2415" s="16"/>
      <c r="C2415" s="16"/>
      <c r="D2415" s="11"/>
      <c r="E2415" s="17"/>
    </row>
    <row r="2416" spans="2:5" s="15" customFormat="1" ht="16.5" customHeight="1">
      <c r="B2416" s="16"/>
      <c r="C2416" s="16"/>
      <c r="D2416" s="11"/>
      <c r="E2416" s="17"/>
    </row>
    <row r="2417" spans="2:5" s="15" customFormat="1" ht="16.5" customHeight="1">
      <c r="B2417" s="16"/>
      <c r="C2417" s="16"/>
      <c r="D2417" s="11"/>
      <c r="E2417" s="17"/>
    </row>
    <row r="2418" spans="2:5" s="15" customFormat="1" ht="16.5" customHeight="1">
      <c r="B2418" s="16"/>
      <c r="C2418" s="16"/>
      <c r="D2418" s="11"/>
      <c r="E2418" s="17"/>
    </row>
    <row r="2419" spans="2:5" s="15" customFormat="1" ht="16.5" customHeight="1">
      <c r="B2419" s="16"/>
      <c r="C2419" s="16"/>
      <c r="D2419" s="11"/>
      <c r="E2419" s="17"/>
    </row>
    <row r="2420" spans="2:5" s="15" customFormat="1" ht="16.5" customHeight="1">
      <c r="B2420" s="16"/>
      <c r="C2420" s="16"/>
      <c r="D2420" s="11"/>
      <c r="E2420" s="17"/>
    </row>
    <row r="2421" spans="2:5" s="15" customFormat="1" ht="16.5" customHeight="1">
      <c r="B2421" s="16"/>
      <c r="C2421" s="16"/>
      <c r="D2421" s="11"/>
      <c r="E2421" s="17"/>
    </row>
    <row r="2422" spans="2:5" s="15" customFormat="1" ht="16.5" customHeight="1">
      <c r="B2422" s="16"/>
      <c r="C2422" s="16"/>
      <c r="D2422" s="11"/>
      <c r="E2422" s="17"/>
    </row>
    <row r="2423" spans="2:5" s="15" customFormat="1" ht="16.5" customHeight="1">
      <c r="B2423" s="16"/>
      <c r="C2423" s="16"/>
      <c r="D2423" s="11"/>
      <c r="E2423" s="17"/>
    </row>
    <row r="2424" spans="2:5" s="15" customFormat="1" ht="16.5" customHeight="1">
      <c r="B2424" s="16"/>
      <c r="C2424" s="16"/>
      <c r="D2424" s="11"/>
      <c r="E2424" s="17"/>
    </row>
    <row r="2425" spans="2:5" s="15" customFormat="1" ht="16.5" customHeight="1">
      <c r="B2425" s="16"/>
      <c r="C2425" s="16"/>
      <c r="D2425" s="11"/>
      <c r="E2425" s="17"/>
    </row>
    <row r="2426" spans="2:5" s="15" customFormat="1" ht="16.5" customHeight="1">
      <c r="B2426" s="16"/>
      <c r="C2426" s="16"/>
      <c r="D2426" s="11"/>
      <c r="E2426" s="17"/>
    </row>
    <row r="2427" spans="2:5" s="15" customFormat="1" ht="16.5" customHeight="1">
      <c r="B2427" s="16"/>
      <c r="C2427" s="16"/>
      <c r="D2427" s="11"/>
      <c r="E2427" s="17"/>
    </row>
    <row r="2428" spans="2:5" s="15" customFormat="1" ht="16.5" customHeight="1">
      <c r="B2428" s="16"/>
      <c r="C2428" s="16"/>
      <c r="D2428" s="11"/>
      <c r="E2428" s="17"/>
    </row>
    <row r="2429" spans="2:5" s="15" customFormat="1" ht="16.5" customHeight="1">
      <c r="B2429" s="16"/>
      <c r="C2429" s="16"/>
      <c r="D2429" s="11"/>
      <c r="E2429" s="17"/>
    </row>
    <row r="2430" spans="2:5" s="15" customFormat="1" ht="16.5" customHeight="1">
      <c r="B2430" s="16"/>
      <c r="C2430" s="16"/>
      <c r="D2430" s="11"/>
      <c r="E2430" s="17"/>
    </row>
    <row r="2431" spans="2:5" s="15" customFormat="1" ht="16.5" customHeight="1">
      <c r="B2431" s="16"/>
      <c r="C2431" s="16"/>
      <c r="D2431" s="11"/>
      <c r="E2431" s="17"/>
    </row>
    <row r="2432" spans="2:5" s="15" customFormat="1" ht="16.5" customHeight="1">
      <c r="B2432" s="16"/>
      <c r="C2432" s="16"/>
      <c r="D2432" s="11"/>
      <c r="E2432" s="17"/>
    </row>
    <row r="2433" spans="2:5" s="15" customFormat="1" ht="16.5" customHeight="1">
      <c r="B2433" s="16"/>
      <c r="C2433" s="16"/>
      <c r="D2433" s="11"/>
      <c r="E2433" s="17"/>
    </row>
    <row r="2434" spans="2:5" s="15" customFormat="1" ht="16.5" customHeight="1">
      <c r="B2434" s="16"/>
      <c r="C2434" s="16"/>
      <c r="D2434" s="11"/>
      <c r="E2434" s="17"/>
    </row>
    <row r="2435" spans="2:5" s="15" customFormat="1" ht="16.5" customHeight="1">
      <c r="B2435" s="16"/>
      <c r="C2435" s="16"/>
      <c r="D2435" s="11"/>
      <c r="E2435" s="17"/>
    </row>
    <row r="2436" spans="2:5" s="15" customFormat="1" ht="16.5" customHeight="1">
      <c r="B2436" s="16"/>
      <c r="C2436" s="16"/>
      <c r="D2436" s="11"/>
      <c r="E2436" s="17"/>
    </row>
    <row r="2437" spans="2:5" s="15" customFormat="1" ht="16.5" customHeight="1">
      <c r="B2437" s="16"/>
      <c r="C2437" s="16"/>
      <c r="D2437" s="11"/>
      <c r="E2437" s="17"/>
    </row>
    <row r="2438" spans="2:5" s="15" customFormat="1" ht="16.5" customHeight="1">
      <c r="B2438" s="16"/>
      <c r="C2438" s="16"/>
      <c r="D2438" s="11"/>
      <c r="E2438" s="17"/>
    </row>
    <row r="2439" spans="2:5" s="15" customFormat="1" ht="16.5" customHeight="1">
      <c r="B2439" s="16"/>
      <c r="C2439" s="16"/>
      <c r="D2439" s="11"/>
      <c r="E2439" s="17"/>
    </row>
    <row r="2440" spans="2:5" s="15" customFormat="1" ht="16.5" customHeight="1">
      <c r="B2440" s="16"/>
      <c r="C2440" s="16"/>
      <c r="D2440" s="11"/>
      <c r="E2440" s="17"/>
    </row>
    <row r="2441" spans="2:5" s="15" customFormat="1" ht="16.5" customHeight="1">
      <c r="B2441" s="16"/>
      <c r="C2441" s="16"/>
      <c r="D2441" s="11"/>
      <c r="E2441" s="17"/>
    </row>
    <row r="2442" spans="2:5" s="15" customFormat="1" ht="16.5" customHeight="1">
      <c r="B2442" s="16"/>
      <c r="C2442" s="16"/>
      <c r="D2442" s="11"/>
      <c r="E2442" s="17"/>
    </row>
    <row r="2443" spans="2:5" s="15" customFormat="1" ht="16.5" customHeight="1">
      <c r="B2443" s="16"/>
      <c r="C2443" s="16"/>
      <c r="D2443" s="11"/>
      <c r="E2443" s="17"/>
    </row>
    <row r="2444" spans="2:5" s="15" customFormat="1" ht="16.5" customHeight="1">
      <c r="B2444" s="16"/>
      <c r="C2444" s="16"/>
      <c r="D2444" s="11"/>
      <c r="E2444" s="17"/>
    </row>
    <row r="2445" spans="2:5" s="15" customFormat="1" ht="16.5" customHeight="1">
      <c r="B2445" s="16"/>
      <c r="C2445" s="16"/>
      <c r="D2445" s="11"/>
      <c r="E2445" s="17"/>
    </row>
    <row r="2446" spans="2:5" s="15" customFormat="1" ht="16.5" customHeight="1">
      <c r="B2446" s="16"/>
      <c r="C2446" s="16"/>
      <c r="D2446" s="11"/>
      <c r="E2446" s="17"/>
    </row>
    <row r="2447" spans="2:5" s="15" customFormat="1" ht="16.5" customHeight="1">
      <c r="B2447" s="16"/>
      <c r="C2447" s="16"/>
      <c r="D2447" s="11"/>
      <c r="E2447" s="17"/>
    </row>
    <row r="2448" spans="2:5" s="15" customFormat="1" ht="16.5" customHeight="1">
      <c r="B2448" s="16"/>
      <c r="C2448" s="16"/>
      <c r="D2448" s="11"/>
      <c r="E2448" s="17"/>
    </row>
    <row r="2449" spans="2:5" s="15" customFormat="1" ht="16.5" customHeight="1">
      <c r="B2449" s="16"/>
      <c r="C2449" s="16"/>
      <c r="D2449" s="11"/>
      <c r="E2449" s="17"/>
    </row>
    <row r="2450" spans="2:5" s="15" customFormat="1" ht="16.5" customHeight="1">
      <c r="B2450" s="16"/>
      <c r="C2450" s="16"/>
      <c r="D2450" s="11"/>
      <c r="E2450" s="17"/>
    </row>
    <row r="2451" spans="2:5" s="15" customFormat="1" ht="16.5" customHeight="1">
      <c r="B2451" s="16"/>
      <c r="C2451" s="16"/>
      <c r="D2451" s="11"/>
      <c r="E2451" s="17"/>
    </row>
    <row r="2452" spans="2:5" s="15" customFormat="1" ht="16.5" customHeight="1">
      <c r="B2452" s="16"/>
      <c r="C2452" s="16"/>
      <c r="D2452" s="11"/>
      <c r="E2452" s="17"/>
    </row>
    <row r="2453" spans="2:5" s="15" customFormat="1" ht="16.5" customHeight="1">
      <c r="B2453" s="16"/>
      <c r="C2453" s="16"/>
      <c r="D2453" s="11"/>
      <c r="E2453" s="17"/>
    </row>
    <row r="2454" spans="2:5" s="15" customFormat="1" ht="16.5" customHeight="1">
      <c r="B2454" s="16"/>
      <c r="C2454" s="16"/>
      <c r="D2454" s="11"/>
      <c r="E2454" s="17"/>
    </row>
    <row r="2455" spans="2:5" s="15" customFormat="1" ht="16.5" customHeight="1">
      <c r="B2455" s="16"/>
      <c r="C2455" s="16"/>
      <c r="D2455" s="11"/>
      <c r="E2455" s="17"/>
    </row>
    <row r="2456" spans="2:5" s="15" customFormat="1" ht="16.5" customHeight="1">
      <c r="B2456" s="16"/>
      <c r="C2456" s="16"/>
      <c r="D2456" s="11"/>
      <c r="E2456" s="17"/>
    </row>
    <row r="2457" spans="2:5" s="15" customFormat="1" ht="16.5" customHeight="1">
      <c r="B2457" s="16"/>
      <c r="C2457" s="16"/>
      <c r="D2457" s="11"/>
      <c r="E2457" s="17"/>
    </row>
    <row r="2458" spans="2:5" s="15" customFormat="1" ht="16.5" customHeight="1">
      <c r="B2458" s="16"/>
      <c r="C2458" s="16"/>
      <c r="D2458" s="11"/>
      <c r="E2458" s="17"/>
    </row>
    <row r="2459" spans="2:5" s="15" customFormat="1" ht="16.5" customHeight="1">
      <c r="B2459" s="16"/>
      <c r="C2459" s="16"/>
      <c r="D2459" s="11"/>
      <c r="E2459" s="17"/>
    </row>
    <row r="2460" spans="2:5" s="15" customFormat="1" ht="16.5" customHeight="1">
      <c r="B2460" s="16"/>
      <c r="C2460" s="16"/>
      <c r="D2460" s="11"/>
      <c r="E2460" s="17"/>
    </row>
    <row r="2461" spans="2:5" s="15" customFormat="1" ht="16.5" customHeight="1">
      <c r="B2461" s="16"/>
      <c r="C2461" s="16"/>
      <c r="D2461" s="11"/>
      <c r="E2461" s="17"/>
    </row>
    <row r="2462" spans="2:5" s="15" customFormat="1" ht="16.5" customHeight="1">
      <c r="B2462" s="16"/>
      <c r="C2462" s="16"/>
      <c r="D2462" s="11"/>
      <c r="E2462" s="17"/>
    </row>
    <row r="2463" spans="2:5" s="15" customFormat="1" ht="16.5" customHeight="1">
      <c r="B2463" s="16"/>
      <c r="C2463" s="16"/>
      <c r="D2463" s="11"/>
      <c r="E2463" s="17"/>
    </row>
    <row r="2464" spans="2:5" s="15" customFormat="1" ht="16.5" customHeight="1">
      <c r="B2464" s="16"/>
      <c r="C2464" s="16"/>
      <c r="D2464" s="11"/>
      <c r="E2464" s="17"/>
    </row>
    <row r="2465" spans="2:5" s="15" customFormat="1" ht="16.5" customHeight="1">
      <c r="B2465" s="16"/>
      <c r="C2465" s="16"/>
      <c r="D2465" s="11"/>
      <c r="E2465" s="17"/>
    </row>
    <row r="2466" spans="2:5" s="15" customFormat="1" ht="16.5" customHeight="1">
      <c r="B2466" s="16"/>
      <c r="C2466" s="16"/>
      <c r="D2466" s="11"/>
      <c r="E2466" s="17"/>
    </row>
    <row r="2467" spans="2:5" s="15" customFormat="1" ht="16.5" customHeight="1">
      <c r="B2467" s="16"/>
      <c r="C2467" s="16"/>
      <c r="D2467" s="11"/>
      <c r="E2467" s="17"/>
    </row>
    <row r="2468" spans="2:5" s="15" customFormat="1" ht="16.5" customHeight="1">
      <c r="B2468" s="16"/>
      <c r="C2468" s="16"/>
      <c r="D2468" s="11"/>
      <c r="E2468" s="17"/>
    </row>
    <row r="2469" spans="2:5" s="15" customFormat="1" ht="16.5" customHeight="1">
      <c r="B2469" s="16"/>
      <c r="C2469" s="16"/>
      <c r="D2469" s="11"/>
      <c r="E2469" s="17"/>
    </row>
    <row r="2470" spans="2:5" s="15" customFormat="1" ht="16.5" customHeight="1">
      <c r="B2470" s="16"/>
      <c r="C2470" s="16"/>
      <c r="D2470" s="11"/>
      <c r="E2470" s="17"/>
    </row>
    <row r="2471" spans="2:5" s="15" customFormat="1" ht="16.5" customHeight="1">
      <c r="B2471" s="16"/>
      <c r="C2471" s="16"/>
      <c r="D2471" s="11"/>
      <c r="E2471" s="17"/>
    </row>
    <row r="2472" spans="2:5" s="15" customFormat="1" ht="16.5" customHeight="1">
      <c r="B2472" s="16"/>
      <c r="C2472" s="16"/>
      <c r="D2472" s="11"/>
      <c r="E2472" s="17"/>
    </row>
    <row r="2473" spans="2:5" s="15" customFormat="1" ht="16.5" customHeight="1">
      <c r="B2473" s="16"/>
      <c r="C2473" s="16"/>
      <c r="D2473" s="11"/>
      <c r="E2473" s="17"/>
    </row>
    <row r="2474" spans="2:5" s="15" customFormat="1" ht="16.5" customHeight="1">
      <c r="B2474" s="16"/>
      <c r="C2474" s="16"/>
      <c r="D2474" s="11"/>
      <c r="E2474" s="17"/>
    </row>
    <row r="2475" spans="2:5" s="15" customFormat="1" ht="16.5" customHeight="1">
      <c r="B2475" s="16"/>
      <c r="C2475" s="16"/>
      <c r="D2475" s="11"/>
      <c r="E2475" s="17"/>
    </row>
    <row r="2476" spans="2:5" s="15" customFormat="1" ht="16.5" customHeight="1">
      <c r="B2476" s="16"/>
      <c r="C2476" s="16"/>
      <c r="D2476" s="11"/>
      <c r="E2476" s="17"/>
    </row>
    <row r="2477" spans="2:5" s="15" customFormat="1" ht="16.5" customHeight="1">
      <c r="B2477" s="16"/>
      <c r="C2477" s="16"/>
      <c r="D2477" s="11"/>
      <c r="E2477" s="17"/>
    </row>
    <row r="2478" spans="2:5" s="15" customFormat="1" ht="16.5" customHeight="1">
      <c r="B2478" s="16"/>
      <c r="C2478" s="16"/>
      <c r="D2478" s="11"/>
      <c r="E2478" s="17"/>
    </row>
    <row r="2479" spans="2:5" s="15" customFormat="1" ht="16.5" customHeight="1">
      <c r="B2479" s="16"/>
      <c r="C2479" s="16"/>
      <c r="D2479" s="11"/>
      <c r="E2479" s="17"/>
    </row>
    <row r="2480" spans="2:5" s="15" customFormat="1" ht="16.5" customHeight="1">
      <c r="B2480" s="16"/>
      <c r="C2480" s="16"/>
      <c r="D2480" s="11"/>
      <c r="E2480" s="17"/>
    </row>
    <row r="2481" spans="2:5" s="15" customFormat="1" ht="16.5" customHeight="1">
      <c r="B2481" s="16"/>
      <c r="C2481" s="16"/>
      <c r="D2481" s="11"/>
      <c r="E2481" s="17"/>
    </row>
    <row r="2482" spans="2:5" s="15" customFormat="1" ht="16.5" customHeight="1">
      <c r="B2482" s="16"/>
      <c r="C2482" s="16"/>
      <c r="D2482" s="11"/>
      <c r="E2482" s="17"/>
    </row>
    <row r="2483" spans="2:5" s="15" customFormat="1" ht="16.5" customHeight="1">
      <c r="B2483" s="16"/>
      <c r="C2483" s="16"/>
      <c r="D2483" s="11"/>
      <c r="E2483" s="17"/>
    </row>
    <row r="2484" spans="2:5" s="15" customFormat="1" ht="16.5" customHeight="1">
      <c r="B2484" s="16"/>
      <c r="C2484" s="16"/>
      <c r="D2484" s="11"/>
      <c r="E2484" s="17"/>
    </row>
    <row r="2485" spans="2:5" s="15" customFormat="1" ht="16.5" customHeight="1">
      <c r="B2485" s="16"/>
      <c r="C2485" s="16"/>
      <c r="D2485" s="11"/>
      <c r="E2485" s="17"/>
    </row>
    <row r="2486" spans="2:5" s="15" customFormat="1" ht="16.5" customHeight="1">
      <c r="B2486" s="16"/>
      <c r="C2486" s="16"/>
      <c r="D2486" s="11"/>
      <c r="E2486" s="17"/>
    </row>
    <row r="2487" spans="2:5" s="15" customFormat="1" ht="16.5" customHeight="1">
      <c r="B2487" s="16"/>
      <c r="C2487" s="16"/>
      <c r="D2487" s="11"/>
      <c r="E2487" s="17"/>
    </row>
    <row r="2488" spans="2:5" s="15" customFormat="1" ht="16.5" customHeight="1">
      <c r="B2488" s="16"/>
      <c r="C2488" s="16"/>
      <c r="D2488" s="11"/>
      <c r="E2488" s="17"/>
    </row>
    <row r="2489" spans="2:5" s="15" customFormat="1" ht="16.5" customHeight="1">
      <c r="B2489" s="16"/>
      <c r="C2489" s="16"/>
      <c r="D2489" s="11"/>
      <c r="E2489" s="17"/>
    </row>
    <row r="2490" spans="2:5" s="15" customFormat="1" ht="16.5" customHeight="1">
      <c r="B2490" s="16"/>
      <c r="C2490" s="16"/>
      <c r="D2490" s="11"/>
      <c r="E2490" s="17"/>
    </row>
    <row r="2491" spans="2:5" s="15" customFormat="1" ht="16.5" customHeight="1">
      <c r="B2491" s="16"/>
      <c r="C2491" s="16"/>
      <c r="D2491" s="11"/>
      <c r="E2491" s="17"/>
    </row>
    <row r="2492" spans="2:5" s="15" customFormat="1" ht="16.5" customHeight="1">
      <c r="B2492" s="16"/>
      <c r="C2492" s="16"/>
      <c r="D2492" s="11"/>
      <c r="E2492" s="17"/>
    </row>
    <row r="2493" spans="2:5" s="15" customFormat="1" ht="16.5" customHeight="1">
      <c r="B2493" s="16"/>
      <c r="C2493" s="16"/>
      <c r="D2493" s="11"/>
      <c r="E2493" s="17"/>
    </row>
    <row r="2494" spans="2:5" s="15" customFormat="1" ht="16.5" customHeight="1">
      <c r="B2494" s="16"/>
      <c r="C2494" s="16"/>
      <c r="D2494" s="11"/>
      <c r="E2494" s="17"/>
    </row>
    <row r="2495" spans="2:5" s="15" customFormat="1" ht="16.5" customHeight="1">
      <c r="B2495" s="16"/>
      <c r="C2495" s="16"/>
      <c r="D2495" s="11"/>
      <c r="E2495" s="17"/>
    </row>
    <row r="2496" spans="2:5" s="15" customFormat="1" ht="16.5" customHeight="1">
      <c r="B2496" s="16"/>
      <c r="C2496" s="16"/>
      <c r="D2496" s="11"/>
      <c r="E2496" s="17"/>
    </row>
    <row r="2497" spans="2:5" s="15" customFormat="1" ht="16.5" customHeight="1">
      <c r="B2497" s="16"/>
      <c r="C2497" s="16"/>
      <c r="D2497" s="11"/>
      <c r="E2497" s="17"/>
    </row>
    <row r="2498" spans="2:5" s="15" customFormat="1" ht="16.5" customHeight="1">
      <c r="B2498" s="16"/>
      <c r="C2498" s="16"/>
      <c r="D2498" s="11"/>
      <c r="E2498" s="17"/>
    </row>
    <row r="2499" spans="2:5" s="15" customFormat="1" ht="16.5" customHeight="1">
      <c r="B2499" s="16"/>
      <c r="C2499" s="16"/>
      <c r="D2499" s="11"/>
      <c r="E2499" s="17"/>
    </row>
    <row r="2500" spans="2:5" s="15" customFormat="1" ht="16.5" customHeight="1">
      <c r="B2500" s="16"/>
      <c r="C2500" s="16"/>
      <c r="D2500" s="11"/>
      <c r="E2500" s="17"/>
    </row>
    <row r="2501" spans="2:5" s="15" customFormat="1" ht="16.5" customHeight="1">
      <c r="B2501" s="16"/>
      <c r="C2501" s="16"/>
      <c r="D2501" s="11"/>
      <c r="E2501" s="17"/>
    </row>
    <row r="2502" spans="2:5" s="15" customFormat="1" ht="16.5" customHeight="1">
      <c r="B2502" s="16"/>
      <c r="C2502" s="16"/>
      <c r="D2502" s="11"/>
      <c r="E2502" s="17"/>
    </row>
    <row r="2503" spans="2:5" s="15" customFormat="1" ht="16.5" customHeight="1">
      <c r="B2503" s="16"/>
      <c r="C2503" s="16"/>
      <c r="D2503" s="11"/>
      <c r="E2503" s="17"/>
    </row>
    <row r="2504" spans="2:5" s="15" customFormat="1" ht="16.5" customHeight="1">
      <c r="B2504" s="16"/>
      <c r="C2504" s="16"/>
      <c r="D2504" s="11"/>
      <c r="E2504" s="17"/>
    </row>
    <row r="2505" spans="2:5" s="15" customFormat="1" ht="16.5" customHeight="1">
      <c r="B2505" s="16"/>
      <c r="C2505" s="16"/>
      <c r="D2505" s="11"/>
      <c r="E2505" s="17"/>
    </row>
    <row r="2506" spans="2:5" s="15" customFormat="1" ht="16.5" customHeight="1">
      <c r="B2506" s="16"/>
      <c r="C2506" s="16"/>
      <c r="D2506" s="11"/>
      <c r="E2506" s="17"/>
    </row>
    <row r="2507" spans="2:5" s="15" customFormat="1" ht="16.5" customHeight="1">
      <c r="B2507" s="16"/>
      <c r="C2507" s="16"/>
      <c r="D2507" s="11"/>
      <c r="E2507" s="17"/>
    </row>
    <row r="2508" spans="2:5" s="15" customFormat="1" ht="16.5" customHeight="1">
      <c r="B2508" s="16"/>
      <c r="C2508" s="16"/>
      <c r="D2508" s="11"/>
      <c r="E2508" s="17"/>
    </row>
    <row r="2509" spans="2:5" s="15" customFormat="1" ht="16.5" customHeight="1">
      <c r="B2509" s="16"/>
      <c r="C2509" s="16"/>
      <c r="D2509" s="11"/>
      <c r="E2509" s="17"/>
    </row>
    <row r="2510" spans="2:5" s="15" customFormat="1" ht="16.5" customHeight="1">
      <c r="B2510" s="16"/>
      <c r="C2510" s="16"/>
      <c r="D2510" s="11"/>
      <c r="E2510" s="17"/>
    </row>
    <row r="2511" spans="2:5" s="15" customFormat="1" ht="16.5" customHeight="1">
      <c r="B2511" s="16"/>
      <c r="C2511" s="16"/>
      <c r="D2511" s="11"/>
      <c r="E2511" s="17"/>
    </row>
    <row r="2512" spans="2:5" s="15" customFormat="1" ht="16.5" customHeight="1">
      <c r="B2512" s="16"/>
      <c r="C2512" s="16"/>
      <c r="D2512" s="11"/>
      <c r="E2512" s="17"/>
    </row>
    <row r="2513" spans="2:5" s="15" customFormat="1" ht="16.5" customHeight="1">
      <c r="B2513" s="16"/>
      <c r="C2513" s="16"/>
      <c r="D2513" s="11"/>
      <c r="E2513" s="17"/>
    </row>
    <row r="2514" spans="2:5" s="15" customFormat="1" ht="16.5" customHeight="1">
      <c r="B2514" s="16"/>
      <c r="C2514" s="16"/>
      <c r="D2514" s="11"/>
      <c r="E2514" s="17"/>
    </row>
    <row r="2515" spans="2:5" s="15" customFormat="1" ht="16.5" customHeight="1">
      <c r="B2515" s="16"/>
      <c r="C2515" s="16"/>
      <c r="D2515" s="11"/>
      <c r="E2515" s="17"/>
    </row>
    <row r="2516" spans="2:5" s="15" customFormat="1" ht="16.5" customHeight="1">
      <c r="B2516" s="16"/>
      <c r="C2516" s="16"/>
      <c r="D2516" s="11"/>
      <c r="E2516" s="17"/>
    </row>
    <row r="2517" spans="2:5" s="15" customFormat="1" ht="16.5" customHeight="1">
      <c r="B2517" s="16"/>
      <c r="C2517" s="16"/>
      <c r="D2517" s="11"/>
      <c r="E2517" s="17"/>
    </row>
    <row r="2518" spans="2:5" s="15" customFormat="1" ht="16.5" customHeight="1">
      <c r="B2518" s="16"/>
      <c r="C2518" s="16"/>
      <c r="D2518" s="11"/>
      <c r="E2518" s="17"/>
    </row>
    <row r="2519" spans="2:5" s="15" customFormat="1" ht="16.5" customHeight="1">
      <c r="B2519" s="16"/>
      <c r="C2519" s="16"/>
      <c r="D2519" s="11"/>
      <c r="E2519" s="17"/>
    </row>
    <row r="2520" spans="2:5" s="15" customFormat="1" ht="16.5" customHeight="1">
      <c r="B2520" s="16"/>
      <c r="C2520" s="16"/>
      <c r="D2520" s="11"/>
      <c r="E2520" s="17"/>
    </row>
    <row r="2521" spans="2:5" s="15" customFormat="1" ht="16.5" customHeight="1">
      <c r="B2521" s="16"/>
      <c r="C2521" s="16"/>
      <c r="D2521" s="11"/>
      <c r="E2521" s="17"/>
    </row>
    <row r="2522" spans="2:5" s="15" customFormat="1" ht="16.5" customHeight="1">
      <c r="B2522" s="16"/>
      <c r="C2522" s="16"/>
      <c r="D2522" s="11"/>
      <c r="E2522" s="17"/>
    </row>
    <row r="2523" spans="2:5" s="15" customFormat="1" ht="16.5" customHeight="1">
      <c r="B2523" s="16"/>
      <c r="C2523" s="16"/>
      <c r="D2523" s="11"/>
      <c r="E2523" s="17"/>
    </row>
    <row r="2524" spans="2:5" s="15" customFormat="1" ht="16.5" customHeight="1">
      <c r="B2524" s="16"/>
      <c r="C2524" s="16"/>
      <c r="D2524" s="11"/>
      <c r="E2524" s="17"/>
    </row>
    <row r="2525" spans="2:5" s="15" customFormat="1" ht="16.5" customHeight="1">
      <c r="B2525" s="16"/>
      <c r="C2525" s="16"/>
      <c r="D2525" s="11"/>
      <c r="E2525" s="17"/>
    </row>
    <row r="2526" spans="2:5" s="15" customFormat="1" ht="16.5" customHeight="1">
      <c r="B2526" s="16"/>
      <c r="C2526" s="16"/>
      <c r="D2526" s="11"/>
      <c r="E2526" s="17"/>
    </row>
    <row r="2527" spans="2:5" s="15" customFormat="1" ht="16.5" customHeight="1">
      <c r="B2527" s="16"/>
      <c r="C2527" s="16"/>
      <c r="D2527" s="11"/>
      <c r="E2527" s="17"/>
    </row>
    <row r="2528" spans="2:5" s="15" customFormat="1" ht="16.5" customHeight="1">
      <c r="B2528" s="16"/>
      <c r="C2528" s="16"/>
      <c r="D2528" s="11"/>
      <c r="E2528" s="17"/>
    </row>
    <row r="2529" spans="2:5" s="15" customFormat="1" ht="16.5" customHeight="1">
      <c r="B2529" s="16"/>
      <c r="C2529" s="16"/>
      <c r="D2529" s="11"/>
      <c r="E2529" s="17"/>
    </row>
    <row r="2530" spans="2:5" s="15" customFormat="1" ht="16.5" customHeight="1">
      <c r="B2530" s="16"/>
      <c r="C2530" s="16"/>
      <c r="D2530" s="11"/>
      <c r="E2530" s="17"/>
    </row>
    <row r="2531" spans="2:5" s="15" customFormat="1" ht="16.5" customHeight="1">
      <c r="B2531" s="16"/>
      <c r="C2531" s="16"/>
      <c r="D2531" s="11"/>
      <c r="E2531" s="17"/>
    </row>
    <row r="2532" spans="2:5" s="15" customFormat="1" ht="16.5" customHeight="1">
      <c r="B2532" s="16"/>
      <c r="C2532" s="16"/>
      <c r="D2532" s="11"/>
      <c r="E2532" s="17"/>
    </row>
    <row r="2533" spans="2:5" s="15" customFormat="1" ht="16.5" customHeight="1">
      <c r="B2533" s="16"/>
      <c r="C2533" s="16"/>
      <c r="D2533" s="11"/>
      <c r="E2533" s="17"/>
    </row>
    <row r="2534" spans="2:5" s="15" customFormat="1" ht="16.5" customHeight="1">
      <c r="B2534" s="16"/>
      <c r="C2534" s="16"/>
      <c r="D2534" s="11"/>
      <c r="E2534" s="17"/>
    </row>
    <row r="2535" spans="2:5" s="15" customFormat="1" ht="16.5" customHeight="1">
      <c r="B2535" s="16"/>
      <c r="C2535" s="16"/>
      <c r="D2535" s="11"/>
      <c r="E2535" s="17"/>
    </row>
    <row r="2536" spans="2:5" s="15" customFormat="1" ht="16.5" customHeight="1">
      <c r="B2536" s="16"/>
      <c r="C2536" s="16"/>
      <c r="D2536" s="11"/>
      <c r="E2536" s="17"/>
    </row>
    <row r="2537" spans="2:5" s="15" customFormat="1" ht="16.5" customHeight="1">
      <c r="B2537" s="16"/>
      <c r="C2537" s="16"/>
      <c r="D2537" s="11"/>
      <c r="E2537" s="17"/>
    </row>
    <row r="2538" spans="2:5" s="15" customFormat="1" ht="16.5" customHeight="1">
      <c r="B2538" s="16"/>
      <c r="C2538" s="16"/>
      <c r="D2538" s="11"/>
      <c r="E2538" s="17"/>
    </row>
    <row r="2539" spans="2:5" s="15" customFormat="1" ht="16.5" customHeight="1">
      <c r="B2539" s="16"/>
      <c r="C2539" s="16"/>
      <c r="D2539" s="11"/>
      <c r="E2539" s="17"/>
    </row>
    <row r="2540" spans="2:5" s="15" customFormat="1" ht="16.5" customHeight="1">
      <c r="B2540" s="16"/>
      <c r="C2540" s="16"/>
      <c r="D2540" s="11"/>
      <c r="E2540" s="17"/>
    </row>
    <row r="2541" spans="2:5" s="15" customFormat="1" ht="16.5" customHeight="1">
      <c r="B2541" s="16"/>
      <c r="C2541" s="16"/>
      <c r="D2541" s="11"/>
      <c r="E2541" s="17"/>
    </row>
    <row r="2542" spans="2:5" s="15" customFormat="1" ht="16.5" customHeight="1">
      <c r="B2542" s="16"/>
      <c r="C2542" s="16"/>
      <c r="D2542" s="11"/>
      <c r="E2542" s="17"/>
    </row>
    <row r="2543" spans="2:5" s="15" customFormat="1" ht="16.5" customHeight="1">
      <c r="B2543" s="16"/>
      <c r="C2543" s="16"/>
      <c r="D2543" s="11"/>
      <c r="E2543" s="17"/>
    </row>
    <row r="2544" spans="2:5" s="15" customFormat="1" ht="16.5" customHeight="1">
      <c r="B2544" s="16"/>
      <c r="C2544" s="16"/>
      <c r="D2544" s="11"/>
      <c r="E2544" s="17"/>
    </row>
    <row r="2545" spans="2:5" s="15" customFormat="1" ht="16.5" customHeight="1">
      <c r="B2545" s="16"/>
      <c r="C2545" s="16"/>
      <c r="D2545" s="11"/>
      <c r="E2545" s="17"/>
    </row>
    <row r="2546" spans="2:5" s="15" customFormat="1" ht="16.5" customHeight="1">
      <c r="B2546" s="16"/>
      <c r="C2546" s="16"/>
      <c r="D2546" s="11"/>
      <c r="E2546" s="17"/>
    </row>
    <row r="2547" spans="2:5" s="15" customFormat="1" ht="16.5" customHeight="1">
      <c r="B2547" s="16"/>
      <c r="C2547" s="16"/>
      <c r="D2547" s="11"/>
      <c r="E2547" s="17"/>
    </row>
    <row r="2548" spans="2:5" s="15" customFormat="1" ht="16.5" customHeight="1">
      <c r="B2548" s="16"/>
      <c r="C2548" s="16"/>
      <c r="D2548" s="11"/>
      <c r="E2548" s="17"/>
    </row>
    <row r="2549" spans="2:5" s="15" customFormat="1" ht="16.5" customHeight="1">
      <c r="B2549" s="16"/>
      <c r="C2549" s="16"/>
      <c r="D2549" s="11"/>
      <c r="E2549" s="17"/>
    </row>
    <row r="2550" spans="2:5" s="15" customFormat="1" ht="16.5" customHeight="1">
      <c r="B2550" s="16"/>
      <c r="C2550" s="16"/>
      <c r="D2550" s="11"/>
      <c r="E2550" s="17"/>
    </row>
    <row r="2551" spans="2:5" s="15" customFormat="1" ht="16.5" customHeight="1">
      <c r="B2551" s="16"/>
      <c r="C2551" s="16"/>
      <c r="D2551" s="11"/>
      <c r="E2551" s="17"/>
    </row>
    <row r="2552" spans="2:5" s="15" customFormat="1" ht="16.5" customHeight="1">
      <c r="B2552" s="16"/>
      <c r="C2552" s="16"/>
      <c r="D2552" s="11"/>
      <c r="E2552" s="17"/>
    </row>
    <row r="2553" spans="2:5" s="15" customFormat="1" ht="16.5" customHeight="1">
      <c r="B2553" s="16"/>
      <c r="C2553" s="16"/>
      <c r="D2553" s="11"/>
      <c r="E2553" s="17"/>
    </row>
    <row r="2554" spans="2:5" s="15" customFormat="1" ht="16.5" customHeight="1">
      <c r="B2554" s="16"/>
      <c r="C2554" s="16"/>
      <c r="D2554" s="11"/>
      <c r="E2554" s="17"/>
    </row>
    <row r="2555" spans="2:5" s="15" customFormat="1" ht="16.5" customHeight="1">
      <c r="B2555" s="16"/>
      <c r="C2555" s="16"/>
      <c r="D2555" s="11"/>
      <c r="E2555" s="17"/>
    </row>
    <row r="2556" spans="2:5" s="15" customFormat="1" ht="16.5" customHeight="1">
      <c r="B2556" s="16"/>
      <c r="C2556" s="16"/>
      <c r="D2556" s="11"/>
      <c r="E2556" s="17"/>
    </row>
    <row r="2557" spans="2:5" s="15" customFormat="1" ht="16.5" customHeight="1">
      <c r="B2557" s="16"/>
      <c r="C2557" s="16"/>
      <c r="D2557" s="11"/>
      <c r="E2557" s="17"/>
    </row>
    <row r="2558" spans="2:5" s="15" customFormat="1" ht="16.5" customHeight="1">
      <c r="B2558" s="16"/>
      <c r="C2558" s="16"/>
      <c r="D2558" s="11"/>
      <c r="E2558" s="17"/>
    </row>
    <row r="2559" spans="2:5" s="15" customFormat="1" ht="16.5" customHeight="1">
      <c r="B2559" s="16"/>
      <c r="C2559" s="16"/>
      <c r="D2559" s="11"/>
      <c r="E2559" s="17"/>
    </row>
    <row r="2560" spans="2:5" s="15" customFormat="1" ht="16.5" customHeight="1">
      <c r="B2560" s="16"/>
      <c r="C2560" s="16"/>
      <c r="D2560" s="11"/>
      <c r="E2560" s="17"/>
    </row>
    <row r="2561" spans="2:5" s="15" customFormat="1" ht="16.5" customHeight="1">
      <c r="B2561" s="16"/>
      <c r="C2561" s="16"/>
      <c r="D2561" s="11"/>
      <c r="E2561" s="17"/>
    </row>
    <row r="2562" spans="2:5" s="15" customFormat="1" ht="16.5" customHeight="1">
      <c r="B2562" s="16"/>
      <c r="C2562" s="16"/>
      <c r="D2562" s="11"/>
      <c r="E2562" s="17"/>
    </row>
    <row r="2563" spans="2:5" s="15" customFormat="1" ht="16.5" customHeight="1">
      <c r="B2563" s="16"/>
      <c r="C2563" s="16"/>
      <c r="D2563" s="11"/>
      <c r="E2563" s="17"/>
    </row>
    <row r="2564" spans="2:5" s="15" customFormat="1" ht="16.5" customHeight="1">
      <c r="B2564" s="16"/>
      <c r="C2564" s="16"/>
      <c r="D2564" s="11"/>
      <c r="E2564" s="17"/>
    </row>
    <row r="2565" spans="2:5" s="15" customFormat="1" ht="16.5" customHeight="1">
      <c r="B2565" s="16"/>
      <c r="C2565" s="16"/>
      <c r="D2565" s="11"/>
      <c r="E2565" s="17"/>
    </row>
    <row r="2566" spans="2:5" s="15" customFormat="1" ht="16.5" customHeight="1">
      <c r="B2566" s="16"/>
      <c r="C2566" s="16"/>
      <c r="D2566" s="11"/>
      <c r="E2566" s="17"/>
    </row>
    <row r="2567" spans="2:5" s="15" customFormat="1" ht="16.5" customHeight="1">
      <c r="B2567" s="16"/>
      <c r="C2567" s="16"/>
      <c r="D2567" s="11"/>
      <c r="E2567" s="17"/>
    </row>
    <row r="2568" spans="2:5" s="15" customFormat="1" ht="16.5" customHeight="1">
      <c r="B2568" s="16"/>
      <c r="C2568" s="16"/>
      <c r="D2568" s="11"/>
      <c r="E2568" s="17"/>
    </row>
    <row r="2569" spans="2:5" s="15" customFormat="1" ht="16.5" customHeight="1">
      <c r="B2569" s="16"/>
      <c r="C2569" s="16"/>
      <c r="D2569" s="11"/>
      <c r="E2569" s="17"/>
    </row>
    <row r="2570" spans="2:5" s="15" customFormat="1" ht="16.5" customHeight="1">
      <c r="B2570" s="16"/>
      <c r="C2570" s="16"/>
      <c r="D2570" s="11"/>
      <c r="E2570" s="17"/>
    </row>
    <row r="2571" spans="2:5" s="15" customFormat="1" ht="16.5" customHeight="1">
      <c r="B2571" s="16"/>
      <c r="C2571" s="16"/>
      <c r="D2571" s="11"/>
      <c r="E2571" s="17"/>
    </row>
    <row r="2572" spans="2:5" s="15" customFormat="1" ht="16.5" customHeight="1">
      <c r="B2572" s="16"/>
      <c r="C2572" s="16"/>
      <c r="D2572" s="11"/>
      <c r="E2572" s="17"/>
    </row>
    <row r="2573" spans="2:5" s="15" customFormat="1" ht="16.5" customHeight="1">
      <c r="B2573" s="16"/>
      <c r="C2573" s="16"/>
      <c r="D2573" s="11"/>
      <c r="E2573" s="17"/>
    </row>
    <row r="2574" spans="2:5" s="15" customFormat="1" ht="16.5" customHeight="1">
      <c r="B2574" s="16"/>
      <c r="C2574" s="16"/>
      <c r="D2574" s="11"/>
      <c r="E2574" s="17"/>
    </row>
    <row r="2575" spans="2:5" s="15" customFormat="1" ht="16.5" customHeight="1">
      <c r="B2575" s="16"/>
      <c r="C2575" s="16"/>
      <c r="D2575" s="11"/>
      <c r="E2575" s="17"/>
    </row>
    <row r="2576" spans="2:5" s="15" customFormat="1" ht="16.5" customHeight="1">
      <c r="B2576" s="16"/>
      <c r="C2576" s="16"/>
      <c r="D2576" s="11"/>
      <c r="E2576" s="17"/>
    </row>
    <row r="2577" spans="2:5" s="15" customFormat="1" ht="16.5" customHeight="1">
      <c r="B2577" s="16"/>
      <c r="C2577" s="16"/>
      <c r="D2577" s="11"/>
      <c r="E2577" s="17"/>
    </row>
    <row r="2578" spans="2:5" s="15" customFormat="1" ht="16.5" customHeight="1">
      <c r="B2578" s="16"/>
      <c r="C2578" s="16"/>
      <c r="D2578" s="11"/>
      <c r="E2578" s="17"/>
    </row>
    <row r="2579" spans="2:5" s="15" customFormat="1" ht="16.5" customHeight="1">
      <c r="B2579" s="16"/>
      <c r="C2579" s="16"/>
      <c r="D2579" s="11"/>
      <c r="E2579" s="17"/>
    </row>
    <row r="2580" spans="2:5" s="15" customFormat="1" ht="16.5" customHeight="1">
      <c r="B2580" s="16"/>
      <c r="C2580" s="16"/>
      <c r="D2580" s="11"/>
      <c r="E2580" s="17"/>
    </row>
    <row r="2581" spans="2:5" s="15" customFormat="1" ht="16.5" customHeight="1">
      <c r="B2581" s="16"/>
      <c r="C2581" s="16"/>
      <c r="D2581" s="11"/>
      <c r="E2581" s="17"/>
    </row>
    <row r="2582" spans="2:5" s="15" customFormat="1" ht="16.5" customHeight="1">
      <c r="B2582" s="16"/>
      <c r="C2582" s="16"/>
      <c r="D2582" s="11"/>
      <c r="E2582" s="17"/>
    </row>
    <row r="2583" spans="2:5" s="15" customFormat="1" ht="16.5" customHeight="1">
      <c r="B2583" s="16"/>
      <c r="C2583" s="16"/>
      <c r="D2583" s="11"/>
      <c r="E2583" s="17"/>
    </row>
    <row r="2584" spans="2:5" s="15" customFormat="1" ht="16.5" customHeight="1">
      <c r="B2584" s="16"/>
      <c r="C2584" s="16"/>
      <c r="D2584" s="11"/>
      <c r="E2584" s="17"/>
    </row>
    <row r="2585" spans="2:5" s="15" customFormat="1" ht="16.5" customHeight="1">
      <c r="B2585" s="16"/>
      <c r="C2585" s="16"/>
      <c r="D2585" s="11"/>
      <c r="E2585" s="17"/>
    </row>
    <row r="2586" spans="2:5" s="15" customFormat="1" ht="16.5" customHeight="1">
      <c r="B2586" s="16"/>
      <c r="C2586" s="16"/>
      <c r="D2586" s="11"/>
      <c r="E2586" s="17"/>
    </row>
    <row r="2587" spans="2:5" s="15" customFormat="1" ht="16.5" customHeight="1">
      <c r="B2587" s="16"/>
      <c r="C2587" s="16"/>
      <c r="D2587" s="11"/>
      <c r="E2587" s="17"/>
    </row>
    <row r="2588" spans="2:5" s="15" customFormat="1" ht="16.5" customHeight="1">
      <c r="B2588" s="16"/>
      <c r="C2588" s="16"/>
      <c r="D2588" s="11"/>
      <c r="E2588" s="17"/>
    </row>
    <row r="2589" spans="2:5" s="15" customFormat="1" ht="16.5" customHeight="1">
      <c r="B2589" s="16"/>
      <c r="C2589" s="16"/>
      <c r="D2589" s="11"/>
      <c r="E2589" s="17"/>
    </row>
    <row r="2590" spans="2:5" s="15" customFormat="1" ht="16.5" customHeight="1">
      <c r="B2590" s="16"/>
      <c r="C2590" s="16"/>
      <c r="D2590" s="11"/>
      <c r="E2590" s="17"/>
    </row>
    <row r="2591" spans="2:5" s="15" customFormat="1" ht="16.5" customHeight="1">
      <c r="B2591" s="16"/>
      <c r="C2591" s="16"/>
      <c r="D2591" s="11"/>
      <c r="E2591" s="17"/>
    </row>
    <row r="2592" spans="2:5" s="15" customFormat="1" ht="16.5" customHeight="1">
      <c r="B2592" s="16"/>
      <c r="C2592" s="16"/>
      <c r="D2592" s="11"/>
      <c r="E2592" s="17"/>
    </row>
    <row r="2593" spans="2:5" s="15" customFormat="1" ht="16.5" customHeight="1">
      <c r="B2593" s="16"/>
      <c r="C2593" s="16"/>
      <c r="D2593" s="11"/>
      <c r="E2593" s="17"/>
    </row>
    <row r="2594" spans="2:5" s="15" customFormat="1" ht="16.5" customHeight="1">
      <c r="B2594" s="16"/>
      <c r="C2594" s="16"/>
      <c r="D2594" s="11"/>
      <c r="E2594" s="17"/>
    </row>
    <row r="2595" spans="2:5" s="15" customFormat="1" ht="16.5" customHeight="1">
      <c r="B2595" s="16"/>
      <c r="C2595" s="16"/>
      <c r="D2595" s="11"/>
      <c r="E2595" s="17"/>
    </row>
    <row r="2596" spans="2:5" s="15" customFormat="1" ht="16.5" customHeight="1">
      <c r="B2596" s="16"/>
      <c r="C2596" s="16"/>
      <c r="D2596" s="11"/>
      <c r="E2596" s="17"/>
    </row>
    <row r="2597" spans="2:5" s="15" customFormat="1" ht="16.5" customHeight="1">
      <c r="B2597" s="16"/>
      <c r="C2597" s="16"/>
      <c r="D2597" s="11"/>
      <c r="E2597" s="17"/>
    </row>
    <row r="2598" spans="2:5" s="15" customFormat="1" ht="16.5" customHeight="1">
      <c r="B2598" s="16"/>
      <c r="C2598" s="16"/>
      <c r="D2598" s="11"/>
      <c r="E2598" s="17"/>
    </row>
    <row r="2599" spans="2:5" s="15" customFormat="1" ht="16.5" customHeight="1">
      <c r="B2599" s="16"/>
      <c r="C2599" s="16"/>
      <c r="D2599" s="11"/>
      <c r="E2599" s="17"/>
    </row>
    <row r="2600" spans="2:5" s="15" customFormat="1" ht="16.5" customHeight="1">
      <c r="B2600" s="16"/>
      <c r="C2600" s="16"/>
      <c r="D2600" s="11"/>
      <c r="E2600" s="17"/>
    </row>
    <row r="2601" spans="2:5" s="15" customFormat="1" ht="16.5" customHeight="1">
      <c r="B2601" s="16"/>
      <c r="C2601" s="16"/>
      <c r="D2601" s="11"/>
      <c r="E2601" s="17"/>
    </row>
    <row r="2602" spans="2:5" s="15" customFormat="1" ht="16.5" customHeight="1">
      <c r="B2602" s="16"/>
      <c r="C2602" s="16"/>
      <c r="D2602" s="11"/>
      <c r="E2602" s="17"/>
    </row>
    <row r="2603" spans="2:5" s="15" customFormat="1" ht="16.5" customHeight="1">
      <c r="B2603" s="16"/>
      <c r="C2603" s="16"/>
      <c r="D2603" s="11"/>
      <c r="E2603" s="17"/>
    </row>
    <row r="2604" spans="2:5" s="15" customFormat="1" ht="16.5" customHeight="1">
      <c r="B2604" s="16"/>
      <c r="C2604" s="16"/>
      <c r="D2604" s="11"/>
      <c r="E2604" s="17"/>
    </row>
    <row r="2605" spans="2:5" s="15" customFormat="1" ht="16.5" customHeight="1">
      <c r="B2605" s="16"/>
      <c r="C2605" s="16"/>
      <c r="D2605" s="11"/>
      <c r="E2605" s="17"/>
    </row>
    <row r="2606" spans="2:5" s="15" customFormat="1" ht="16.5" customHeight="1">
      <c r="B2606" s="16"/>
      <c r="C2606" s="16"/>
      <c r="D2606" s="11"/>
      <c r="E2606" s="17"/>
    </row>
    <row r="2607" spans="2:5" s="15" customFormat="1" ht="16.5" customHeight="1">
      <c r="B2607" s="16"/>
      <c r="C2607" s="16"/>
      <c r="D2607" s="11"/>
      <c r="E2607" s="17"/>
    </row>
    <row r="2608" spans="2:5" s="15" customFormat="1" ht="16.5" customHeight="1">
      <c r="B2608" s="16"/>
      <c r="C2608" s="16"/>
      <c r="D2608" s="11"/>
      <c r="E2608" s="17"/>
    </row>
  </sheetData>
  <sheetProtection algorithmName="SHA-512" hashValue="4TCKVt1IcFi72aBFgpzeWPo7ftoitXr4fSAInwmvkRvu13skOp6xSp+c/Zqpi6atd2f9XAfGyFZMp4FEiYPhgg==" saltValue="2YWlF7w0XEoj496AKgdqOg==" spinCount="100000" sheet="1" objects="1" scenarios="1"/>
  <mergeCells count="39">
    <mergeCell ref="C177:F177"/>
    <mergeCell ref="D180:E180"/>
    <mergeCell ref="B2:I2"/>
    <mergeCell ref="A4:I4"/>
    <mergeCell ref="A7:I7"/>
    <mergeCell ref="A10:I10"/>
    <mergeCell ref="B11:I11"/>
    <mergeCell ref="B29:I29"/>
    <mergeCell ref="B36:I36"/>
    <mergeCell ref="B39:I39"/>
    <mergeCell ref="B43:I43"/>
    <mergeCell ref="A48:I48"/>
    <mergeCell ref="B49:I49"/>
    <mergeCell ref="B61:I61"/>
    <mergeCell ref="B66:I66"/>
    <mergeCell ref="B71:I71"/>
    <mergeCell ref="B74:I74"/>
    <mergeCell ref="B80:I80"/>
    <mergeCell ref="B56:I56"/>
    <mergeCell ref="B86:I86"/>
    <mergeCell ref="B91:I91"/>
    <mergeCell ref="A94:I94"/>
    <mergeCell ref="B100:I100"/>
    <mergeCell ref="B106:I106"/>
    <mergeCell ref="A116:I116"/>
    <mergeCell ref="B95:I95"/>
    <mergeCell ref="B117:I117"/>
    <mergeCell ref="B123:I123"/>
    <mergeCell ref="A129:I129"/>
    <mergeCell ref="B132:I132"/>
    <mergeCell ref="B138:I138"/>
    <mergeCell ref="B170:I170"/>
    <mergeCell ref="B173:I173"/>
    <mergeCell ref="A142:I142"/>
    <mergeCell ref="B143:I143"/>
    <mergeCell ref="B149:I149"/>
    <mergeCell ref="A166:I166"/>
    <mergeCell ref="B167:I167"/>
    <mergeCell ref="A155:I155"/>
  </mergeCells>
  <dataValidations count="6">
    <dataValidation type="whole" operator="lessThan" allowBlank="1" showInputMessage="1" showErrorMessage="1" sqref="F45" xr:uid="{320E2ED9-DC5D-4E08-8CE0-1227A3346240}">
      <formula1>501</formula1>
    </dataValidation>
    <dataValidation type="whole" operator="lessThan" allowBlank="1" showInputMessage="1" showErrorMessage="1" sqref="F46" xr:uid="{17415886-6895-4F4A-A534-ADBBD9EAEA50}">
      <formula1>1501</formula1>
    </dataValidation>
    <dataValidation type="whole" operator="lessThan" allowBlank="1" showInputMessage="1" showErrorMessage="1" sqref="F47" xr:uid="{AB6698F8-3775-481A-BE81-E2C97E613F02}">
      <formula1>3001</formula1>
    </dataValidation>
    <dataValidation type="decimal" operator="lessThan" allowBlank="1" showInputMessage="1" showErrorMessage="1" sqref="F82" xr:uid="{5CF0C88E-0E12-48A7-A828-D50528B1B841}">
      <formula1>251</formula1>
    </dataValidation>
    <dataValidation type="decimal" operator="lessThan" allowBlank="1" showInputMessage="1" showErrorMessage="1" sqref="F83" xr:uid="{CA895DFC-8BEF-45CC-B870-CD19DBC11261}">
      <formula1>351</formula1>
    </dataValidation>
    <dataValidation type="decimal" operator="lessThan" allowBlank="1" showInputMessage="1" showErrorMessage="1" sqref="F84" xr:uid="{252E5967-EA3C-4F9F-87F6-F5EC5FDB86DD}">
      <formula1>901</formula1>
    </dataValidation>
  </dataValidations>
  <printOptions horizontalCentered="1"/>
  <pageMargins left="0.59055118110236227" right="0.59055118110236227" top="0.35433070866141736" bottom="0.70866141732283472" header="0.11811023622047245" footer="0.27559055118110237"/>
  <pageSetup paperSize="9" scale="53" fitToHeight="6" orientation="landscape" r:id="rId1"/>
  <headerFooter alignWithMargins="0">
    <oddFooter>Page &amp;P de &amp;N</oddFooter>
  </headerFooter>
  <rowBreaks count="1" manualBreakCount="1">
    <brk id="55"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7D20F-BA6C-4862-8845-2E6AD008F4CF}">
  <sheetPr>
    <pageSetUpPr fitToPage="1"/>
  </sheetPr>
  <dimension ref="A1:I2608"/>
  <sheetViews>
    <sheetView zoomScaleNormal="100" zoomScaleSheetLayoutView="98" workbookViewId="0">
      <pane ySplit="6" topLeftCell="A7" activePane="bottomLeft" state="frozen"/>
      <selection activeCell="J160" sqref="J160"/>
      <selection pane="bottomLeft" activeCell="J160" sqref="J160"/>
    </sheetView>
  </sheetViews>
  <sheetFormatPr baseColWidth="10" defaultColWidth="11.44140625" defaultRowHeight="13.2"/>
  <cols>
    <col min="1" max="1" width="8" style="15" customWidth="1"/>
    <col min="2" max="2" width="60.6640625" style="16" customWidth="1"/>
    <col min="3" max="3" width="15.77734375" style="16" customWidth="1"/>
    <col min="4" max="4" width="15.44140625" style="11" customWidth="1"/>
    <col min="5" max="5" width="12.33203125" style="17" customWidth="1"/>
    <col min="6" max="6" width="11.44140625" style="13"/>
    <col min="7" max="7" width="12.5546875" style="13" customWidth="1"/>
    <col min="8" max="8" width="42.109375" style="13" customWidth="1"/>
    <col min="9" max="9" width="16.88671875" style="13" customWidth="1"/>
    <col min="10" max="16384" width="11.44140625" style="13"/>
  </cols>
  <sheetData>
    <row r="1" spans="1:9" ht="9.6" customHeight="1">
      <c r="A1" s="19"/>
      <c r="B1" s="18"/>
      <c r="C1" s="18"/>
      <c r="D1" s="18"/>
      <c r="E1" s="18"/>
    </row>
    <row r="2" spans="1:9" s="14" customFormat="1" ht="29.4" customHeight="1">
      <c r="A2" s="2"/>
      <c r="B2" s="194" t="s">
        <v>64</v>
      </c>
      <c r="C2" s="195"/>
      <c r="D2" s="195"/>
      <c r="E2" s="195"/>
      <c r="F2" s="195"/>
      <c r="G2" s="195"/>
      <c r="H2" s="195"/>
      <c r="I2" s="195"/>
    </row>
    <row r="3" spans="1:9" s="14" customFormat="1" ht="19.8" customHeight="1">
      <c r="A3" s="2"/>
      <c r="B3" s="4"/>
      <c r="C3" s="4"/>
      <c r="D3" s="10"/>
      <c r="E3" s="1"/>
    </row>
    <row r="4" spans="1:9" s="14" customFormat="1" ht="28.8" customHeight="1">
      <c r="A4" s="210" t="s">
        <v>322</v>
      </c>
      <c r="B4" s="197"/>
      <c r="C4" s="197"/>
      <c r="D4" s="197"/>
      <c r="E4" s="197"/>
      <c r="F4" s="197"/>
      <c r="G4" s="197"/>
      <c r="H4" s="197"/>
      <c r="I4" s="197"/>
    </row>
    <row r="5" spans="1:9" s="14" customFormat="1" ht="6" customHeight="1">
      <c r="A5" s="3"/>
      <c r="B5" s="4"/>
      <c r="C5" s="4"/>
      <c r="D5" s="11"/>
      <c r="E5" s="5"/>
      <c r="F5" s="5"/>
      <c r="G5" s="5"/>
    </row>
    <row r="6" spans="1:9" s="14" customFormat="1" ht="54" customHeight="1">
      <c r="A6" s="42" t="s">
        <v>0</v>
      </c>
      <c r="B6" s="43" t="s">
        <v>1</v>
      </c>
      <c r="C6" s="44" t="s">
        <v>80</v>
      </c>
      <c r="D6" s="44" t="s">
        <v>2</v>
      </c>
      <c r="E6" s="45" t="s">
        <v>3</v>
      </c>
      <c r="F6" s="45" t="s">
        <v>272</v>
      </c>
      <c r="G6" s="45" t="s">
        <v>221</v>
      </c>
      <c r="H6" s="46" t="s">
        <v>231</v>
      </c>
      <c r="I6" s="46" t="s">
        <v>324</v>
      </c>
    </row>
    <row r="7" spans="1:9" s="14" customFormat="1" ht="30" customHeight="1">
      <c r="A7" s="198" t="s">
        <v>325</v>
      </c>
      <c r="B7" s="212"/>
      <c r="C7" s="212"/>
      <c r="D7" s="212"/>
      <c r="E7" s="212"/>
      <c r="F7" s="212"/>
      <c r="G7" s="212"/>
      <c r="H7" s="212"/>
      <c r="I7" s="213"/>
    </row>
    <row r="8" spans="1:9" s="14" customFormat="1" ht="30" customHeight="1">
      <c r="A8" s="55" t="s">
        <v>131</v>
      </c>
      <c r="B8" s="132" t="s">
        <v>133</v>
      </c>
      <c r="C8" s="55" t="s">
        <v>474</v>
      </c>
      <c r="D8" s="133" t="s">
        <v>34</v>
      </c>
      <c r="E8" s="103">
        <f>BPU!E8</f>
        <v>0</v>
      </c>
      <c r="F8" s="103">
        <v>1</v>
      </c>
      <c r="G8" s="104">
        <f>IF(D8="","",E8*F8)</f>
        <v>0</v>
      </c>
      <c r="H8" s="48"/>
      <c r="I8" s="98"/>
    </row>
    <row r="9" spans="1:9" s="14" customFormat="1" ht="30" customHeight="1">
      <c r="A9" s="60" t="s">
        <v>132</v>
      </c>
      <c r="B9" s="134" t="s">
        <v>134</v>
      </c>
      <c r="C9" s="60" t="s">
        <v>474</v>
      </c>
      <c r="D9" s="63" t="s">
        <v>90</v>
      </c>
      <c r="E9" s="105">
        <f>BPU!E9</f>
        <v>0</v>
      </c>
      <c r="F9" s="105">
        <v>10</v>
      </c>
      <c r="G9" s="106">
        <f t="shared" ref="G9:G70" si="0">IF(D9="","",E9*F9)</f>
        <v>0</v>
      </c>
      <c r="H9" s="130" t="s">
        <v>230</v>
      </c>
      <c r="I9" s="131">
        <f>SUM(G8:G9)</f>
        <v>0</v>
      </c>
    </row>
    <row r="10" spans="1:9" s="14" customFormat="1" ht="30" customHeight="1">
      <c r="A10" s="198" t="s">
        <v>326</v>
      </c>
      <c r="B10" s="212"/>
      <c r="C10" s="212"/>
      <c r="D10" s="212"/>
      <c r="E10" s="212"/>
      <c r="F10" s="212"/>
      <c r="G10" s="212"/>
      <c r="H10" s="212"/>
      <c r="I10" s="213"/>
    </row>
    <row r="11" spans="1:9" s="14" customFormat="1" ht="30" customHeight="1">
      <c r="A11" s="67" t="s">
        <v>4</v>
      </c>
      <c r="B11" s="201" t="s">
        <v>17</v>
      </c>
      <c r="C11" s="204"/>
      <c r="D11" s="204"/>
      <c r="E11" s="204"/>
      <c r="F11" s="204"/>
      <c r="G11" s="204"/>
      <c r="H11" s="204"/>
      <c r="I11" s="205"/>
    </row>
    <row r="12" spans="1:9" s="14" customFormat="1" ht="44.4" customHeight="1">
      <c r="A12" s="60" t="s">
        <v>42</v>
      </c>
      <c r="B12" s="56" t="s">
        <v>475</v>
      </c>
      <c r="C12" s="57" t="s">
        <v>81</v>
      </c>
      <c r="D12" s="58" t="s">
        <v>34</v>
      </c>
      <c r="E12" s="103">
        <f>BPU!E12</f>
        <v>0</v>
      </c>
      <c r="F12" s="103">
        <v>1</v>
      </c>
      <c r="G12" s="104"/>
      <c r="H12" s="99"/>
      <c r="I12" s="100"/>
    </row>
    <row r="13" spans="1:9" s="14" customFormat="1" ht="30" customHeight="1">
      <c r="A13" s="60" t="s">
        <v>43</v>
      </c>
      <c r="B13" s="56" t="s">
        <v>332</v>
      </c>
      <c r="C13" s="50" t="s">
        <v>81</v>
      </c>
      <c r="D13" s="61" t="s">
        <v>335</v>
      </c>
      <c r="E13" s="105">
        <f>BPU!E13</f>
        <v>0</v>
      </c>
      <c r="F13" s="105">
        <v>500</v>
      </c>
      <c r="G13" s="106">
        <f t="shared" si="0"/>
        <v>0</v>
      </c>
      <c r="H13" s="99" t="s">
        <v>402</v>
      </c>
      <c r="I13" s="100">
        <f>SUM($G$12:G13)</f>
        <v>0</v>
      </c>
    </row>
    <row r="14" spans="1:9" s="14" customFormat="1" ht="30" customHeight="1">
      <c r="A14" s="60" t="s">
        <v>44</v>
      </c>
      <c r="B14" s="56" t="s">
        <v>333</v>
      </c>
      <c r="C14" s="50" t="s">
        <v>81</v>
      </c>
      <c r="D14" s="61" t="s">
        <v>335</v>
      </c>
      <c r="E14" s="105">
        <f>BPU!E14</f>
        <v>0</v>
      </c>
      <c r="F14" s="105">
        <v>2500</v>
      </c>
      <c r="G14" s="106">
        <f t="shared" si="0"/>
        <v>0</v>
      </c>
      <c r="H14" s="99" t="s">
        <v>403</v>
      </c>
      <c r="I14" s="100">
        <f>SUM($G$12:G14)</f>
        <v>0</v>
      </c>
    </row>
    <row r="15" spans="1:9" s="14" customFormat="1" ht="30" customHeight="1">
      <c r="A15" s="60" t="s">
        <v>68</v>
      </c>
      <c r="B15" s="56" t="s">
        <v>334</v>
      </c>
      <c r="C15" s="50" t="s">
        <v>81</v>
      </c>
      <c r="D15" s="61" t="s">
        <v>335</v>
      </c>
      <c r="E15" s="105">
        <f>BPU!E15</f>
        <v>0</v>
      </c>
      <c r="F15" s="105">
        <v>250</v>
      </c>
      <c r="G15" s="106">
        <f t="shared" si="0"/>
        <v>0</v>
      </c>
      <c r="H15" s="99" t="s">
        <v>404</v>
      </c>
      <c r="I15" s="100">
        <f>SUM($G$12:G15)</f>
        <v>0</v>
      </c>
    </row>
    <row r="16" spans="1:9" s="14" customFormat="1" ht="30" customHeight="1">
      <c r="A16" s="60" t="s">
        <v>70</v>
      </c>
      <c r="B16" s="56" t="s">
        <v>336</v>
      </c>
      <c r="C16" s="50" t="s">
        <v>81</v>
      </c>
      <c r="D16" s="61" t="s">
        <v>335</v>
      </c>
      <c r="E16" s="105">
        <f>BPU!E16</f>
        <v>0</v>
      </c>
      <c r="F16" s="105"/>
      <c r="G16" s="106">
        <f t="shared" si="0"/>
        <v>0</v>
      </c>
      <c r="H16" s="99"/>
      <c r="I16" s="100"/>
    </row>
    <row r="17" spans="1:9" s="14" customFormat="1" ht="49.2" customHeight="1">
      <c r="A17" s="60" t="s">
        <v>71</v>
      </c>
      <c r="B17" s="56" t="s">
        <v>479</v>
      </c>
      <c r="C17" s="50" t="s">
        <v>81</v>
      </c>
      <c r="D17" s="61" t="s">
        <v>335</v>
      </c>
      <c r="E17" s="105">
        <f>BPU!E17</f>
        <v>0</v>
      </c>
      <c r="F17" s="105"/>
      <c r="G17" s="106">
        <f t="shared" si="0"/>
        <v>0</v>
      </c>
      <c r="H17" s="99"/>
      <c r="I17" s="100"/>
    </row>
    <row r="18" spans="1:9" s="14" customFormat="1" ht="30" customHeight="1">
      <c r="A18" s="60" t="s">
        <v>72</v>
      </c>
      <c r="B18" s="56" t="s">
        <v>337</v>
      </c>
      <c r="C18" s="50" t="s">
        <v>81</v>
      </c>
      <c r="D18" s="61" t="s">
        <v>335</v>
      </c>
      <c r="E18" s="105">
        <f>BPU!E18</f>
        <v>0</v>
      </c>
      <c r="F18" s="105"/>
      <c r="G18" s="106">
        <f t="shared" si="0"/>
        <v>0</v>
      </c>
      <c r="H18" s="99"/>
      <c r="I18" s="100"/>
    </row>
    <row r="19" spans="1:9" s="14" customFormat="1" ht="30" customHeight="1">
      <c r="A19" s="60" t="s">
        <v>73</v>
      </c>
      <c r="B19" s="56" t="s">
        <v>338</v>
      </c>
      <c r="C19" s="50" t="s">
        <v>81</v>
      </c>
      <c r="D19" s="61" t="s">
        <v>335</v>
      </c>
      <c r="E19" s="105">
        <f>BPU!E19</f>
        <v>0</v>
      </c>
      <c r="F19" s="105"/>
      <c r="G19" s="106">
        <f t="shared" si="0"/>
        <v>0</v>
      </c>
      <c r="H19" s="99"/>
      <c r="I19" s="100"/>
    </row>
    <row r="20" spans="1:9" s="14" customFormat="1" ht="30" customHeight="1">
      <c r="A20" s="60" t="s">
        <v>74</v>
      </c>
      <c r="B20" s="56" t="s">
        <v>339</v>
      </c>
      <c r="C20" s="50" t="s">
        <v>81</v>
      </c>
      <c r="D20" s="61" t="s">
        <v>335</v>
      </c>
      <c r="E20" s="105">
        <f>BPU!E20</f>
        <v>0</v>
      </c>
      <c r="F20" s="105"/>
      <c r="G20" s="106">
        <f t="shared" si="0"/>
        <v>0</v>
      </c>
      <c r="H20" s="99"/>
      <c r="I20" s="100"/>
    </row>
    <row r="21" spans="1:9" s="14" customFormat="1" ht="30" customHeight="1">
      <c r="A21" s="60" t="s">
        <v>75</v>
      </c>
      <c r="B21" s="56" t="s">
        <v>340</v>
      </c>
      <c r="C21" s="50" t="s">
        <v>81</v>
      </c>
      <c r="D21" s="61" t="s">
        <v>335</v>
      </c>
      <c r="E21" s="105">
        <f>BPU!E21</f>
        <v>0</v>
      </c>
      <c r="F21" s="105"/>
      <c r="G21" s="106">
        <f t="shared" si="0"/>
        <v>0</v>
      </c>
      <c r="H21" s="99"/>
      <c r="I21" s="100"/>
    </row>
    <row r="22" spans="1:9" s="14" customFormat="1" ht="43.2" customHeight="1">
      <c r="A22" s="60" t="s">
        <v>76</v>
      </c>
      <c r="B22" s="56" t="s">
        <v>481</v>
      </c>
      <c r="C22" s="50" t="s">
        <v>81</v>
      </c>
      <c r="D22" s="61" t="s">
        <v>335</v>
      </c>
      <c r="E22" s="105">
        <f>BPU!E22</f>
        <v>0</v>
      </c>
      <c r="F22" s="105">
        <v>1</v>
      </c>
      <c r="G22" s="106">
        <f t="shared" si="0"/>
        <v>0</v>
      </c>
      <c r="H22" s="99"/>
      <c r="I22" s="100"/>
    </row>
    <row r="23" spans="1:9" s="14" customFormat="1" ht="30" customHeight="1">
      <c r="A23" s="60" t="s">
        <v>77</v>
      </c>
      <c r="B23" s="56" t="s">
        <v>341</v>
      </c>
      <c r="C23" s="50" t="s">
        <v>81</v>
      </c>
      <c r="D23" s="61" t="s">
        <v>335</v>
      </c>
      <c r="E23" s="105">
        <f>BPU!E23</f>
        <v>0</v>
      </c>
      <c r="F23" s="105">
        <v>500</v>
      </c>
      <c r="G23" s="106">
        <f t="shared" si="0"/>
        <v>0</v>
      </c>
      <c r="H23" s="99" t="s">
        <v>402</v>
      </c>
      <c r="I23" s="100">
        <f>SUM($G$22:G23)</f>
        <v>0</v>
      </c>
    </row>
    <row r="24" spans="1:9" s="14" customFormat="1" ht="30" customHeight="1">
      <c r="A24" s="60" t="s">
        <v>78</v>
      </c>
      <c r="B24" s="56" t="s">
        <v>342</v>
      </c>
      <c r="C24" s="50" t="s">
        <v>81</v>
      </c>
      <c r="D24" s="61" t="s">
        <v>335</v>
      </c>
      <c r="E24" s="105">
        <f>BPU!E24</f>
        <v>0</v>
      </c>
      <c r="F24" s="105">
        <v>2500</v>
      </c>
      <c r="G24" s="106">
        <f t="shared" si="0"/>
        <v>0</v>
      </c>
      <c r="H24" s="99" t="s">
        <v>403</v>
      </c>
      <c r="I24" s="100">
        <f>SUM($G$22:G24)</f>
        <v>0</v>
      </c>
    </row>
    <row r="25" spans="1:9" s="14" customFormat="1" ht="30" customHeight="1">
      <c r="A25" s="60" t="s">
        <v>292</v>
      </c>
      <c r="B25" s="56" t="s">
        <v>343</v>
      </c>
      <c r="C25" s="50" t="s">
        <v>81</v>
      </c>
      <c r="D25" s="61" t="s">
        <v>335</v>
      </c>
      <c r="E25" s="105">
        <f>BPU!E25</f>
        <v>0</v>
      </c>
      <c r="F25" s="105">
        <v>7000</v>
      </c>
      <c r="G25" s="106">
        <f t="shared" si="0"/>
        <v>0</v>
      </c>
      <c r="H25" s="99" t="s">
        <v>405</v>
      </c>
      <c r="I25" s="100">
        <f>SUM($G$22:G25)</f>
        <v>0</v>
      </c>
    </row>
    <row r="26" spans="1:9" s="14" customFormat="1" ht="30" customHeight="1">
      <c r="A26" s="60" t="s">
        <v>293</v>
      </c>
      <c r="B26" s="56" t="s">
        <v>344</v>
      </c>
      <c r="C26" s="50" t="s">
        <v>81</v>
      </c>
      <c r="D26" s="61" t="s">
        <v>335</v>
      </c>
      <c r="E26" s="105">
        <f>BPU!E26</f>
        <v>0</v>
      </c>
      <c r="F26" s="105">
        <v>1000</v>
      </c>
      <c r="G26" s="106">
        <f t="shared" si="0"/>
        <v>0</v>
      </c>
      <c r="H26" s="99" t="s">
        <v>406</v>
      </c>
      <c r="I26" s="100">
        <f>SUM($G$22:G26)</f>
        <v>0</v>
      </c>
    </row>
    <row r="27" spans="1:9" s="14" customFormat="1" ht="30" customHeight="1">
      <c r="A27" s="60" t="s">
        <v>5</v>
      </c>
      <c r="B27" s="56" t="s">
        <v>69</v>
      </c>
      <c r="C27" s="50" t="s">
        <v>82</v>
      </c>
      <c r="D27" s="63" t="s">
        <v>34</v>
      </c>
      <c r="E27" s="105">
        <f>BPU!E27</f>
        <v>0</v>
      </c>
      <c r="F27" s="105">
        <v>1</v>
      </c>
      <c r="G27" s="106">
        <f t="shared" si="0"/>
        <v>0</v>
      </c>
      <c r="H27" s="99"/>
      <c r="I27" s="100"/>
    </row>
    <row r="28" spans="1:9" s="14" customFormat="1" ht="30" customHeight="1">
      <c r="A28" s="50" t="s">
        <v>18</v>
      </c>
      <c r="B28" s="64" t="s">
        <v>398</v>
      </c>
      <c r="C28" s="50" t="s">
        <v>83</v>
      </c>
      <c r="D28" s="52" t="s">
        <v>90</v>
      </c>
      <c r="E28" s="105">
        <f>BPU!E28</f>
        <v>0</v>
      </c>
      <c r="F28" s="101">
        <v>15</v>
      </c>
      <c r="G28" s="102">
        <f t="shared" si="0"/>
        <v>0</v>
      </c>
      <c r="H28" s="99"/>
      <c r="I28" s="100"/>
    </row>
    <row r="29" spans="1:9" s="14" customFormat="1" ht="30" customHeight="1">
      <c r="A29" s="65" t="s">
        <v>19</v>
      </c>
      <c r="B29" s="201" t="s">
        <v>33</v>
      </c>
      <c r="C29" s="204"/>
      <c r="D29" s="204"/>
      <c r="E29" s="204"/>
      <c r="F29" s="204"/>
      <c r="G29" s="204"/>
      <c r="H29" s="204"/>
      <c r="I29" s="205"/>
    </row>
    <row r="30" spans="1:9" s="14" customFormat="1" ht="30" customHeight="1">
      <c r="A30" s="60" t="s">
        <v>45</v>
      </c>
      <c r="B30" s="94" t="s">
        <v>79</v>
      </c>
      <c r="C30" s="52" t="s">
        <v>84</v>
      </c>
      <c r="D30" s="52" t="s">
        <v>34</v>
      </c>
      <c r="E30" s="107">
        <f>BPU!E30</f>
        <v>0</v>
      </c>
      <c r="F30" s="107">
        <v>1</v>
      </c>
      <c r="G30" s="108">
        <f t="shared" si="0"/>
        <v>0</v>
      </c>
      <c r="H30" s="99"/>
      <c r="I30" s="100"/>
    </row>
    <row r="31" spans="1:9" s="14" customFormat="1" ht="30" customHeight="1">
      <c r="A31" s="60" t="s">
        <v>46</v>
      </c>
      <c r="B31" s="96" t="s">
        <v>222</v>
      </c>
      <c r="C31" s="97" t="s">
        <v>84</v>
      </c>
      <c r="D31" s="109" t="s">
        <v>335</v>
      </c>
      <c r="E31" s="101">
        <f>BPU!E31</f>
        <v>0</v>
      </c>
      <c r="F31" s="101">
        <v>5</v>
      </c>
      <c r="G31" s="102">
        <f t="shared" si="0"/>
        <v>0</v>
      </c>
      <c r="H31" s="99" t="s">
        <v>232</v>
      </c>
      <c r="I31" s="100">
        <f>SUM($G$30:G31)</f>
        <v>0</v>
      </c>
    </row>
    <row r="32" spans="1:9" s="14" customFormat="1" ht="30" customHeight="1">
      <c r="A32" s="60" t="s">
        <v>47</v>
      </c>
      <c r="B32" s="96" t="s">
        <v>223</v>
      </c>
      <c r="C32" s="97" t="s">
        <v>84</v>
      </c>
      <c r="D32" s="109" t="s">
        <v>335</v>
      </c>
      <c r="E32" s="101">
        <f>BPU!E32</f>
        <v>0</v>
      </c>
      <c r="F32" s="101">
        <v>5</v>
      </c>
      <c r="G32" s="102">
        <f t="shared" si="0"/>
        <v>0</v>
      </c>
      <c r="H32" s="99" t="s">
        <v>233</v>
      </c>
      <c r="I32" s="100">
        <f>SUM($G$30:G32)</f>
        <v>0</v>
      </c>
    </row>
    <row r="33" spans="1:9" s="14" customFormat="1" ht="30" customHeight="1">
      <c r="A33" s="60" t="s">
        <v>135</v>
      </c>
      <c r="B33" s="96" t="s">
        <v>224</v>
      </c>
      <c r="C33" s="97" t="s">
        <v>84</v>
      </c>
      <c r="D33" s="109" t="s">
        <v>335</v>
      </c>
      <c r="E33" s="101">
        <f>BPU!E33</f>
        <v>0</v>
      </c>
      <c r="F33" s="101">
        <v>5</v>
      </c>
      <c r="G33" s="102">
        <f t="shared" si="0"/>
        <v>0</v>
      </c>
      <c r="H33" s="99" t="s">
        <v>234</v>
      </c>
      <c r="I33" s="100">
        <f>SUM($G$30:G33)</f>
        <v>0</v>
      </c>
    </row>
    <row r="34" spans="1:9" s="14" customFormat="1" ht="30" customHeight="1">
      <c r="A34" s="60" t="s">
        <v>136</v>
      </c>
      <c r="B34" s="96" t="s">
        <v>225</v>
      </c>
      <c r="C34" s="97" t="s">
        <v>84</v>
      </c>
      <c r="D34" s="109" t="s">
        <v>335</v>
      </c>
      <c r="E34" s="101">
        <f>BPU!E34</f>
        <v>0</v>
      </c>
      <c r="F34" s="101"/>
      <c r="G34" s="102">
        <f t="shared" si="0"/>
        <v>0</v>
      </c>
      <c r="H34" s="99"/>
      <c r="I34" s="100"/>
    </row>
    <row r="35" spans="1:9" s="14" customFormat="1" ht="30" customHeight="1">
      <c r="A35" s="60" t="s">
        <v>20</v>
      </c>
      <c r="B35" s="64" t="s">
        <v>219</v>
      </c>
      <c r="C35" s="52" t="s">
        <v>85</v>
      </c>
      <c r="D35" s="52" t="s">
        <v>90</v>
      </c>
      <c r="E35" s="101">
        <f>BPU!E35</f>
        <v>0</v>
      </c>
      <c r="F35" s="101">
        <v>1</v>
      </c>
      <c r="G35" s="102">
        <f t="shared" si="0"/>
        <v>0</v>
      </c>
      <c r="H35" s="99"/>
      <c r="I35" s="100"/>
    </row>
    <row r="36" spans="1:9" s="14" customFormat="1" ht="30" customHeight="1">
      <c r="A36" s="65" t="s">
        <v>21</v>
      </c>
      <c r="B36" s="201" t="s">
        <v>22</v>
      </c>
      <c r="C36" s="204"/>
      <c r="D36" s="204"/>
      <c r="E36" s="204"/>
      <c r="F36" s="204"/>
      <c r="G36" s="204"/>
      <c r="H36" s="204"/>
      <c r="I36" s="205"/>
    </row>
    <row r="37" spans="1:9" s="14" customFormat="1" ht="30" customHeight="1">
      <c r="A37" s="50" t="s">
        <v>48</v>
      </c>
      <c r="B37" s="81" t="s">
        <v>220</v>
      </c>
      <c r="C37" s="69" t="s">
        <v>86</v>
      </c>
      <c r="D37" s="69" t="s">
        <v>90</v>
      </c>
      <c r="E37" s="110">
        <f>BPU!E37</f>
        <v>0</v>
      </c>
      <c r="F37" s="110"/>
      <c r="G37" s="111">
        <f t="shared" si="0"/>
        <v>0</v>
      </c>
      <c r="H37" s="99"/>
      <c r="I37" s="100"/>
    </row>
    <row r="38" spans="1:9" s="14" customFormat="1" ht="30" customHeight="1">
      <c r="A38" s="50" t="s">
        <v>49</v>
      </c>
      <c r="B38" s="64" t="s">
        <v>40</v>
      </c>
      <c r="C38" s="52" t="s">
        <v>86</v>
      </c>
      <c r="D38" s="52" t="s">
        <v>35</v>
      </c>
      <c r="E38" s="112">
        <f>BPU!E38</f>
        <v>0</v>
      </c>
      <c r="F38" s="112"/>
      <c r="G38" s="113">
        <f t="shared" si="0"/>
        <v>0</v>
      </c>
      <c r="H38" s="99"/>
      <c r="I38" s="100"/>
    </row>
    <row r="39" spans="1:9" s="14" customFormat="1" ht="30" customHeight="1">
      <c r="A39" s="65" t="s">
        <v>23</v>
      </c>
      <c r="B39" s="201" t="s">
        <v>138</v>
      </c>
      <c r="C39" s="219"/>
      <c r="D39" s="219"/>
      <c r="E39" s="219"/>
      <c r="F39" s="219"/>
      <c r="G39" s="219"/>
      <c r="H39" s="219"/>
      <c r="I39" s="220"/>
    </row>
    <row r="40" spans="1:9" s="14" customFormat="1" ht="30" customHeight="1">
      <c r="A40" s="60" t="s">
        <v>50</v>
      </c>
      <c r="B40" s="81" t="s">
        <v>137</v>
      </c>
      <c r="C40" s="69" t="s">
        <v>87</v>
      </c>
      <c r="D40" s="69" t="s">
        <v>90</v>
      </c>
      <c r="E40" s="110">
        <f>BPU!E40</f>
        <v>0</v>
      </c>
      <c r="F40" s="110"/>
      <c r="G40" s="111">
        <f t="shared" si="0"/>
        <v>0</v>
      </c>
      <c r="H40" s="99"/>
      <c r="I40" s="100"/>
    </row>
    <row r="41" spans="1:9" s="14" customFormat="1" ht="30" customHeight="1">
      <c r="A41" s="60" t="s">
        <v>51</v>
      </c>
      <c r="B41" s="64" t="s">
        <v>24</v>
      </c>
      <c r="C41" s="52" t="s">
        <v>88</v>
      </c>
      <c r="D41" s="52" t="s">
        <v>34</v>
      </c>
      <c r="E41" s="112">
        <f>BPU!E41</f>
        <v>0</v>
      </c>
      <c r="F41" s="112"/>
      <c r="G41" s="113">
        <f t="shared" si="0"/>
        <v>0</v>
      </c>
      <c r="H41" s="99"/>
      <c r="I41" s="100"/>
    </row>
    <row r="42" spans="1:9" s="14" customFormat="1" ht="30" customHeight="1">
      <c r="A42" s="60" t="s">
        <v>52</v>
      </c>
      <c r="B42" s="80" t="s">
        <v>25</v>
      </c>
      <c r="C42" s="52" t="s">
        <v>89</v>
      </c>
      <c r="D42" s="52" t="s">
        <v>35</v>
      </c>
      <c r="E42" s="114">
        <f>BPU!E42</f>
        <v>0</v>
      </c>
      <c r="F42" s="114"/>
      <c r="G42" s="115">
        <f t="shared" si="0"/>
        <v>0</v>
      </c>
      <c r="H42" s="99"/>
      <c r="I42" s="100"/>
    </row>
    <row r="43" spans="1:9" ht="30" customHeight="1">
      <c r="A43" s="54" t="s">
        <v>26</v>
      </c>
      <c r="B43" s="201" t="s">
        <v>30</v>
      </c>
      <c r="C43" s="219"/>
      <c r="D43" s="219"/>
      <c r="E43" s="219"/>
      <c r="F43" s="219"/>
      <c r="G43" s="219"/>
      <c r="H43" s="219"/>
      <c r="I43" s="220"/>
    </row>
    <row r="44" spans="1:9" ht="54.6" customHeight="1">
      <c r="A44" s="50" t="s">
        <v>53</v>
      </c>
      <c r="B44" s="81" t="s">
        <v>139</v>
      </c>
      <c r="C44" s="69" t="s">
        <v>413</v>
      </c>
      <c r="D44" s="69" t="s">
        <v>34</v>
      </c>
      <c r="E44" s="110">
        <f>BPU!E44</f>
        <v>0</v>
      </c>
      <c r="F44" s="110"/>
      <c r="G44" s="111">
        <f t="shared" si="0"/>
        <v>0</v>
      </c>
      <c r="H44" s="99"/>
      <c r="I44" s="100"/>
    </row>
    <row r="45" spans="1:9" ht="30" customHeight="1">
      <c r="A45" s="50" t="s">
        <v>54</v>
      </c>
      <c r="B45" s="64" t="s">
        <v>407</v>
      </c>
      <c r="C45" s="69" t="s">
        <v>413</v>
      </c>
      <c r="D45" s="69" t="s">
        <v>90</v>
      </c>
      <c r="E45" s="110">
        <f>BPU!E45</f>
        <v>0</v>
      </c>
      <c r="F45" s="110"/>
      <c r="G45" s="111">
        <f t="shared" si="0"/>
        <v>0</v>
      </c>
      <c r="H45" s="99"/>
      <c r="I45" s="100"/>
    </row>
    <row r="46" spans="1:9" ht="30" customHeight="1">
      <c r="A46" s="50" t="s">
        <v>161</v>
      </c>
      <c r="B46" s="64" t="s">
        <v>91</v>
      </c>
      <c r="C46" s="69" t="s">
        <v>413</v>
      </c>
      <c r="D46" s="69" t="s">
        <v>90</v>
      </c>
      <c r="E46" s="101">
        <f>BPU!E46</f>
        <v>0</v>
      </c>
      <c r="F46" s="101"/>
      <c r="G46" s="102">
        <f t="shared" si="0"/>
        <v>0</v>
      </c>
      <c r="H46" s="99"/>
      <c r="I46" s="100"/>
    </row>
    <row r="47" spans="1:9" ht="30" customHeight="1">
      <c r="A47" s="50" t="s">
        <v>162</v>
      </c>
      <c r="B47" s="91" t="s">
        <v>92</v>
      </c>
      <c r="C47" s="69" t="s">
        <v>413</v>
      </c>
      <c r="D47" s="90" t="s">
        <v>34</v>
      </c>
      <c r="E47" s="101">
        <f>BPU!E47</f>
        <v>0</v>
      </c>
      <c r="F47" s="101"/>
      <c r="G47" s="102">
        <f t="shared" si="0"/>
        <v>0</v>
      </c>
      <c r="H47" s="99"/>
      <c r="I47" s="100"/>
    </row>
    <row r="48" spans="1:9" s="14" customFormat="1" ht="30" customHeight="1">
      <c r="A48" s="198" t="s">
        <v>328</v>
      </c>
      <c r="B48" s="212"/>
      <c r="C48" s="212"/>
      <c r="D48" s="212"/>
      <c r="E48" s="212"/>
      <c r="F48" s="212"/>
      <c r="G48" s="212"/>
      <c r="H48" s="212"/>
      <c r="I48" s="213"/>
    </row>
    <row r="49" spans="1:9" s="14" customFormat="1" ht="30" customHeight="1">
      <c r="A49" s="54" t="s">
        <v>6</v>
      </c>
      <c r="B49" s="201" t="s">
        <v>41</v>
      </c>
      <c r="C49" s="219"/>
      <c r="D49" s="219"/>
      <c r="E49" s="219"/>
      <c r="F49" s="219"/>
      <c r="G49" s="219"/>
      <c r="H49" s="219"/>
      <c r="I49" s="220"/>
    </row>
    <row r="50" spans="1:9" s="14" customFormat="1" ht="39.6" customHeight="1">
      <c r="A50" s="69" t="s">
        <v>56</v>
      </c>
      <c r="B50" s="64" t="s">
        <v>93</v>
      </c>
      <c r="C50" s="52" t="s">
        <v>212</v>
      </c>
      <c r="D50" s="133" t="s">
        <v>34</v>
      </c>
      <c r="E50" s="101">
        <f>BPU!E50</f>
        <v>0</v>
      </c>
      <c r="F50" s="105">
        <v>1</v>
      </c>
      <c r="G50" s="101">
        <f t="shared" si="0"/>
        <v>0</v>
      </c>
      <c r="H50" s="91"/>
      <c r="I50" s="91"/>
    </row>
    <row r="51" spans="1:9" s="14" customFormat="1" ht="30" customHeight="1">
      <c r="A51" s="69" t="s">
        <v>57</v>
      </c>
      <c r="B51" s="64" t="s">
        <v>345</v>
      </c>
      <c r="C51" s="52" t="s">
        <v>212</v>
      </c>
      <c r="D51" s="52" t="s">
        <v>335</v>
      </c>
      <c r="E51" s="137">
        <f>BPU!E51</f>
        <v>0</v>
      </c>
      <c r="F51" s="105">
        <v>500</v>
      </c>
      <c r="G51" s="138">
        <f t="shared" si="0"/>
        <v>0</v>
      </c>
      <c r="H51" s="99" t="s">
        <v>375</v>
      </c>
      <c r="I51" s="136">
        <f>SUM($G$50:G51)</f>
        <v>0</v>
      </c>
    </row>
    <row r="52" spans="1:9" s="14" customFormat="1" ht="30" customHeight="1">
      <c r="A52" s="69" t="s">
        <v>58</v>
      </c>
      <c r="B52" s="64" t="s">
        <v>346</v>
      </c>
      <c r="C52" s="52" t="s">
        <v>212</v>
      </c>
      <c r="D52" s="69" t="s">
        <v>335</v>
      </c>
      <c r="E52" s="137">
        <f>BPU!E52</f>
        <v>0</v>
      </c>
      <c r="F52" s="105">
        <v>1500</v>
      </c>
      <c r="G52" s="138">
        <f t="shared" si="0"/>
        <v>0</v>
      </c>
      <c r="H52" s="99" t="s">
        <v>376</v>
      </c>
      <c r="I52" s="136">
        <f>SUM($G$50:G52)</f>
        <v>0</v>
      </c>
    </row>
    <row r="53" spans="1:9" s="14" customFormat="1" ht="30" customHeight="1">
      <c r="A53" s="69" t="s">
        <v>94</v>
      </c>
      <c r="B53" s="64" t="s">
        <v>347</v>
      </c>
      <c r="C53" s="52" t="s">
        <v>212</v>
      </c>
      <c r="D53" s="69" t="s">
        <v>335</v>
      </c>
      <c r="E53" s="137">
        <f>BPU!E53</f>
        <v>0</v>
      </c>
      <c r="F53" s="105">
        <v>3000</v>
      </c>
      <c r="G53" s="138">
        <f t="shared" si="0"/>
        <v>0</v>
      </c>
      <c r="H53" s="99" t="s">
        <v>377</v>
      </c>
      <c r="I53" s="136">
        <f>SUM($G$50:G53)</f>
        <v>0</v>
      </c>
    </row>
    <row r="54" spans="1:9" s="14" customFormat="1" ht="30" customHeight="1">
      <c r="A54" s="69" t="s">
        <v>95</v>
      </c>
      <c r="B54" s="64" t="s">
        <v>348</v>
      </c>
      <c r="C54" s="52" t="s">
        <v>212</v>
      </c>
      <c r="D54" s="69" t="s">
        <v>335</v>
      </c>
      <c r="E54" s="137">
        <f>BPU!E54</f>
        <v>0</v>
      </c>
      <c r="F54" s="105">
        <v>1500</v>
      </c>
      <c r="G54" s="138">
        <f t="shared" si="0"/>
        <v>0</v>
      </c>
      <c r="H54" s="99" t="s">
        <v>378</v>
      </c>
      <c r="I54" s="136">
        <f>SUM($G$50:G54)</f>
        <v>0</v>
      </c>
    </row>
    <row r="55" spans="1:9" s="14" customFormat="1" ht="30" customHeight="1">
      <c r="A55" s="69" t="s">
        <v>96</v>
      </c>
      <c r="B55" s="64" t="s">
        <v>349</v>
      </c>
      <c r="C55" s="52" t="s">
        <v>212</v>
      </c>
      <c r="D55" s="69" t="s">
        <v>335</v>
      </c>
      <c r="E55" s="137">
        <f>BPU!E55</f>
        <v>0</v>
      </c>
      <c r="F55" s="137"/>
      <c r="G55" s="138">
        <f t="shared" si="0"/>
        <v>0</v>
      </c>
      <c r="H55" s="135"/>
      <c r="I55" s="136"/>
    </row>
    <row r="56" spans="1:9" s="14" customFormat="1" ht="30" customHeight="1">
      <c r="A56" s="65" t="s">
        <v>7</v>
      </c>
      <c r="B56" s="201" t="s">
        <v>110</v>
      </c>
      <c r="C56" s="219"/>
      <c r="D56" s="219"/>
      <c r="E56" s="219"/>
      <c r="F56" s="219"/>
      <c r="G56" s="219"/>
      <c r="H56" s="219"/>
      <c r="I56" s="220"/>
    </row>
    <row r="57" spans="1:9" s="14" customFormat="1" ht="43.2" customHeight="1">
      <c r="A57" s="6" t="s">
        <v>98</v>
      </c>
      <c r="B57" s="81" t="s">
        <v>103</v>
      </c>
      <c r="C57" s="88" t="s">
        <v>213</v>
      </c>
      <c r="D57" s="88" t="s">
        <v>34</v>
      </c>
      <c r="E57" s="28">
        <f>BPU!E57</f>
        <v>0</v>
      </c>
      <c r="F57" s="28"/>
      <c r="G57" s="22">
        <f t="shared" si="0"/>
        <v>0</v>
      </c>
      <c r="H57" s="38"/>
      <c r="I57" s="39"/>
    </row>
    <row r="58" spans="1:9" s="14" customFormat="1" ht="30" customHeight="1">
      <c r="A58" s="60" t="s">
        <v>99</v>
      </c>
      <c r="B58" s="64" t="s">
        <v>235</v>
      </c>
      <c r="C58" s="88" t="s">
        <v>213</v>
      </c>
      <c r="D58" s="90" t="s">
        <v>107</v>
      </c>
      <c r="E58" s="27">
        <f>BPU!E58</f>
        <v>0</v>
      </c>
      <c r="F58" s="27"/>
      <c r="G58" s="21">
        <f t="shared" si="0"/>
        <v>0</v>
      </c>
      <c r="H58" s="38"/>
      <c r="I58" s="39"/>
    </row>
    <row r="59" spans="1:9" s="14" customFormat="1" ht="30" customHeight="1">
      <c r="A59" s="60" t="s">
        <v>100</v>
      </c>
      <c r="B59" s="64" t="s">
        <v>236</v>
      </c>
      <c r="C59" s="88" t="s">
        <v>213</v>
      </c>
      <c r="D59" s="90" t="s">
        <v>107</v>
      </c>
      <c r="E59" s="27">
        <f>BPU!E59</f>
        <v>0</v>
      </c>
      <c r="F59" s="27"/>
      <c r="G59" s="21">
        <f t="shared" si="0"/>
        <v>0</v>
      </c>
      <c r="H59" s="38"/>
      <c r="I59" s="39"/>
    </row>
    <row r="60" spans="1:9" s="14" customFormat="1" ht="30" customHeight="1">
      <c r="A60" s="60" t="s">
        <v>163</v>
      </c>
      <c r="B60" s="64" t="s">
        <v>237</v>
      </c>
      <c r="C60" s="88" t="s">
        <v>213</v>
      </c>
      <c r="D60" s="90" t="s">
        <v>107</v>
      </c>
      <c r="E60" s="27">
        <f>BPU!E60</f>
        <v>0</v>
      </c>
      <c r="F60" s="27"/>
      <c r="G60" s="21">
        <f t="shared" si="0"/>
        <v>0</v>
      </c>
      <c r="H60" s="38"/>
      <c r="I60" s="39"/>
    </row>
    <row r="61" spans="1:9" s="14" customFormat="1" ht="30" customHeight="1">
      <c r="A61" s="65" t="s">
        <v>8</v>
      </c>
      <c r="B61" s="201" t="s">
        <v>111</v>
      </c>
      <c r="C61" s="219"/>
      <c r="D61" s="219"/>
      <c r="E61" s="219"/>
      <c r="F61" s="219"/>
      <c r="G61" s="219"/>
      <c r="H61" s="219"/>
      <c r="I61" s="220"/>
    </row>
    <row r="62" spans="1:9" s="14" customFormat="1" ht="30" customHeight="1">
      <c r="A62" s="60" t="s">
        <v>101</v>
      </c>
      <c r="B62" s="81" t="s">
        <v>484</v>
      </c>
      <c r="C62" s="88" t="s">
        <v>214</v>
      </c>
      <c r="D62" s="88" t="s">
        <v>34</v>
      </c>
      <c r="E62" s="110">
        <f>BPU!E62</f>
        <v>0</v>
      </c>
      <c r="F62" s="110"/>
      <c r="G62" s="111">
        <f t="shared" si="0"/>
        <v>0</v>
      </c>
      <c r="H62" s="99"/>
      <c r="I62" s="100"/>
    </row>
    <row r="63" spans="1:9" s="14" customFormat="1" ht="30" customHeight="1">
      <c r="A63" s="60" t="s">
        <v>102</v>
      </c>
      <c r="B63" s="92" t="s">
        <v>116</v>
      </c>
      <c r="C63" s="88" t="s">
        <v>214</v>
      </c>
      <c r="D63" s="90" t="s">
        <v>107</v>
      </c>
      <c r="E63" s="112">
        <f>BPU!E63</f>
        <v>0</v>
      </c>
      <c r="F63" s="112"/>
      <c r="G63" s="113">
        <f t="shared" si="0"/>
        <v>0</v>
      </c>
      <c r="H63" s="99"/>
      <c r="I63" s="100"/>
    </row>
    <row r="64" spans="1:9" s="14" customFormat="1" ht="30" customHeight="1">
      <c r="A64" s="60" t="s">
        <v>108</v>
      </c>
      <c r="B64" s="92" t="s">
        <v>117</v>
      </c>
      <c r="C64" s="88" t="s">
        <v>214</v>
      </c>
      <c r="D64" s="90" t="s">
        <v>107</v>
      </c>
      <c r="E64" s="112">
        <f>BPU!E64</f>
        <v>0</v>
      </c>
      <c r="F64" s="112"/>
      <c r="G64" s="113">
        <f t="shared" si="0"/>
        <v>0</v>
      </c>
      <c r="H64" s="99"/>
      <c r="I64" s="100"/>
    </row>
    <row r="65" spans="1:9" s="14" customFormat="1" ht="30" customHeight="1">
      <c r="A65" s="60" t="s">
        <v>109</v>
      </c>
      <c r="B65" s="92" t="s">
        <v>118</v>
      </c>
      <c r="C65" s="88" t="s">
        <v>214</v>
      </c>
      <c r="D65" s="90" t="s">
        <v>107</v>
      </c>
      <c r="E65" s="112">
        <f>BPU!E65</f>
        <v>0</v>
      </c>
      <c r="F65" s="112"/>
      <c r="G65" s="113">
        <f t="shared" si="0"/>
        <v>0</v>
      </c>
      <c r="H65" s="99"/>
      <c r="I65" s="100"/>
    </row>
    <row r="66" spans="1:9" s="14" customFormat="1" ht="30" customHeight="1">
      <c r="A66" s="65" t="s">
        <v>13</v>
      </c>
      <c r="B66" s="201" t="s">
        <v>28</v>
      </c>
      <c r="C66" s="219"/>
      <c r="D66" s="219"/>
      <c r="E66" s="219"/>
      <c r="F66" s="219"/>
      <c r="G66" s="219"/>
      <c r="H66" s="219"/>
      <c r="I66" s="220"/>
    </row>
    <row r="67" spans="1:9" s="14" customFormat="1" ht="30" customHeight="1">
      <c r="A67" s="60" t="s">
        <v>112</v>
      </c>
      <c r="B67" s="81" t="s">
        <v>164</v>
      </c>
      <c r="C67" s="88" t="s">
        <v>415</v>
      </c>
      <c r="D67" s="88" t="s">
        <v>34</v>
      </c>
      <c r="E67" s="110">
        <f>BPU!E67</f>
        <v>0</v>
      </c>
      <c r="F67" s="110"/>
      <c r="G67" s="111">
        <f t="shared" si="0"/>
        <v>0</v>
      </c>
      <c r="H67" s="99"/>
      <c r="I67" s="100"/>
    </row>
    <row r="68" spans="1:9" s="14" customFormat="1" ht="30" customHeight="1">
      <c r="A68" s="60" t="s">
        <v>113</v>
      </c>
      <c r="B68" s="64" t="s">
        <v>126</v>
      </c>
      <c r="C68" s="88" t="s">
        <v>415</v>
      </c>
      <c r="D68" s="90" t="s">
        <v>90</v>
      </c>
      <c r="E68" s="112">
        <f>BPU!E68</f>
        <v>0</v>
      </c>
      <c r="F68" s="112"/>
      <c r="G68" s="113">
        <f t="shared" si="0"/>
        <v>0</v>
      </c>
      <c r="H68" s="99"/>
      <c r="I68" s="100"/>
    </row>
    <row r="69" spans="1:9" s="14" customFormat="1" ht="30" customHeight="1">
      <c r="A69" s="60" t="s">
        <v>114</v>
      </c>
      <c r="B69" s="64" t="s">
        <v>127</v>
      </c>
      <c r="C69" s="88" t="s">
        <v>415</v>
      </c>
      <c r="D69" s="90" t="s">
        <v>90</v>
      </c>
      <c r="E69" s="112">
        <f>BPU!E69</f>
        <v>0</v>
      </c>
      <c r="F69" s="112"/>
      <c r="G69" s="113">
        <f t="shared" si="0"/>
        <v>0</v>
      </c>
      <c r="H69" s="99"/>
      <c r="I69" s="100"/>
    </row>
    <row r="70" spans="1:9" s="14" customFormat="1" ht="30" customHeight="1">
      <c r="A70" s="60" t="s">
        <v>115</v>
      </c>
      <c r="B70" s="64" t="s">
        <v>128</v>
      </c>
      <c r="C70" s="88" t="s">
        <v>415</v>
      </c>
      <c r="D70" s="90" t="s">
        <v>90</v>
      </c>
      <c r="E70" s="112">
        <f>BPU!E70</f>
        <v>0</v>
      </c>
      <c r="F70" s="112"/>
      <c r="G70" s="113">
        <f t="shared" si="0"/>
        <v>0</v>
      </c>
      <c r="H70" s="99"/>
      <c r="I70" s="100"/>
    </row>
    <row r="71" spans="1:9" s="14" customFormat="1" ht="30" customHeight="1">
      <c r="A71" s="65" t="s">
        <v>9</v>
      </c>
      <c r="B71" s="201" t="s">
        <v>97</v>
      </c>
      <c r="C71" s="219"/>
      <c r="D71" s="219"/>
      <c r="E71" s="219"/>
      <c r="F71" s="219"/>
      <c r="G71" s="219"/>
      <c r="H71" s="219"/>
      <c r="I71" s="220"/>
    </row>
    <row r="72" spans="1:9" s="14" customFormat="1" ht="30" customHeight="1">
      <c r="A72" s="60" t="s">
        <v>59</v>
      </c>
      <c r="B72" s="81" t="s">
        <v>211</v>
      </c>
      <c r="C72" s="88" t="s">
        <v>416</v>
      </c>
      <c r="D72" s="69" t="s">
        <v>34</v>
      </c>
      <c r="E72" s="107">
        <f>BPU!E72</f>
        <v>0</v>
      </c>
      <c r="F72" s="107">
        <v>1</v>
      </c>
      <c r="G72" s="108">
        <f t="shared" ref="G72:G168" si="1">IF(D72="","",E72*F72)</f>
        <v>0</v>
      </c>
      <c r="H72" s="99" t="s">
        <v>241</v>
      </c>
      <c r="I72" s="100">
        <f>G72</f>
        <v>0</v>
      </c>
    </row>
    <row r="73" spans="1:9" s="14" customFormat="1" ht="30" customHeight="1">
      <c r="A73" s="60" t="s">
        <v>60</v>
      </c>
      <c r="B73" s="64" t="s">
        <v>485</v>
      </c>
      <c r="C73" s="90" t="s">
        <v>416</v>
      </c>
      <c r="D73" s="90" t="s">
        <v>90</v>
      </c>
      <c r="E73" s="112">
        <f>BPU!E73</f>
        <v>0</v>
      </c>
      <c r="F73" s="112">
        <v>5</v>
      </c>
      <c r="G73" s="113">
        <f t="shared" si="1"/>
        <v>0</v>
      </c>
      <c r="H73" s="99" t="s">
        <v>240</v>
      </c>
      <c r="I73" s="100">
        <f>G73+G72</f>
        <v>0</v>
      </c>
    </row>
    <row r="74" spans="1:9" s="14" customFormat="1" ht="30" customHeight="1">
      <c r="A74" s="65" t="s">
        <v>10</v>
      </c>
      <c r="B74" s="201" t="s">
        <v>27</v>
      </c>
      <c r="C74" s="219"/>
      <c r="D74" s="219"/>
      <c r="E74" s="219"/>
      <c r="F74" s="219"/>
      <c r="G74" s="219"/>
      <c r="H74" s="219"/>
      <c r="I74" s="220"/>
    </row>
    <row r="75" spans="1:9" s="14" customFormat="1" ht="30" customHeight="1">
      <c r="A75" s="60" t="s">
        <v>121</v>
      </c>
      <c r="B75" s="81" t="s">
        <v>36</v>
      </c>
      <c r="C75" s="88" t="s">
        <v>417</v>
      </c>
      <c r="D75" s="88" t="s">
        <v>90</v>
      </c>
      <c r="E75" s="110">
        <f>BPU!E75</f>
        <v>0</v>
      </c>
      <c r="F75" s="110"/>
      <c r="G75" s="111">
        <f t="shared" si="1"/>
        <v>0</v>
      </c>
      <c r="H75" s="99"/>
      <c r="I75" s="100"/>
    </row>
    <row r="76" spans="1:9" s="14" customFormat="1" ht="30" customHeight="1">
      <c r="A76" s="60" t="s">
        <v>122</v>
      </c>
      <c r="B76" s="64" t="s">
        <v>37</v>
      </c>
      <c r="C76" s="88" t="s">
        <v>417</v>
      </c>
      <c r="D76" s="88" t="s">
        <v>90</v>
      </c>
      <c r="E76" s="110">
        <f>BPU!E76</f>
        <v>0</v>
      </c>
      <c r="F76" s="110"/>
      <c r="G76" s="111">
        <f t="shared" si="1"/>
        <v>0</v>
      </c>
      <c r="H76" s="99"/>
      <c r="I76" s="100"/>
    </row>
    <row r="77" spans="1:9" s="14" customFormat="1" ht="30" customHeight="1">
      <c r="A77" s="60" t="s">
        <v>123</v>
      </c>
      <c r="B77" s="64" t="s">
        <v>119</v>
      </c>
      <c r="C77" s="88" t="s">
        <v>417</v>
      </c>
      <c r="D77" s="88" t="s">
        <v>90</v>
      </c>
      <c r="E77" s="110">
        <f>BPU!E77</f>
        <v>0</v>
      </c>
      <c r="F77" s="110"/>
      <c r="G77" s="111">
        <f t="shared" si="1"/>
        <v>0</v>
      </c>
      <c r="H77" s="99"/>
      <c r="I77" s="100"/>
    </row>
    <row r="78" spans="1:9" s="14" customFormat="1" ht="30" customHeight="1">
      <c r="A78" s="60" t="s">
        <v>124</v>
      </c>
      <c r="B78" s="64" t="s">
        <v>379</v>
      </c>
      <c r="C78" s="88" t="s">
        <v>417</v>
      </c>
      <c r="D78" s="88" t="s">
        <v>90</v>
      </c>
      <c r="E78" s="110">
        <f>BPU!E78</f>
        <v>0</v>
      </c>
      <c r="F78" s="110"/>
      <c r="G78" s="111">
        <f t="shared" si="1"/>
        <v>0</v>
      </c>
      <c r="H78" s="99"/>
      <c r="I78" s="100"/>
    </row>
    <row r="79" spans="1:9" s="14" customFormat="1" ht="30" customHeight="1">
      <c r="A79" s="60" t="s">
        <v>165</v>
      </c>
      <c r="B79" s="64" t="s">
        <v>38</v>
      </c>
      <c r="C79" s="88" t="s">
        <v>417</v>
      </c>
      <c r="D79" s="88" t="s">
        <v>90</v>
      </c>
      <c r="E79" s="110">
        <f>BPU!E79</f>
        <v>0</v>
      </c>
      <c r="F79" s="110"/>
      <c r="G79" s="111">
        <f t="shared" si="1"/>
        <v>0</v>
      </c>
      <c r="H79" s="99"/>
      <c r="I79" s="100"/>
    </row>
    <row r="80" spans="1:9" s="14" customFormat="1" ht="30" customHeight="1">
      <c r="A80" s="65" t="s">
        <v>14</v>
      </c>
      <c r="B80" s="201" t="s">
        <v>278</v>
      </c>
      <c r="C80" s="219"/>
      <c r="D80" s="219"/>
      <c r="E80" s="219"/>
      <c r="F80" s="219"/>
      <c r="G80" s="219"/>
      <c r="H80" s="219"/>
      <c r="I80" s="220"/>
    </row>
    <row r="81" spans="1:9" s="14" customFormat="1" ht="30" customHeight="1">
      <c r="A81" s="60" t="s">
        <v>129</v>
      </c>
      <c r="B81" s="91" t="s">
        <v>279</v>
      </c>
      <c r="C81" s="88" t="s">
        <v>418</v>
      </c>
      <c r="D81" s="88" t="s">
        <v>34</v>
      </c>
      <c r="E81" s="110">
        <f>BPU!E81</f>
        <v>0</v>
      </c>
      <c r="F81" s="110"/>
      <c r="G81" s="111">
        <f t="shared" si="1"/>
        <v>0</v>
      </c>
      <c r="H81" s="99"/>
      <c r="I81" s="100"/>
    </row>
    <row r="82" spans="1:9" s="14" customFormat="1" ht="30" customHeight="1">
      <c r="A82" s="60" t="s">
        <v>130</v>
      </c>
      <c r="B82" s="92" t="s">
        <v>350</v>
      </c>
      <c r="C82" s="88" t="s">
        <v>418</v>
      </c>
      <c r="D82" s="90" t="s">
        <v>335</v>
      </c>
      <c r="E82" s="110">
        <f>BPU!E82</f>
        <v>0</v>
      </c>
      <c r="F82" s="110"/>
      <c r="G82" s="111">
        <f t="shared" si="1"/>
        <v>0</v>
      </c>
      <c r="H82" s="99"/>
      <c r="I82" s="100"/>
    </row>
    <row r="83" spans="1:9" s="14" customFormat="1" ht="30" customHeight="1">
      <c r="A83" s="60" t="s">
        <v>166</v>
      </c>
      <c r="B83" s="92" t="s">
        <v>351</v>
      </c>
      <c r="C83" s="88" t="s">
        <v>418</v>
      </c>
      <c r="D83" s="90" t="s">
        <v>335</v>
      </c>
      <c r="E83" s="110">
        <f>BPU!E83</f>
        <v>0</v>
      </c>
      <c r="F83" s="110"/>
      <c r="G83" s="111">
        <f t="shared" si="1"/>
        <v>0</v>
      </c>
      <c r="H83" s="99"/>
      <c r="I83" s="100"/>
    </row>
    <row r="84" spans="1:9" s="14" customFormat="1" ht="30" customHeight="1">
      <c r="A84" s="60" t="s">
        <v>167</v>
      </c>
      <c r="B84" s="92" t="s">
        <v>352</v>
      </c>
      <c r="C84" s="88" t="s">
        <v>418</v>
      </c>
      <c r="D84" s="90" t="s">
        <v>335</v>
      </c>
      <c r="E84" s="110">
        <f>BPU!E84</f>
        <v>0</v>
      </c>
      <c r="F84" s="110"/>
      <c r="G84" s="111">
        <f t="shared" si="1"/>
        <v>0</v>
      </c>
      <c r="H84" s="99"/>
      <c r="I84" s="100"/>
    </row>
    <row r="85" spans="1:9" s="14" customFormat="1" ht="30" customHeight="1">
      <c r="A85" s="60" t="s">
        <v>280</v>
      </c>
      <c r="B85" s="92" t="s">
        <v>353</v>
      </c>
      <c r="C85" s="88" t="s">
        <v>418</v>
      </c>
      <c r="D85" s="90" t="s">
        <v>335</v>
      </c>
      <c r="E85" s="110">
        <f>BPU!E85</f>
        <v>0</v>
      </c>
      <c r="F85" s="110"/>
      <c r="G85" s="111">
        <f t="shared" si="1"/>
        <v>0</v>
      </c>
      <c r="H85" s="99"/>
      <c r="I85" s="100"/>
    </row>
    <row r="86" spans="1:9" s="14" customFormat="1" ht="30" customHeight="1">
      <c r="A86" s="65" t="s">
        <v>15</v>
      </c>
      <c r="B86" s="201" t="s">
        <v>327</v>
      </c>
      <c r="C86" s="219"/>
      <c r="D86" s="219"/>
      <c r="E86" s="219"/>
      <c r="F86" s="219"/>
      <c r="G86" s="219"/>
      <c r="H86" s="219"/>
      <c r="I86" s="220"/>
    </row>
    <row r="87" spans="1:9" s="14" customFormat="1" ht="30" customHeight="1">
      <c r="A87" s="50" t="s">
        <v>168</v>
      </c>
      <c r="B87" s="78" t="s">
        <v>120</v>
      </c>
      <c r="C87" s="88" t="s">
        <v>419</v>
      </c>
      <c r="D87" s="88" t="s">
        <v>34</v>
      </c>
      <c r="E87" s="110">
        <f>BPU!E87</f>
        <v>0</v>
      </c>
      <c r="F87" s="110"/>
      <c r="G87" s="111">
        <f t="shared" si="1"/>
        <v>0</v>
      </c>
      <c r="H87" s="99"/>
      <c r="I87" s="100"/>
    </row>
    <row r="88" spans="1:9" s="14" customFormat="1" ht="30" customHeight="1">
      <c r="A88" s="50" t="s">
        <v>169</v>
      </c>
      <c r="B88" s="80" t="s">
        <v>486</v>
      </c>
      <c r="C88" s="88" t="s">
        <v>419</v>
      </c>
      <c r="D88" s="88" t="s">
        <v>90</v>
      </c>
      <c r="E88" s="110">
        <f>BPU!E88</f>
        <v>0</v>
      </c>
      <c r="F88" s="110"/>
      <c r="G88" s="111">
        <f t="shared" si="1"/>
        <v>0</v>
      </c>
      <c r="H88" s="99"/>
      <c r="I88" s="100"/>
    </row>
    <row r="89" spans="1:9" s="14" customFormat="1" ht="30" customHeight="1">
      <c r="A89" s="50" t="s">
        <v>281</v>
      </c>
      <c r="B89" s="80" t="s">
        <v>487</v>
      </c>
      <c r="C89" s="88" t="s">
        <v>419</v>
      </c>
      <c r="D89" s="88" t="s">
        <v>90</v>
      </c>
      <c r="E89" s="110">
        <f>BPU!E89</f>
        <v>0</v>
      </c>
      <c r="F89" s="110"/>
      <c r="G89" s="111">
        <f t="shared" si="1"/>
        <v>0</v>
      </c>
      <c r="H89" s="99"/>
      <c r="I89" s="100"/>
    </row>
    <row r="90" spans="1:9" s="14" customFormat="1" ht="30" customHeight="1">
      <c r="A90" s="50" t="s">
        <v>282</v>
      </c>
      <c r="B90" s="80" t="s">
        <v>488</v>
      </c>
      <c r="C90" s="88" t="s">
        <v>419</v>
      </c>
      <c r="D90" s="88" t="s">
        <v>90</v>
      </c>
      <c r="E90" s="110">
        <f>BPU!E90</f>
        <v>0</v>
      </c>
      <c r="F90" s="110"/>
      <c r="G90" s="111">
        <f t="shared" si="1"/>
        <v>0</v>
      </c>
      <c r="H90" s="99"/>
      <c r="I90" s="100"/>
    </row>
    <row r="91" spans="1:9" s="14" customFormat="1" ht="30" customHeight="1">
      <c r="A91" s="65" t="s">
        <v>283</v>
      </c>
      <c r="B91" s="201" t="s">
        <v>125</v>
      </c>
      <c r="C91" s="219"/>
      <c r="D91" s="219"/>
      <c r="E91" s="219"/>
      <c r="F91" s="219"/>
      <c r="G91" s="219"/>
      <c r="H91" s="219"/>
      <c r="I91" s="220"/>
    </row>
    <row r="92" spans="1:9" s="14" customFormat="1" ht="30" customHeight="1">
      <c r="A92" s="60" t="s">
        <v>284</v>
      </c>
      <c r="B92" s="56" t="s">
        <v>209</v>
      </c>
      <c r="C92" s="57" t="s">
        <v>420</v>
      </c>
      <c r="D92" s="69" t="s">
        <v>90</v>
      </c>
      <c r="E92" s="118">
        <f>BPU!E92</f>
        <v>0</v>
      </c>
      <c r="F92" s="118"/>
      <c r="G92" s="119">
        <f t="shared" si="1"/>
        <v>0</v>
      </c>
      <c r="H92" s="99"/>
      <c r="I92" s="100"/>
    </row>
    <row r="93" spans="1:9" s="14" customFormat="1" ht="30" customHeight="1">
      <c r="A93" s="60" t="s">
        <v>285</v>
      </c>
      <c r="B93" s="64" t="s">
        <v>210</v>
      </c>
      <c r="C93" s="52" t="s">
        <v>421</v>
      </c>
      <c r="D93" s="52" t="s">
        <v>90</v>
      </c>
      <c r="E93" s="120">
        <f>BPU!E93</f>
        <v>0</v>
      </c>
      <c r="F93" s="120"/>
      <c r="G93" s="121">
        <f t="shared" si="1"/>
        <v>0</v>
      </c>
      <c r="H93" s="99"/>
      <c r="I93" s="100"/>
    </row>
    <row r="94" spans="1:9" s="14" customFormat="1" ht="30" customHeight="1">
      <c r="A94" s="198" t="s">
        <v>61</v>
      </c>
      <c r="B94" s="212"/>
      <c r="C94" s="212"/>
      <c r="D94" s="212"/>
      <c r="E94" s="212"/>
      <c r="F94" s="212"/>
      <c r="G94" s="212"/>
      <c r="H94" s="212"/>
      <c r="I94" s="213"/>
    </row>
    <row r="95" spans="1:9" s="14" customFormat="1" ht="30" customHeight="1">
      <c r="A95" s="67" t="s">
        <v>11</v>
      </c>
      <c r="B95" s="201" t="s">
        <v>144</v>
      </c>
      <c r="C95" s="219"/>
      <c r="D95" s="219"/>
      <c r="E95" s="219"/>
      <c r="F95" s="219"/>
      <c r="G95" s="219"/>
      <c r="H95" s="219"/>
      <c r="I95" s="220"/>
    </row>
    <row r="96" spans="1:9" s="14" customFormat="1" ht="30" customHeight="1">
      <c r="A96" s="87" t="s">
        <v>146</v>
      </c>
      <c r="B96" s="81" t="s">
        <v>140</v>
      </c>
      <c r="C96" s="69" t="s">
        <v>215</v>
      </c>
      <c r="D96" s="82" t="s">
        <v>34</v>
      </c>
      <c r="E96" s="103">
        <f>BPU!E96</f>
        <v>0</v>
      </c>
      <c r="F96" s="103">
        <v>1</v>
      </c>
      <c r="G96" s="104">
        <f t="shared" si="1"/>
        <v>0</v>
      </c>
      <c r="H96" s="99"/>
      <c r="I96" s="100"/>
    </row>
    <row r="97" spans="1:9" s="14" customFormat="1" ht="30" customHeight="1">
      <c r="A97" s="87" t="s">
        <v>147</v>
      </c>
      <c r="B97" s="81" t="s">
        <v>141</v>
      </c>
      <c r="C97" s="69" t="s">
        <v>215</v>
      </c>
      <c r="D97" s="83" t="s">
        <v>90</v>
      </c>
      <c r="E97" s="105">
        <f>BPU!E97</f>
        <v>0</v>
      </c>
      <c r="F97" s="105">
        <v>10</v>
      </c>
      <c r="G97" s="106">
        <f t="shared" si="1"/>
        <v>0</v>
      </c>
      <c r="H97" s="99" t="s">
        <v>244</v>
      </c>
      <c r="I97" s="100">
        <f>SUM($G$96:G97)</f>
        <v>0</v>
      </c>
    </row>
    <row r="98" spans="1:9" s="14" customFormat="1" ht="30" customHeight="1">
      <c r="A98" s="87" t="s">
        <v>148</v>
      </c>
      <c r="B98" s="81" t="s">
        <v>142</v>
      </c>
      <c r="C98" s="69" t="s">
        <v>215</v>
      </c>
      <c r="D98" s="83" t="s">
        <v>90</v>
      </c>
      <c r="E98" s="105">
        <f>BPU!E98</f>
        <v>0</v>
      </c>
      <c r="F98" s="105">
        <v>30</v>
      </c>
      <c r="G98" s="106">
        <f t="shared" si="1"/>
        <v>0</v>
      </c>
      <c r="H98" s="99" t="s">
        <v>245</v>
      </c>
      <c r="I98" s="100">
        <f>SUM($G$96:G98)</f>
        <v>0</v>
      </c>
    </row>
    <row r="99" spans="1:9" s="14" customFormat="1" ht="30" customHeight="1">
      <c r="A99" s="87" t="s">
        <v>149</v>
      </c>
      <c r="B99" s="81" t="s">
        <v>143</v>
      </c>
      <c r="C99" s="69" t="s">
        <v>215</v>
      </c>
      <c r="D99" s="83" t="s">
        <v>90</v>
      </c>
      <c r="E99" s="105">
        <f>BPU!E99</f>
        <v>0</v>
      </c>
      <c r="F99" s="105"/>
      <c r="G99" s="106">
        <f t="shared" si="1"/>
        <v>0</v>
      </c>
      <c r="H99" s="99"/>
      <c r="I99" s="100"/>
    </row>
    <row r="100" spans="1:9" s="14" customFormat="1" ht="30" customHeight="1">
      <c r="A100" s="65" t="s">
        <v>12</v>
      </c>
      <c r="B100" s="201" t="s">
        <v>489</v>
      </c>
      <c r="C100" s="219"/>
      <c r="D100" s="219"/>
      <c r="E100" s="219"/>
      <c r="F100" s="219"/>
      <c r="G100" s="219"/>
      <c r="H100" s="219"/>
      <c r="I100" s="220"/>
    </row>
    <row r="101" spans="1:9" s="14" customFormat="1" ht="30" customHeight="1">
      <c r="A101" s="50" t="s">
        <v>150</v>
      </c>
      <c r="B101" s="81" t="s">
        <v>145</v>
      </c>
      <c r="C101" s="69" t="s">
        <v>216</v>
      </c>
      <c r="D101" s="82" t="s">
        <v>34</v>
      </c>
      <c r="E101" s="107">
        <f>BPU!E101</f>
        <v>0</v>
      </c>
      <c r="F101" s="107">
        <v>1</v>
      </c>
      <c r="G101" s="108">
        <f t="shared" si="1"/>
        <v>0</v>
      </c>
      <c r="H101" s="99"/>
      <c r="I101" s="100"/>
    </row>
    <row r="102" spans="1:9" s="14" customFormat="1" ht="30" customHeight="1">
      <c r="A102" s="50" t="s">
        <v>170</v>
      </c>
      <c r="B102" s="81" t="s">
        <v>354</v>
      </c>
      <c r="C102" s="69" t="s">
        <v>216</v>
      </c>
      <c r="D102" s="83" t="s">
        <v>335</v>
      </c>
      <c r="E102" s="114">
        <f>BPU!E102</f>
        <v>0</v>
      </c>
      <c r="F102" s="114">
        <v>500</v>
      </c>
      <c r="G102" s="115">
        <f t="shared" si="1"/>
        <v>0</v>
      </c>
      <c r="H102" s="99" t="s">
        <v>380</v>
      </c>
      <c r="I102" s="100">
        <f>SUM($G$101:G102)</f>
        <v>0</v>
      </c>
    </row>
    <row r="103" spans="1:9" s="14" customFormat="1" ht="30" customHeight="1">
      <c r="A103" s="50" t="s">
        <v>171</v>
      </c>
      <c r="B103" s="81" t="s">
        <v>355</v>
      </c>
      <c r="C103" s="69" t="s">
        <v>216</v>
      </c>
      <c r="D103" s="83" t="s">
        <v>335</v>
      </c>
      <c r="E103" s="114">
        <f>BPU!E103</f>
        <v>0</v>
      </c>
      <c r="F103" s="114">
        <v>2500</v>
      </c>
      <c r="G103" s="115">
        <f t="shared" si="1"/>
        <v>0</v>
      </c>
      <c r="H103" s="99" t="s">
        <v>381</v>
      </c>
      <c r="I103" s="100">
        <f>SUM($G$101:G103)</f>
        <v>0</v>
      </c>
    </row>
    <row r="104" spans="1:9" s="14" customFormat="1" ht="30" customHeight="1">
      <c r="A104" s="50" t="s">
        <v>172</v>
      </c>
      <c r="B104" s="81" t="s">
        <v>356</v>
      </c>
      <c r="C104" s="69" t="s">
        <v>216</v>
      </c>
      <c r="D104" s="83" t="s">
        <v>335</v>
      </c>
      <c r="E104" s="114">
        <f>BPU!E104</f>
        <v>0</v>
      </c>
      <c r="F104" s="114">
        <v>1500</v>
      </c>
      <c r="G104" s="115">
        <f t="shared" si="1"/>
        <v>0</v>
      </c>
      <c r="H104" s="99" t="s">
        <v>382</v>
      </c>
      <c r="I104" s="100">
        <f>SUM($G$101:G104)</f>
        <v>0</v>
      </c>
    </row>
    <row r="105" spans="1:9" s="14" customFormat="1" ht="30" customHeight="1">
      <c r="A105" s="50" t="s">
        <v>173</v>
      </c>
      <c r="B105" s="81" t="s">
        <v>357</v>
      </c>
      <c r="C105" s="69" t="s">
        <v>216</v>
      </c>
      <c r="D105" s="83" t="s">
        <v>335</v>
      </c>
      <c r="E105" s="114">
        <f>BPU!E105</f>
        <v>0</v>
      </c>
      <c r="F105" s="114"/>
      <c r="G105" s="115">
        <f t="shared" si="1"/>
        <v>0</v>
      </c>
      <c r="H105" s="99"/>
      <c r="I105" s="100"/>
    </row>
    <row r="106" spans="1:9" s="14" customFormat="1" ht="30" customHeight="1">
      <c r="A106" s="65" t="s">
        <v>16</v>
      </c>
      <c r="B106" s="201" t="s">
        <v>39</v>
      </c>
      <c r="C106" s="219"/>
      <c r="D106" s="219"/>
      <c r="E106" s="219"/>
      <c r="F106" s="219"/>
      <c r="G106" s="219"/>
      <c r="H106" s="219"/>
      <c r="I106" s="220"/>
    </row>
    <row r="107" spans="1:9" s="14" customFormat="1" ht="30" customHeight="1">
      <c r="A107" s="60" t="s">
        <v>174</v>
      </c>
      <c r="B107" s="81" t="s">
        <v>151</v>
      </c>
      <c r="C107" s="69" t="s">
        <v>422</v>
      </c>
      <c r="D107" s="82" t="s">
        <v>34</v>
      </c>
      <c r="E107" s="123">
        <f>BPU!E107</f>
        <v>0</v>
      </c>
      <c r="F107" s="123">
        <v>1</v>
      </c>
      <c r="G107" s="124">
        <f t="shared" si="1"/>
        <v>0</v>
      </c>
      <c r="H107" s="99"/>
      <c r="I107" s="100"/>
    </row>
    <row r="108" spans="1:9" s="14" customFormat="1" ht="30" customHeight="1">
      <c r="A108" s="60" t="s">
        <v>175</v>
      </c>
      <c r="B108" s="81" t="s">
        <v>358</v>
      </c>
      <c r="C108" s="69" t="s">
        <v>422</v>
      </c>
      <c r="D108" s="83" t="s">
        <v>335</v>
      </c>
      <c r="E108" s="114">
        <f>BPU!E108</f>
        <v>0</v>
      </c>
      <c r="F108" s="114">
        <v>500</v>
      </c>
      <c r="G108" s="115">
        <f t="shared" si="1"/>
        <v>0</v>
      </c>
      <c r="H108" s="99" t="s">
        <v>246</v>
      </c>
      <c r="I108" s="100">
        <f>SUM($G$107:G108)</f>
        <v>0</v>
      </c>
    </row>
    <row r="109" spans="1:9" s="14" customFormat="1" ht="30" customHeight="1">
      <c r="A109" s="60" t="s">
        <v>176</v>
      </c>
      <c r="B109" s="81" t="s">
        <v>359</v>
      </c>
      <c r="C109" s="69" t="s">
        <v>422</v>
      </c>
      <c r="D109" s="83" t="s">
        <v>335</v>
      </c>
      <c r="E109" s="114">
        <f>BPU!E109</f>
        <v>0</v>
      </c>
      <c r="F109" s="114">
        <v>2500</v>
      </c>
      <c r="G109" s="115">
        <f t="shared" si="1"/>
        <v>0</v>
      </c>
      <c r="H109" s="99" t="s">
        <v>247</v>
      </c>
      <c r="I109" s="100">
        <f>SUM($G$107:G109)</f>
        <v>0</v>
      </c>
    </row>
    <row r="110" spans="1:9" s="14" customFormat="1" ht="30" customHeight="1">
      <c r="A110" s="60" t="s">
        <v>177</v>
      </c>
      <c r="B110" s="81" t="s">
        <v>360</v>
      </c>
      <c r="C110" s="69" t="s">
        <v>422</v>
      </c>
      <c r="D110" s="83" t="s">
        <v>335</v>
      </c>
      <c r="E110" s="114">
        <f>BPU!E110</f>
        <v>0</v>
      </c>
      <c r="F110" s="114">
        <v>1500</v>
      </c>
      <c r="G110" s="115">
        <f t="shared" si="1"/>
        <v>0</v>
      </c>
      <c r="H110" s="99" t="s">
        <v>248</v>
      </c>
      <c r="I110" s="100">
        <f>SUM($G$107:G110)</f>
        <v>0</v>
      </c>
    </row>
    <row r="111" spans="1:9" s="14" customFormat="1" ht="30" customHeight="1">
      <c r="A111" s="60" t="s">
        <v>178</v>
      </c>
      <c r="B111" s="81" t="s">
        <v>361</v>
      </c>
      <c r="C111" s="69" t="s">
        <v>422</v>
      </c>
      <c r="D111" s="83" t="s">
        <v>335</v>
      </c>
      <c r="E111" s="114">
        <f>BPU!E111</f>
        <v>0</v>
      </c>
      <c r="F111" s="114"/>
      <c r="G111" s="115">
        <f t="shared" si="1"/>
        <v>0</v>
      </c>
      <c r="H111" s="99"/>
      <c r="I111" s="100"/>
    </row>
    <row r="112" spans="1:9" s="14" customFormat="1" ht="30" customHeight="1">
      <c r="A112" s="87" t="s">
        <v>267</v>
      </c>
      <c r="B112" s="81" t="s">
        <v>268</v>
      </c>
      <c r="C112" s="69" t="s">
        <v>422</v>
      </c>
      <c r="D112" s="83" t="s">
        <v>34</v>
      </c>
      <c r="E112" s="114">
        <f>BPU!E112</f>
        <v>0</v>
      </c>
      <c r="F112" s="114">
        <v>1</v>
      </c>
      <c r="G112" s="115">
        <f t="shared" si="1"/>
        <v>0</v>
      </c>
      <c r="H112" s="99"/>
      <c r="I112" s="100"/>
    </row>
    <row r="113" spans="1:9" s="14" customFormat="1" ht="30" customHeight="1">
      <c r="A113" s="87" t="s">
        <v>212</v>
      </c>
      <c r="B113" s="81" t="s">
        <v>269</v>
      </c>
      <c r="C113" s="69" t="s">
        <v>422</v>
      </c>
      <c r="D113" s="83" t="s">
        <v>90</v>
      </c>
      <c r="E113" s="114">
        <f>BPU!E113</f>
        <v>0</v>
      </c>
      <c r="F113" s="114">
        <v>5</v>
      </c>
      <c r="G113" s="115">
        <f t="shared" si="1"/>
        <v>0</v>
      </c>
      <c r="H113" s="99" t="s">
        <v>273</v>
      </c>
      <c r="I113" s="100">
        <f>SUM($G$112:G113)</f>
        <v>0</v>
      </c>
    </row>
    <row r="114" spans="1:9" s="14" customFormat="1" ht="30" customHeight="1">
      <c r="A114" s="87" t="s">
        <v>213</v>
      </c>
      <c r="B114" s="81" t="s">
        <v>270</v>
      </c>
      <c r="C114" s="69" t="s">
        <v>422</v>
      </c>
      <c r="D114" s="83" t="s">
        <v>90</v>
      </c>
      <c r="E114" s="114">
        <f>BPU!E114</f>
        <v>0</v>
      </c>
      <c r="F114" s="114">
        <v>5</v>
      </c>
      <c r="G114" s="115">
        <f t="shared" si="1"/>
        <v>0</v>
      </c>
      <c r="H114" s="99" t="s">
        <v>274</v>
      </c>
      <c r="I114" s="100">
        <f>SUM($G$112:G114)</f>
        <v>0</v>
      </c>
    </row>
    <row r="115" spans="1:9" s="14" customFormat="1" ht="30" customHeight="1">
      <c r="A115" s="87" t="s">
        <v>214</v>
      </c>
      <c r="B115" s="81" t="s">
        <v>271</v>
      </c>
      <c r="C115" s="69" t="s">
        <v>422</v>
      </c>
      <c r="D115" s="83" t="s">
        <v>90</v>
      </c>
      <c r="E115" s="114">
        <f>BPU!E115</f>
        <v>0</v>
      </c>
      <c r="F115" s="114">
        <v>6</v>
      </c>
      <c r="G115" s="115">
        <f t="shared" si="1"/>
        <v>0</v>
      </c>
      <c r="H115" s="99" t="s">
        <v>275</v>
      </c>
      <c r="I115" s="100">
        <f>SUM($G$112:G115)</f>
        <v>0</v>
      </c>
    </row>
    <row r="116" spans="1:9" s="14" customFormat="1" ht="30" customHeight="1">
      <c r="A116" s="198" t="s">
        <v>329</v>
      </c>
      <c r="B116" s="212"/>
      <c r="C116" s="212"/>
      <c r="D116" s="212"/>
      <c r="E116" s="212"/>
      <c r="F116" s="212"/>
      <c r="G116" s="212"/>
      <c r="H116" s="212"/>
      <c r="I116" s="213"/>
    </row>
    <row r="117" spans="1:9" ht="30" customHeight="1">
      <c r="A117" s="54" t="s">
        <v>62</v>
      </c>
      <c r="B117" s="201" t="s">
        <v>152</v>
      </c>
      <c r="C117" s="219"/>
      <c r="D117" s="219"/>
      <c r="E117" s="219"/>
      <c r="F117" s="219"/>
      <c r="G117" s="219"/>
      <c r="H117" s="219"/>
      <c r="I117" s="220"/>
    </row>
    <row r="118" spans="1:9" ht="30" customHeight="1">
      <c r="A118" s="50" t="s">
        <v>179</v>
      </c>
      <c r="B118" s="81" t="s">
        <v>490</v>
      </c>
      <c r="C118" s="69" t="s">
        <v>217</v>
      </c>
      <c r="D118" s="82" t="s">
        <v>34</v>
      </c>
      <c r="E118" s="107">
        <f>BPU!E118</f>
        <v>0</v>
      </c>
      <c r="F118" s="107"/>
      <c r="G118" s="108">
        <f t="shared" si="1"/>
        <v>0</v>
      </c>
      <c r="H118" s="99"/>
      <c r="I118" s="100"/>
    </row>
    <row r="119" spans="1:9" ht="30" customHeight="1">
      <c r="A119" s="50" t="s">
        <v>180</v>
      </c>
      <c r="B119" s="81" t="s">
        <v>362</v>
      </c>
      <c r="C119" s="69" t="s">
        <v>217</v>
      </c>
      <c r="D119" s="83" t="s">
        <v>335</v>
      </c>
      <c r="E119" s="101">
        <f>BPU!E119</f>
        <v>0</v>
      </c>
      <c r="F119" s="101"/>
      <c r="G119" s="102">
        <f t="shared" si="1"/>
        <v>0</v>
      </c>
      <c r="H119" s="99"/>
      <c r="I119" s="100"/>
    </row>
    <row r="120" spans="1:9" ht="30" customHeight="1">
      <c r="A120" s="50" t="s">
        <v>181</v>
      </c>
      <c r="B120" s="81" t="s">
        <v>363</v>
      </c>
      <c r="C120" s="69" t="s">
        <v>217</v>
      </c>
      <c r="D120" s="83" t="s">
        <v>335</v>
      </c>
      <c r="E120" s="101">
        <f>BPU!E120</f>
        <v>0</v>
      </c>
      <c r="F120" s="101"/>
      <c r="G120" s="102">
        <f t="shared" si="1"/>
        <v>0</v>
      </c>
      <c r="H120" s="99"/>
      <c r="I120" s="100"/>
    </row>
    <row r="121" spans="1:9" ht="30" customHeight="1">
      <c r="A121" s="50" t="s">
        <v>182</v>
      </c>
      <c r="B121" s="81" t="s">
        <v>364</v>
      </c>
      <c r="C121" s="69" t="s">
        <v>217</v>
      </c>
      <c r="D121" s="83" t="s">
        <v>335</v>
      </c>
      <c r="E121" s="101">
        <f>BPU!E121</f>
        <v>0</v>
      </c>
      <c r="F121" s="101"/>
      <c r="G121" s="102">
        <f t="shared" si="1"/>
        <v>0</v>
      </c>
      <c r="H121" s="99"/>
      <c r="I121" s="100"/>
    </row>
    <row r="122" spans="1:9" ht="30" customHeight="1">
      <c r="A122" s="50" t="s">
        <v>183</v>
      </c>
      <c r="B122" s="81" t="s">
        <v>365</v>
      </c>
      <c r="C122" s="69" t="s">
        <v>217</v>
      </c>
      <c r="D122" s="83" t="s">
        <v>335</v>
      </c>
      <c r="E122" s="101">
        <f>BPU!E122</f>
        <v>0</v>
      </c>
      <c r="F122" s="101"/>
      <c r="G122" s="102">
        <f t="shared" si="1"/>
        <v>0</v>
      </c>
      <c r="H122" s="99"/>
      <c r="I122" s="100"/>
    </row>
    <row r="123" spans="1:9" s="14" customFormat="1" ht="30" customHeight="1">
      <c r="A123" s="54" t="s">
        <v>63</v>
      </c>
      <c r="B123" s="201" t="s">
        <v>31</v>
      </c>
      <c r="C123" s="219"/>
      <c r="D123" s="219"/>
      <c r="E123" s="219"/>
      <c r="F123" s="219"/>
      <c r="G123" s="219"/>
      <c r="H123" s="219"/>
      <c r="I123" s="220"/>
    </row>
    <row r="124" spans="1:9" s="14" customFormat="1" ht="30" customHeight="1">
      <c r="A124" s="50" t="s">
        <v>184</v>
      </c>
      <c r="B124" s="81" t="s">
        <v>491</v>
      </c>
      <c r="C124" s="69" t="s">
        <v>218</v>
      </c>
      <c r="D124" s="82" t="s">
        <v>34</v>
      </c>
      <c r="E124" s="107">
        <f>BPU!E124</f>
        <v>0</v>
      </c>
      <c r="F124" s="107"/>
      <c r="G124" s="108">
        <f t="shared" si="1"/>
        <v>0</v>
      </c>
      <c r="H124" s="99"/>
      <c r="I124" s="100"/>
    </row>
    <row r="125" spans="1:9" s="14" customFormat="1" ht="30" customHeight="1">
      <c r="A125" s="50" t="s">
        <v>185</v>
      </c>
      <c r="B125" s="81" t="s">
        <v>366</v>
      </c>
      <c r="C125" s="69" t="s">
        <v>218</v>
      </c>
      <c r="D125" s="83" t="s">
        <v>335</v>
      </c>
      <c r="E125" s="101">
        <f>BPU!E125</f>
        <v>0</v>
      </c>
      <c r="F125" s="101"/>
      <c r="G125" s="102">
        <f t="shared" si="1"/>
        <v>0</v>
      </c>
      <c r="H125" s="99"/>
      <c r="I125" s="100"/>
    </row>
    <row r="126" spans="1:9" s="14" customFormat="1" ht="30" customHeight="1">
      <c r="A126" s="50" t="s">
        <v>186</v>
      </c>
      <c r="B126" s="81" t="s">
        <v>367</v>
      </c>
      <c r="C126" s="69" t="s">
        <v>218</v>
      </c>
      <c r="D126" s="83" t="s">
        <v>335</v>
      </c>
      <c r="E126" s="101">
        <f>BPU!E126</f>
        <v>0</v>
      </c>
      <c r="F126" s="101"/>
      <c r="G126" s="102">
        <f t="shared" si="1"/>
        <v>0</v>
      </c>
      <c r="H126" s="99"/>
      <c r="I126" s="100"/>
    </row>
    <row r="127" spans="1:9" s="14" customFormat="1" ht="30" customHeight="1">
      <c r="A127" s="50" t="s">
        <v>187</v>
      </c>
      <c r="B127" s="81" t="s">
        <v>368</v>
      </c>
      <c r="C127" s="69" t="s">
        <v>218</v>
      </c>
      <c r="D127" s="83" t="s">
        <v>335</v>
      </c>
      <c r="E127" s="101">
        <f>BPU!E127</f>
        <v>0</v>
      </c>
      <c r="F127" s="101"/>
      <c r="G127" s="102">
        <f t="shared" si="1"/>
        <v>0</v>
      </c>
      <c r="H127" s="99"/>
      <c r="I127" s="100"/>
    </row>
    <row r="128" spans="1:9" s="14" customFormat="1" ht="30" customHeight="1">
      <c r="A128" s="50" t="s">
        <v>188</v>
      </c>
      <c r="B128" s="81" t="s">
        <v>369</v>
      </c>
      <c r="C128" s="69" t="s">
        <v>218</v>
      </c>
      <c r="D128" s="83" t="s">
        <v>335</v>
      </c>
      <c r="E128" s="101">
        <f>BPU!E128</f>
        <v>0</v>
      </c>
      <c r="F128" s="101"/>
      <c r="G128" s="102">
        <f t="shared" si="1"/>
        <v>0</v>
      </c>
      <c r="H128" s="99"/>
      <c r="I128" s="100"/>
    </row>
    <row r="129" spans="1:9" s="14" customFormat="1" ht="30" customHeight="1">
      <c r="A129" s="198" t="s">
        <v>330</v>
      </c>
      <c r="B129" s="212"/>
      <c r="C129" s="212"/>
      <c r="D129" s="212"/>
      <c r="E129" s="212"/>
      <c r="F129" s="212"/>
      <c r="G129" s="212"/>
      <c r="H129" s="212"/>
      <c r="I129" s="213"/>
    </row>
    <row r="130" spans="1:9" s="14" customFormat="1" ht="30" customHeight="1">
      <c r="A130" s="57" t="s">
        <v>189</v>
      </c>
      <c r="B130" s="78" t="s">
        <v>196</v>
      </c>
      <c r="C130" s="69" t="s">
        <v>423</v>
      </c>
      <c r="D130" s="69" t="s">
        <v>90</v>
      </c>
      <c r="E130" s="118">
        <f>BPU!E130</f>
        <v>0</v>
      </c>
      <c r="F130" s="118">
        <v>3</v>
      </c>
      <c r="G130" s="119">
        <f t="shared" si="1"/>
        <v>0</v>
      </c>
      <c r="H130" s="99"/>
      <c r="I130" s="100"/>
    </row>
    <row r="131" spans="1:9" s="14" customFormat="1" ht="30" customHeight="1">
      <c r="A131" s="50" t="s">
        <v>190</v>
      </c>
      <c r="B131" s="80" t="s">
        <v>153</v>
      </c>
      <c r="C131" s="69" t="s">
        <v>424</v>
      </c>
      <c r="D131" s="52" t="s">
        <v>90</v>
      </c>
      <c r="E131" s="120">
        <f>BPU!E131</f>
        <v>0</v>
      </c>
      <c r="F131" s="120">
        <v>3</v>
      </c>
      <c r="G131" s="121">
        <f t="shared" si="1"/>
        <v>0</v>
      </c>
      <c r="H131" s="99"/>
      <c r="I131" s="100"/>
    </row>
    <row r="132" spans="1:9" s="14" customFormat="1" ht="30" customHeight="1">
      <c r="A132" s="65" t="s">
        <v>207</v>
      </c>
      <c r="B132" s="201" t="s">
        <v>208</v>
      </c>
      <c r="C132" s="219"/>
      <c r="D132" s="219"/>
      <c r="E132" s="219"/>
      <c r="F132" s="219"/>
      <c r="G132" s="219"/>
      <c r="H132" s="219"/>
      <c r="I132" s="220"/>
    </row>
    <row r="133" spans="1:9" s="14" customFormat="1" ht="30" customHeight="1">
      <c r="A133" s="141" t="s">
        <v>191</v>
      </c>
      <c r="B133" s="142" t="s">
        <v>154</v>
      </c>
      <c r="C133" s="143" t="s">
        <v>425</v>
      </c>
      <c r="D133" s="143" t="s">
        <v>90</v>
      </c>
      <c r="E133" s="144">
        <f>BPU!E133</f>
        <v>0</v>
      </c>
      <c r="F133" s="144">
        <v>1</v>
      </c>
      <c r="G133" s="145">
        <f t="shared" si="1"/>
        <v>0</v>
      </c>
      <c r="H133" s="139"/>
      <c r="I133" s="140"/>
    </row>
    <row r="134" spans="1:9" s="14" customFormat="1" ht="30" customHeight="1">
      <c r="A134" s="141" t="s">
        <v>192</v>
      </c>
      <c r="B134" s="146" t="s">
        <v>226</v>
      </c>
      <c r="C134" s="143" t="s">
        <v>425</v>
      </c>
      <c r="D134" s="147" t="s">
        <v>383</v>
      </c>
      <c r="E134" s="148">
        <f>BPU!E134</f>
        <v>0</v>
      </c>
      <c r="F134" s="148">
        <v>5</v>
      </c>
      <c r="G134" s="149">
        <f t="shared" si="1"/>
        <v>0</v>
      </c>
      <c r="H134" s="99" t="s">
        <v>249</v>
      </c>
      <c r="I134" s="140">
        <f>SUM($G$133:G134)</f>
        <v>0</v>
      </c>
    </row>
    <row r="135" spans="1:9" s="14" customFormat="1" ht="30" customHeight="1">
      <c r="A135" s="141" t="s">
        <v>193</v>
      </c>
      <c r="B135" s="146" t="s">
        <v>227</v>
      </c>
      <c r="C135" s="143" t="s">
        <v>425</v>
      </c>
      <c r="D135" s="147" t="s">
        <v>383</v>
      </c>
      <c r="E135" s="148">
        <f>BPU!E135</f>
        <v>0</v>
      </c>
      <c r="F135" s="148">
        <v>5</v>
      </c>
      <c r="G135" s="149">
        <f t="shared" si="1"/>
        <v>0</v>
      </c>
      <c r="H135" s="99" t="s">
        <v>250</v>
      </c>
      <c r="I135" s="140">
        <f>SUM($G$133:G135)</f>
        <v>0</v>
      </c>
    </row>
    <row r="136" spans="1:9" s="14" customFormat="1" ht="30" customHeight="1">
      <c r="A136" s="141" t="s">
        <v>194</v>
      </c>
      <c r="B136" s="146" t="s">
        <v>228</v>
      </c>
      <c r="C136" s="143" t="s">
        <v>425</v>
      </c>
      <c r="D136" s="147" t="s">
        <v>383</v>
      </c>
      <c r="E136" s="148">
        <f>BPU!E136</f>
        <v>0</v>
      </c>
      <c r="F136" s="148">
        <v>3</v>
      </c>
      <c r="G136" s="149">
        <f t="shared" si="1"/>
        <v>0</v>
      </c>
      <c r="H136" s="99" t="s">
        <v>251</v>
      </c>
      <c r="I136" s="140">
        <f>SUM($G$133:G136)</f>
        <v>0</v>
      </c>
    </row>
    <row r="137" spans="1:9" s="14" customFormat="1" ht="30" customHeight="1">
      <c r="A137" s="141" t="s">
        <v>195</v>
      </c>
      <c r="B137" s="146" t="s">
        <v>229</v>
      </c>
      <c r="C137" s="143" t="s">
        <v>425</v>
      </c>
      <c r="D137" s="147" t="s">
        <v>383</v>
      </c>
      <c r="E137" s="148">
        <f>BPU!E137</f>
        <v>0</v>
      </c>
      <c r="F137" s="148"/>
      <c r="G137" s="149">
        <f t="shared" si="1"/>
        <v>0</v>
      </c>
      <c r="H137" s="139"/>
      <c r="I137" s="140"/>
    </row>
    <row r="138" spans="1:9" s="14" customFormat="1" ht="30" customHeight="1">
      <c r="A138" s="65" t="s">
        <v>197</v>
      </c>
      <c r="B138" s="201" t="s">
        <v>155</v>
      </c>
      <c r="C138" s="219"/>
      <c r="D138" s="219"/>
      <c r="E138" s="219"/>
      <c r="F138" s="219"/>
      <c r="G138" s="219"/>
      <c r="H138" s="219"/>
      <c r="I138" s="220"/>
    </row>
    <row r="139" spans="1:9" s="14" customFormat="1" ht="30" customHeight="1">
      <c r="A139" s="50" t="s">
        <v>198</v>
      </c>
      <c r="B139" s="72" t="s">
        <v>32</v>
      </c>
      <c r="C139" s="69" t="s">
        <v>426</v>
      </c>
      <c r="D139" s="69" t="s">
        <v>90</v>
      </c>
      <c r="E139" s="107">
        <f>BPU!E139</f>
        <v>0</v>
      </c>
      <c r="F139" s="107">
        <v>1</v>
      </c>
      <c r="G139" s="108">
        <f t="shared" si="1"/>
        <v>0</v>
      </c>
      <c r="H139" s="99"/>
      <c r="I139" s="100"/>
    </row>
    <row r="140" spans="1:9" s="14" customFormat="1" ht="30" customHeight="1">
      <c r="A140" s="50" t="s">
        <v>199</v>
      </c>
      <c r="B140" s="66" t="s">
        <v>156</v>
      </c>
      <c r="C140" s="69" t="s">
        <v>426</v>
      </c>
      <c r="D140" s="75" t="s">
        <v>157</v>
      </c>
      <c r="E140" s="120">
        <f>BPU!E140</f>
        <v>0</v>
      </c>
      <c r="F140" s="120">
        <v>1</v>
      </c>
      <c r="G140" s="121">
        <f t="shared" si="1"/>
        <v>0</v>
      </c>
      <c r="H140" s="99" t="s">
        <v>252</v>
      </c>
      <c r="I140" s="100">
        <f>SUM($G$139:G140)</f>
        <v>0</v>
      </c>
    </row>
    <row r="141" spans="1:9" s="14" customFormat="1" ht="30" customHeight="1">
      <c r="A141" s="50" t="s">
        <v>200</v>
      </c>
      <c r="B141" s="76" t="s">
        <v>408</v>
      </c>
      <c r="C141" s="69" t="s">
        <v>426</v>
      </c>
      <c r="D141" s="52" t="s">
        <v>90</v>
      </c>
      <c r="E141" s="125">
        <f>BPU!E141</f>
        <v>0</v>
      </c>
      <c r="F141" s="125">
        <v>2</v>
      </c>
      <c r="G141" s="126">
        <f t="shared" si="1"/>
        <v>0</v>
      </c>
      <c r="H141" s="99" t="s">
        <v>253</v>
      </c>
      <c r="I141" s="100">
        <f>SUM($G$139:G141)</f>
        <v>0</v>
      </c>
    </row>
    <row r="142" spans="1:9" s="14" customFormat="1" ht="30" customHeight="1">
      <c r="A142" s="198" t="s">
        <v>331</v>
      </c>
      <c r="B142" s="212"/>
      <c r="C142" s="212"/>
      <c r="D142" s="212"/>
      <c r="E142" s="212"/>
      <c r="F142" s="212"/>
      <c r="G142" s="212"/>
      <c r="H142" s="212"/>
      <c r="I142" s="213"/>
    </row>
    <row r="143" spans="1:9" s="14" customFormat="1" ht="30" customHeight="1">
      <c r="A143" s="67" t="s">
        <v>201</v>
      </c>
      <c r="B143" s="201" t="s">
        <v>261</v>
      </c>
      <c r="C143" s="219"/>
      <c r="D143" s="219"/>
      <c r="E143" s="219"/>
      <c r="F143" s="219"/>
      <c r="G143" s="219"/>
      <c r="H143" s="219"/>
      <c r="I143" s="220"/>
    </row>
    <row r="144" spans="1:9" s="14" customFormat="1" ht="30" customHeight="1">
      <c r="A144" s="50" t="s">
        <v>202</v>
      </c>
      <c r="B144" s="72" t="s">
        <v>263</v>
      </c>
      <c r="C144" s="69" t="s">
        <v>289</v>
      </c>
      <c r="D144" s="69" t="s">
        <v>34</v>
      </c>
      <c r="E144" s="127">
        <f>BPU!E144</f>
        <v>0</v>
      </c>
      <c r="F144" s="127"/>
      <c r="G144" s="129">
        <f t="shared" si="1"/>
        <v>0</v>
      </c>
      <c r="H144" s="99"/>
      <c r="I144" s="100"/>
    </row>
    <row r="145" spans="1:9" s="14" customFormat="1" ht="30" customHeight="1">
      <c r="A145" s="50" t="s">
        <v>203</v>
      </c>
      <c r="B145" s="66" t="s">
        <v>370</v>
      </c>
      <c r="C145" s="69" t="s">
        <v>289</v>
      </c>
      <c r="D145" s="52" t="s">
        <v>335</v>
      </c>
      <c r="E145" s="125">
        <f>BPU!E145</f>
        <v>0</v>
      </c>
      <c r="F145" s="125"/>
      <c r="G145" s="126">
        <f t="shared" si="1"/>
        <v>0</v>
      </c>
      <c r="H145" s="99"/>
      <c r="I145" s="100"/>
    </row>
    <row r="146" spans="1:9" s="14" customFormat="1" ht="30" customHeight="1">
      <c r="A146" s="50" t="s">
        <v>258</v>
      </c>
      <c r="B146" s="66" t="s">
        <v>371</v>
      </c>
      <c r="C146" s="69" t="s">
        <v>289</v>
      </c>
      <c r="D146" s="52" t="s">
        <v>335</v>
      </c>
      <c r="E146" s="125">
        <f>BPU!E146</f>
        <v>0</v>
      </c>
      <c r="F146" s="125"/>
      <c r="G146" s="126">
        <f t="shared" si="1"/>
        <v>0</v>
      </c>
      <c r="H146" s="99"/>
      <c r="I146" s="100"/>
    </row>
    <row r="147" spans="1:9" s="14" customFormat="1" ht="30" customHeight="1">
      <c r="A147" s="50" t="s">
        <v>264</v>
      </c>
      <c r="B147" s="66" t="s">
        <v>374</v>
      </c>
      <c r="C147" s="69" t="s">
        <v>289</v>
      </c>
      <c r="D147" s="52" t="s">
        <v>335</v>
      </c>
      <c r="E147" s="125">
        <f>BPU!E147</f>
        <v>0</v>
      </c>
      <c r="F147" s="125"/>
      <c r="G147" s="126">
        <f t="shared" si="1"/>
        <v>0</v>
      </c>
      <c r="H147" s="99"/>
      <c r="I147" s="100"/>
    </row>
    <row r="148" spans="1:9" s="14" customFormat="1" ht="30" customHeight="1">
      <c r="A148" s="50" t="s">
        <v>277</v>
      </c>
      <c r="B148" s="66" t="s">
        <v>373</v>
      </c>
      <c r="C148" s="69" t="s">
        <v>289</v>
      </c>
      <c r="D148" s="52" t="s">
        <v>335</v>
      </c>
      <c r="E148" s="125">
        <f>BPU!E148</f>
        <v>0</v>
      </c>
      <c r="F148" s="125"/>
      <c r="G148" s="126">
        <f t="shared" si="1"/>
        <v>0</v>
      </c>
      <c r="H148" s="99"/>
      <c r="I148" s="100"/>
    </row>
    <row r="149" spans="1:9" s="14" customFormat="1" ht="30" customHeight="1">
      <c r="A149" s="65" t="s">
        <v>204</v>
      </c>
      <c r="B149" s="201" t="s">
        <v>262</v>
      </c>
      <c r="C149" s="219"/>
      <c r="D149" s="219"/>
      <c r="E149" s="219"/>
      <c r="F149" s="219"/>
      <c r="G149" s="219"/>
      <c r="H149" s="219"/>
      <c r="I149" s="220"/>
    </row>
    <row r="150" spans="1:9" s="14" customFormat="1" ht="30" customHeight="1">
      <c r="A150" s="50" t="s">
        <v>205</v>
      </c>
      <c r="B150" s="72" t="s">
        <v>265</v>
      </c>
      <c r="C150" s="69" t="s">
        <v>289</v>
      </c>
      <c r="D150" s="69" t="s">
        <v>34</v>
      </c>
      <c r="E150" s="127">
        <f>BPU!E150</f>
        <v>0</v>
      </c>
      <c r="F150" s="127"/>
      <c r="G150" s="129">
        <f t="shared" si="1"/>
        <v>0</v>
      </c>
      <c r="H150" s="99"/>
      <c r="I150" s="100"/>
    </row>
    <row r="151" spans="1:9" s="14" customFormat="1" ht="30" customHeight="1">
      <c r="A151" s="50" t="s">
        <v>206</v>
      </c>
      <c r="B151" s="66" t="s">
        <v>370</v>
      </c>
      <c r="C151" s="69" t="s">
        <v>289</v>
      </c>
      <c r="D151" s="52" t="s">
        <v>335</v>
      </c>
      <c r="E151" s="125">
        <f>BPU!E151</f>
        <v>0</v>
      </c>
      <c r="F151" s="125"/>
      <c r="G151" s="126">
        <f t="shared" si="1"/>
        <v>0</v>
      </c>
      <c r="H151" s="99"/>
      <c r="I151" s="100"/>
    </row>
    <row r="152" spans="1:9" s="14" customFormat="1" ht="30" customHeight="1">
      <c r="A152" s="50" t="s">
        <v>259</v>
      </c>
      <c r="B152" s="66" t="s">
        <v>371</v>
      </c>
      <c r="C152" s="69" t="s">
        <v>289</v>
      </c>
      <c r="D152" s="52" t="s">
        <v>335</v>
      </c>
      <c r="E152" s="125">
        <f>BPU!E152</f>
        <v>0</v>
      </c>
      <c r="F152" s="125"/>
      <c r="G152" s="126">
        <f t="shared" si="1"/>
        <v>0</v>
      </c>
      <c r="H152" s="99"/>
      <c r="I152" s="100"/>
    </row>
    <row r="153" spans="1:9" s="14" customFormat="1" ht="30" customHeight="1">
      <c r="A153" s="50" t="s">
        <v>266</v>
      </c>
      <c r="B153" s="66" t="s">
        <v>374</v>
      </c>
      <c r="C153" s="69" t="s">
        <v>289</v>
      </c>
      <c r="D153" s="52" t="s">
        <v>335</v>
      </c>
      <c r="E153" s="125">
        <f>BPU!E153</f>
        <v>0</v>
      </c>
      <c r="F153" s="125"/>
      <c r="G153" s="126">
        <f t="shared" si="1"/>
        <v>0</v>
      </c>
      <c r="H153" s="99"/>
      <c r="I153" s="100"/>
    </row>
    <row r="154" spans="1:9" s="14" customFormat="1" ht="30" customHeight="1">
      <c r="A154" s="50" t="s">
        <v>276</v>
      </c>
      <c r="B154" s="66" t="s">
        <v>373</v>
      </c>
      <c r="C154" s="69" t="s">
        <v>289</v>
      </c>
      <c r="D154" s="52" t="s">
        <v>335</v>
      </c>
      <c r="E154" s="125">
        <f>BPU!E154</f>
        <v>0</v>
      </c>
      <c r="F154" s="125"/>
      <c r="G154" s="126">
        <f t="shared" si="1"/>
        <v>0</v>
      </c>
      <c r="H154" s="99"/>
      <c r="I154" s="100"/>
    </row>
    <row r="155" spans="1:9" ht="30" customHeight="1">
      <c r="A155" s="198" t="s">
        <v>428</v>
      </c>
      <c r="B155" s="217"/>
      <c r="C155" s="217"/>
      <c r="D155" s="217"/>
      <c r="E155" s="217"/>
      <c r="F155" s="217"/>
      <c r="G155" s="217"/>
      <c r="H155" s="217"/>
      <c r="I155" s="218"/>
    </row>
    <row r="156" spans="1:9" ht="30" customHeight="1">
      <c r="A156" s="50" t="s">
        <v>256</v>
      </c>
      <c r="B156" s="190" t="s">
        <v>429</v>
      </c>
      <c r="C156" s="52" t="s">
        <v>430</v>
      </c>
      <c r="D156" s="52" t="s">
        <v>34</v>
      </c>
      <c r="E156" s="101">
        <f>BPU!E156</f>
        <v>0</v>
      </c>
      <c r="F156" s="101"/>
      <c r="G156" s="102">
        <f>F156*E156</f>
        <v>0</v>
      </c>
      <c r="H156" s="99"/>
      <c r="I156" s="100"/>
    </row>
    <row r="157" spans="1:9" ht="30" customHeight="1">
      <c r="A157" s="50" t="s">
        <v>257</v>
      </c>
      <c r="B157" s="190" t="s">
        <v>431</v>
      </c>
      <c r="C157" s="52" t="s">
        <v>430</v>
      </c>
      <c r="D157" s="52" t="s">
        <v>34</v>
      </c>
      <c r="E157" s="101">
        <f>BPU!E157</f>
        <v>0</v>
      </c>
      <c r="F157" s="101"/>
      <c r="G157" s="102">
        <f t="shared" ref="G157:G165" si="2">F157*E157</f>
        <v>0</v>
      </c>
      <c r="H157" s="99"/>
      <c r="I157" s="100"/>
    </row>
    <row r="158" spans="1:9" ht="30" customHeight="1">
      <c r="A158" s="50" t="s">
        <v>432</v>
      </c>
      <c r="B158" s="190" t="s">
        <v>460</v>
      </c>
      <c r="C158" s="52" t="s">
        <v>430</v>
      </c>
      <c r="D158" s="52" t="s">
        <v>505</v>
      </c>
      <c r="E158" s="101">
        <f>BPU!E158</f>
        <v>0</v>
      </c>
      <c r="F158" s="101"/>
      <c r="G158" s="102">
        <f t="shared" si="2"/>
        <v>0</v>
      </c>
      <c r="H158" s="99" t="str">
        <f>"Coût total pour relevé de " &amp; SUM($F$156:F158) &amp; " m2"</f>
        <v>Coût total pour relevé de 0 m2</v>
      </c>
      <c r="I158" s="100">
        <f>SUM($G$156:G158)</f>
        <v>0</v>
      </c>
    </row>
    <row r="159" spans="1:9" ht="40.799999999999997" customHeight="1">
      <c r="A159" s="50" t="s">
        <v>433</v>
      </c>
      <c r="B159" s="190" t="s">
        <v>461</v>
      </c>
      <c r="C159" s="52" t="s">
        <v>430</v>
      </c>
      <c r="D159" s="52" t="s">
        <v>505</v>
      </c>
      <c r="E159" s="101">
        <f>BPU!E159</f>
        <v>0</v>
      </c>
      <c r="F159" s="101"/>
      <c r="G159" s="102">
        <f t="shared" si="2"/>
        <v>0</v>
      </c>
      <c r="H159" s="99" t="str">
        <f>"Coût total pour relevé de " &amp; SUM($F$156:F159) &amp; " m2"</f>
        <v>Coût total pour relevé de 0 m2</v>
      </c>
      <c r="I159" s="100">
        <f>SUM($G$156:G159)</f>
        <v>0</v>
      </c>
    </row>
    <row r="160" spans="1:9" ht="39.6" customHeight="1">
      <c r="A160" s="50" t="s">
        <v>434</v>
      </c>
      <c r="B160" s="190" t="s">
        <v>462</v>
      </c>
      <c r="C160" s="52" t="s">
        <v>430</v>
      </c>
      <c r="D160" s="52" t="s">
        <v>505</v>
      </c>
      <c r="E160" s="101">
        <f>BPU!E160</f>
        <v>0</v>
      </c>
      <c r="F160" s="101"/>
      <c r="G160" s="102">
        <f t="shared" si="2"/>
        <v>0</v>
      </c>
      <c r="H160" s="99" t="str">
        <f>"Coût total pour relevé de " &amp; SUM($F$156:F160) &amp; " m2"</f>
        <v>Coût total pour relevé de 0 m2</v>
      </c>
      <c r="I160" s="100">
        <f>SUM($G$156:G160)</f>
        <v>0</v>
      </c>
    </row>
    <row r="161" spans="1:9" ht="42" customHeight="1">
      <c r="A161" s="50" t="s">
        <v>435</v>
      </c>
      <c r="B161" s="190" t="s">
        <v>467</v>
      </c>
      <c r="C161" s="52" t="s">
        <v>430</v>
      </c>
      <c r="D161" s="52" t="s">
        <v>505</v>
      </c>
      <c r="E161" s="101">
        <f>BPU!E161</f>
        <v>0</v>
      </c>
      <c r="F161" s="101"/>
      <c r="G161" s="102">
        <f t="shared" si="2"/>
        <v>0</v>
      </c>
      <c r="H161" s="99" t="str">
        <f>"Coût total pour relevé de " &amp; SUM($F$156:F161) &amp; " m2"</f>
        <v>Coût total pour relevé de 0 m2</v>
      </c>
      <c r="I161" s="100">
        <f>SUM($G$156:G161)</f>
        <v>0</v>
      </c>
    </row>
    <row r="162" spans="1:9" ht="30" customHeight="1">
      <c r="A162" s="50" t="s">
        <v>436</v>
      </c>
      <c r="B162" s="190" t="s">
        <v>437</v>
      </c>
      <c r="C162" s="52" t="s">
        <v>438</v>
      </c>
      <c r="D162" s="52" t="s">
        <v>505</v>
      </c>
      <c r="E162" s="101">
        <f>BPU!E162</f>
        <v>0</v>
      </c>
      <c r="F162" s="101"/>
      <c r="G162" s="102">
        <f t="shared" si="2"/>
        <v>0</v>
      </c>
      <c r="H162" s="99"/>
      <c r="I162" s="100"/>
    </row>
    <row r="163" spans="1:9" ht="30" customHeight="1">
      <c r="A163" s="50" t="s">
        <v>439</v>
      </c>
      <c r="B163" s="190" t="s">
        <v>464</v>
      </c>
      <c r="C163" s="52" t="s">
        <v>441</v>
      </c>
      <c r="D163" s="52" t="s">
        <v>505</v>
      </c>
      <c r="E163" s="101">
        <f>BPU!E163</f>
        <v>0</v>
      </c>
      <c r="F163" s="101"/>
      <c r="G163" s="102">
        <f t="shared" si="2"/>
        <v>0</v>
      </c>
      <c r="H163" s="99"/>
      <c r="I163" s="100"/>
    </row>
    <row r="164" spans="1:9" ht="30" customHeight="1">
      <c r="A164" s="50" t="s">
        <v>442</v>
      </c>
      <c r="B164" s="190" t="s">
        <v>465</v>
      </c>
      <c r="C164" s="52" t="s">
        <v>444</v>
      </c>
      <c r="D164" s="52" t="s">
        <v>505</v>
      </c>
      <c r="E164" s="101">
        <f>BPU!E164</f>
        <v>0</v>
      </c>
      <c r="F164" s="101"/>
      <c r="G164" s="102">
        <f t="shared" si="2"/>
        <v>0</v>
      </c>
      <c r="H164" s="99"/>
      <c r="I164" s="100"/>
    </row>
    <row r="165" spans="1:9" ht="30" customHeight="1">
      <c r="A165" s="50" t="s">
        <v>445</v>
      </c>
      <c r="B165" s="190" t="s">
        <v>446</v>
      </c>
      <c r="C165" s="52" t="s">
        <v>466</v>
      </c>
      <c r="D165" s="52" t="s">
        <v>505</v>
      </c>
      <c r="E165" s="101">
        <f>BPU!E165</f>
        <v>0</v>
      </c>
      <c r="F165" s="101"/>
      <c r="G165" s="102">
        <f t="shared" si="2"/>
        <v>0</v>
      </c>
      <c r="H165" s="99"/>
      <c r="I165" s="100"/>
    </row>
    <row r="166" spans="1:9" ht="30" customHeight="1">
      <c r="A166" s="198" t="s">
        <v>448</v>
      </c>
      <c r="B166" s="219"/>
      <c r="C166" s="219"/>
      <c r="D166" s="219"/>
      <c r="E166" s="219"/>
      <c r="F166" s="219"/>
      <c r="G166" s="219"/>
      <c r="H166" s="219"/>
      <c r="I166" s="220"/>
    </row>
    <row r="167" spans="1:9" ht="30" customHeight="1">
      <c r="A167" s="54" t="s">
        <v>449</v>
      </c>
      <c r="B167" s="201" t="s">
        <v>401</v>
      </c>
      <c r="C167" s="219"/>
      <c r="D167" s="219"/>
      <c r="E167" s="219"/>
      <c r="F167" s="219"/>
      <c r="G167" s="219"/>
      <c r="H167" s="219"/>
      <c r="I167" s="220"/>
    </row>
    <row r="168" spans="1:9" ht="30" customHeight="1">
      <c r="A168" s="57" t="s">
        <v>450</v>
      </c>
      <c r="B168" s="68" t="s">
        <v>29</v>
      </c>
      <c r="C168" s="69" t="s">
        <v>458</v>
      </c>
      <c r="D168" s="69" t="s">
        <v>90</v>
      </c>
      <c r="E168" s="107">
        <f>BPU!E168</f>
        <v>0</v>
      </c>
      <c r="F168" s="107"/>
      <c r="G168" s="108">
        <f t="shared" si="1"/>
        <v>0</v>
      </c>
      <c r="H168" s="99"/>
      <c r="I168" s="100"/>
    </row>
    <row r="169" spans="1:9" ht="30" customHeight="1">
      <c r="A169" s="57" t="s">
        <v>451</v>
      </c>
      <c r="B169" s="68" t="s">
        <v>65</v>
      </c>
      <c r="C169" s="69" t="s">
        <v>458</v>
      </c>
      <c r="D169" s="69" t="s">
        <v>90</v>
      </c>
      <c r="E169" s="107">
        <f>BPU!E169</f>
        <v>0</v>
      </c>
      <c r="F169" s="107"/>
      <c r="G169" s="108">
        <f t="shared" ref="G169:G175" si="3">IF(D169="","",E169*F169)</f>
        <v>0</v>
      </c>
      <c r="H169" s="99"/>
      <c r="I169" s="100"/>
    </row>
    <row r="170" spans="1:9" ht="30" customHeight="1">
      <c r="A170" s="54" t="s">
        <v>452</v>
      </c>
      <c r="B170" s="201" t="s">
        <v>158</v>
      </c>
      <c r="C170" s="219"/>
      <c r="D170" s="219"/>
      <c r="E170" s="219"/>
      <c r="F170" s="219"/>
      <c r="G170" s="219"/>
      <c r="H170" s="219"/>
      <c r="I170" s="220"/>
    </row>
    <row r="171" spans="1:9" ht="30" customHeight="1">
      <c r="A171" s="50" t="s">
        <v>453</v>
      </c>
      <c r="B171" s="68" t="s">
        <v>29</v>
      </c>
      <c r="C171" s="69" t="s">
        <v>458</v>
      </c>
      <c r="D171" s="69" t="s">
        <v>90</v>
      </c>
      <c r="E171" s="107">
        <f>BPU!E171</f>
        <v>0</v>
      </c>
      <c r="F171" s="107"/>
      <c r="G171" s="108">
        <f t="shared" si="3"/>
        <v>0</v>
      </c>
      <c r="H171" s="99"/>
      <c r="I171" s="100"/>
    </row>
    <row r="172" spans="1:9" ht="30" customHeight="1">
      <c r="A172" s="50" t="s">
        <v>454</v>
      </c>
      <c r="B172" s="150" t="s">
        <v>65</v>
      </c>
      <c r="C172" s="63" t="s">
        <v>458</v>
      </c>
      <c r="D172" s="133" t="s">
        <v>90</v>
      </c>
      <c r="E172" s="103">
        <f>BPU!E172</f>
        <v>0</v>
      </c>
      <c r="F172" s="103"/>
      <c r="G172" s="104">
        <f t="shared" si="3"/>
        <v>0</v>
      </c>
      <c r="H172" s="99"/>
      <c r="I172" s="100"/>
    </row>
    <row r="173" spans="1:9" ht="30" customHeight="1">
      <c r="A173" s="54" t="s">
        <v>455</v>
      </c>
      <c r="B173" s="201" t="s">
        <v>66</v>
      </c>
      <c r="C173" s="227"/>
      <c r="D173" s="227"/>
      <c r="E173" s="227"/>
      <c r="F173" s="227"/>
      <c r="G173" s="227"/>
      <c r="H173" s="227"/>
      <c r="I173" s="228"/>
    </row>
    <row r="174" spans="1:9" ht="30" customHeight="1">
      <c r="A174" s="50" t="s">
        <v>456</v>
      </c>
      <c r="B174" s="68" t="s">
        <v>67</v>
      </c>
      <c r="C174" s="69" t="s">
        <v>458</v>
      </c>
      <c r="D174" s="69" t="s">
        <v>90</v>
      </c>
      <c r="E174" s="107">
        <f>BPU!E174</f>
        <v>0</v>
      </c>
      <c r="F174" s="107"/>
      <c r="G174" s="108">
        <f t="shared" si="3"/>
        <v>0</v>
      </c>
      <c r="H174" s="99"/>
      <c r="I174" s="80"/>
    </row>
    <row r="175" spans="1:9" ht="30" customHeight="1">
      <c r="A175" s="50" t="s">
        <v>457</v>
      </c>
      <c r="B175" s="68" t="s">
        <v>65</v>
      </c>
      <c r="C175" s="52" t="s">
        <v>458</v>
      </c>
      <c r="D175" s="69" t="s">
        <v>90</v>
      </c>
      <c r="E175" s="107">
        <f>BPU!E175</f>
        <v>0</v>
      </c>
      <c r="F175" s="107"/>
      <c r="G175" s="108">
        <f t="shared" si="3"/>
        <v>0</v>
      </c>
      <c r="H175" s="99"/>
      <c r="I175" s="80"/>
    </row>
    <row r="176" spans="1:9" ht="25.05" customHeight="1" thickBot="1">
      <c r="A176" s="3"/>
      <c r="B176" s="23"/>
      <c r="C176" s="24"/>
      <c r="E176" s="25"/>
      <c r="F176" s="25"/>
      <c r="G176" s="26"/>
    </row>
    <row r="177" spans="1:7" ht="25.05" customHeight="1" thickBot="1">
      <c r="A177" s="3"/>
      <c r="B177" s="23"/>
      <c r="C177" s="221" t="s">
        <v>254</v>
      </c>
      <c r="D177" s="229"/>
      <c r="E177" s="229"/>
      <c r="F177" s="230"/>
      <c r="G177" s="30">
        <f>SUM(G8:G176)</f>
        <v>0</v>
      </c>
    </row>
    <row r="178" spans="1:7" ht="25.05" customHeight="1">
      <c r="A178" s="3"/>
      <c r="B178" s="23"/>
      <c r="C178" s="24"/>
      <c r="E178" s="25"/>
      <c r="F178" s="25"/>
      <c r="G178" s="26"/>
    </row>
    <row r="179" spans="1:7" ht="25.05" customHeight="1">
      <c r="A179" s="3"/>
      <c r="B179" s="23"/>
      <c r="C179" s="24"/>
      <c r="E179" s="25"/>
      <c r="F179" s="25"/>
      <c r="G179" s="26"/>
    </row>
    <row r="180" spans="1:7" ht="16.5" customHeight="1">
      <c r="A180" s="3"/>
      <c r="B180" s="9"/>
      <c r="C180" s="9"/>
      <c r="D180" s="208"/>
      <c r="E180" s="209"/>
    </row>
    <row r="181" spans="1:7" ht="11.4">
      <c r="A181" s="3"/>
      <c r="B181" s="7"/>
      <c r="C181" s="7"/>
      <c r="D181" s="12"/>
      <c r="E181" s="8"/>
    </row>
    <row r="182" spans="1:7" ht="16.5" customHeight="1">
      <c r="A182" s="3"/>
      <c r="B182" s="4"/>
      <c r="C182" s="4"/>
      <c r="E182" s="5"/>
    </row>
    <row r="183" spans="1:7" ht="16.5" customHeight="1">
      <c r="A183" s="3"/>
      <c r="B183" s="4"/>
      <c r="C183" s="4"/>
      <c r="E183" s="5"/>
    </row>
    <row r="184" spans="1:7" ht="16.5" customHeight="1">
      <c r="A184" s="3"/>
      <c r="B184" s="4"/>
      <c r="C184" s="4"/>
      <c r="E184" s="5"/>
    </row>
    <row r="185" spans="1:7" ht="16.5" customHeight="1">
      <c r="A185" s="3"/>
      <c r="B185" s="4"/>
      <c r="C185" s="4"/>
      <c r="E185" s="5"/>
    </row>
    <row r="186" spans="1:7" ht="16.5" customHeight="1">
      <c r="A186" s="3"/>
      <c r="B186" s="4"/>
      <c r="C186" s="4"/>
      <c r="E186" s="5"/>
    </row>
    <row r="187" spans="1:7" ht="16.5" customHeight="1">
      <c r="A187" s="3"/>
      <c r="B187" s="4"/>
      <c r="C187" s="4"/>
      <c r="E187" s="5"/>
    </row>
    <row r="188" spans="1:7" ht="16.5" customHeight="1">
      <c r="A188" s="3"/>
      <c r="B188" s="4"/>
      <c r="C188" s="4"/>
      <c r="E188" s="5"/>
    </row>
    <row r="189" spans="1:7" ht="16.5" customHeight="1">
      <c r="A189" s="3"/>
      <c r="B189" s="4"/>
      <c r="C189" s="4"/>
      <c r="E189" s="5"/>
    </row>
    <row r="190" spans="1:7" ht="16.5" customHeight="1">
      <c r="A190" s="3"/>
      <c r="B190" s="4"/>
      <c r="C190" s="4"/>
      <c r="E190" s="5"/>
    </row>
    <row r="191" spans="1:7" ht="16.5" customHeight="1">
      <c r="A191" s="3"/>
      <c r="B191" s="4"/>
      <c r="C191" s="4"/>
      <c r="E191" s="5"/>
    </row>
    <row r="192" spans="1:7" ht="16.5" customHeight="1">
      <c r="A192" s="3"/>
      <c r="B192" s="4"/>
      <c r="C192" s="4"/>
      <c r="E192" s="5"/>
    </row>
    <row r="193" spans="1:5" ht="16.5" customHeight="1">
      <c r="A193" s="3"/>
      <c r="B193" s="4"/>
      <c r="C193" s="4"/>
      <c r="E193" s="5"/>
    </row>
    <row r="194" spans="1:5" ht="16.5" customHeight="1">
      <c r="A194" s="3"/>
      <c r="B194" s="4"/>
      <c r="C194" s="4"/>
      <c r="E194" s="5"/>
    </row>
    <row r="195" spans="1:5" ht="16.5" customHeight="1">
      <c r="A195" s="3"/>
      <c r="B195" s="4"/>
      <c r="C195" s="4"/>
      <c r="E195" s="5"/>
    </row>
    <row r="196" spans="1:5" ht="16.5" customHeight="1">
      <c r="A196" s="3"/>
      <c r="B196" s="4"/>
      <c r="C196" s="4"/>
      <c r="E196" s="5"/>
    </row>
    <row r="197" spans="1:5" ht="16.5" customHeight="1">
      <c r="A197" s="3"/>
      <c r="B197" s="4"/>
      <c r="C197" s="4"/>
      <c r="E197" s="5"/>
    </row>
    <row r="198" spans="1:5" ht="16.5" customHeight="1">
      <c r="A198" s="3"/>
      <c r="B198" s="4"/>
      <c r="C198" s="4"/>
      <c r="E198" s="5"/>
    </row>
    <row r="199" spans="1:5" ht="16.5" customHeight="1">
      <c r="A199" s="3"/>
      <c r="B199" s="4"/>
      <c r="C199" s="4"/>
      <c r="E199" s="5"/>
    </row>
    <row r="200" spans="1:5" ht="16.5" customHeight="1">
      <c r="A200" s="3"/>
      <c r="B200" s="4"/>
      <c r="C200" s="4"/>
      <c r="E200" s="5"/>
    </row>
    <row r="201" spans="1:5" ht="16.5" customHeight="1">
      <c r="A201" s="3"/>
      <c r="B201" s="4"/>
      <c r="C201" s="4"/>
      <c r="E201" s="5"/>
    </row>
    <row r="202" spans="1:5" ht="16.5" customHeight="1">
      <c r="A202" s="3"/>
      <c r="B202" s="4"/>
      <c r="C202" s="4"/>
      <c r="E202" s="5"/>
    </row>
    <row r="203" spans="1:5" ht="16.5" customHeight="1">
      <c r="A203" s="3"/>
      <c r="B203" s="4"/>
      <c r="C203" s="4"/>
      <c r="E203" s="5"/>
    </row>
    <row r="204" spans="1:5" ht="16.5" customHeight="1">
      <c r="A204" s="3"/>
      <c r="B204" s="4"/>
      <c r="C204" s="4"/>
      <c r="E204" s="5"/>
    </row>
    <row r="205" spans="1:5" ht="16.5" customHeight="1">
      <c r="A205" s="3"/>
      <c r="B205" s="4"/>
      <c r="C205" s="4"/>
      <c r="E205" s="5"/>
    </row>
    <row r="206" spans="1:5" ht="16.5" customHeight="1">
      <c r="A206" s="3"/>
      <c r="B206" s="4"/>
      <c r="C206" s="4"/>
      <c r="E206" s="5"/>
    </row>
    <row r="207" spans="1:5" ht="16.5" customHeight="1">
      <c r="A207" s="3"/>
      <c r="B207" s="4"/>
      <c r="C207" s="4"/>
      <c r="E207" s="5"/>
    </row>
    <row r="208" spans="1:5" ht="16.5" customHeight="1">
      <c r="A208" s="3"/>
      <c r="B208" s="4"/>
      <c r="C208" s="4"/>
      <c r="E208" s="5"/>
    </row>
    <row r="209" spans="1:5" ht="16.5" customHeight="1">
      <c r="A209" s="3"/>
      <c r="B209" s="4"/>
      <c r="C209" s="4"/>
      <c r="E209" s="5"/>
    </row>
    <row r="210" spans="1:5" ht="16.5" customHeight="1">
      <c r="A210" s="3"/>
      <c r="B210" s="4"/>
      <c r="C210" s="4"/>
      <c r="E210" s="5"/>
    </row>
    <row r="211" spans="1:5" ht="16.5" customHeight="1">
      <c r="A211" s="3"/>
      <c r="B211" s="4"/>
      <c r="C211" s="4"/>
      <c r="E211" s="5"/>
    </row>
    <row r="212" spans="1:5" ht="16.5" customHeight="1">
      <c r="A212" s="3"/>
      <c r="B212" s="4"/>
      <c r="C212" s="4"/>
      <c r="E212" s="5"/>
    </row>
    <row r="213" spans="1:5" ht="16.5" customHeight="1">
      <c r="A213" s="3"/>
      <c r="B213" s="4"/>
      <c r="C213" s="4"/>
      <c r="E213" s="5"/>
    </row>
    <row r="214" spans="1:5" ht="16.5" customHeight="1">
      <c r="A214" s="3"/>
      <c r="B214" s="4"/>
      <c r="C214" s="4"/>
      <c r="E214" s="5"/>
    </row>
    <row r="215" spans="1:5" ht="16.5" customHeight="1">
      <c r="A215" s="3"/>
      <c r="B215" s="4"/>
      <c r="C215" s="4"/>
      <c r="E215" s="5"/>
    </row>
    <row r="216" spans="1:5" ht="16.5" customHeight="1">
      <c r="A216" s="3"/>
      <c r="B216" s="4"/>
      <c r="C216" s="4"/>
      <c r="E216" s="5"/>
    </row>
    <row r="217" spans="1:5" ht="16.5" customHeight="1">
      <c r="A217" s="3"/>
      <c r="B217" s="4"/>
      <c r="C217" s="4"/>
      <c r="E217" s="5"/>
    </row>
    <row r="218" spans="1:5" ht="16.5" customHeight="1">
      <c r="A218" s="3"/>
      <c r="B218" s="4"/>
      <c r="C218" s="4"/>
      <c r="E218" s="5"/>
    </row>
    <row r="219" spans="1:5" ht="16.5" customHeight="1">
      <c r="A219" s="3"/>
      <c r="B219" s="4"/>
      <c r="C219" s="4"/>
      <c r="E219" s="5"/>
    </row>
    <row r="220" spans="1:5" ht="16.5" customHeight="1">
      <c r="A220" s="3"/>
      <c r="B220" s="4"/>
      <c r="C220" s="4"/>
      <c r="E220" s="5"/>
    </row>
    <row r="221" spans="1:5" ht="16.5" customHeight="1">
      <c r="A221" s="3"/>
      <c r="B221" s="4"/>
      <c r="C221" s="4"/>
      <c r="E221" s="5"/>
    </row>
    <row r="222" spans="1:5" ht="16.5" customHeight="1">
      <c r="A222" s="3"/>
      <c r="B222" s="4"/>
      <c r="C222" s="4"/>
      <c r="E222" s="5"/>
    </row>
    <row r="223" spans="1:5" ht="16.5" customHeight="1">
      <c r="A223" s="3"/>
      <c r="B223" s="4"/>
      <c r="C223" s="4"/>
      <c r="E223" s="5"/>
    </row>
    <row r="224" spans="1:5" ht="16.5" customHeight="1">
      <c r="A224" s="3"/>
      <c r="B224" s="4"/>
      <c r="C224" s="4"/>
      <c r="E224" s="5"/>
    </row>
    <row r="225" spans="1:5" ht="16.5" customHeight="1">
      <c r="A225" s="3"/>
      <c r="B225" s="4"/>
      <c r="C225" s="4"/>
      <c r="E225" s="5"/>
    </row>
    <row r="226" spans="1:5" ht="16.5" customHeight="1">
      <c r="A226" s="3"/>
      <c r="B226" s="4"/>
      <c r="C226" s="4"/>
      <c r="E226" s="5"/>
    </row>
    <row r="227" spans="1:5" ht="16.5" customHeight="1">
      <c r="A227" s="3"/>
      <c r="B227" s="4"/>
      <c r="C227" s="4"/>
      <c r="E227" s="5"/>
    </row>
    <row r="228" spans="1:5" ht="16.5" customHeight="1">
      <c r="A228" s="3"/>
      <c r="B228" s="4"/>
      <c r="C228" s="4"/>
      <c r="E228" s="5"/>
    </row>
    <row r="229" spans="1:5" ht="16.5" customHeight="1">
      <c r="A229" s="3"/>
      <c r="B229" s="4"/>
      <c r="C229" s="4"/>
      <c r="E229" s="5"/>
    </row>
    <row r="230" spans="1:5" ht="16.5" customHeight="1">
      <c r="A230" s="3"/>
      <c r="B230" s="4"/>
      <c r="C230" s="4"/>
      <c r="E230" s="5"/>
    </row>
    <row r="231" spans="1:5" ht="16.5" customHeight="1">
      <c r="A231" s="3"/>
      <c r="B231" s="4"/>
      <c r="C231" s="4"/>
      <c r="E231" s="5"/>
    </row>
    <row r="232" spans="1:5" ht="16.5" customHeight="1">
      <c r="A232" s="3"/>
      <c r="B232" s="4"/>
      <c r="C232" s="4"/>
      <c r="E232" s="5"/>
    </row>
    <row r="233" spans="1:5" ht="16.5" customHeight="1">
      <c r="A233" s="3"/>
      <c r="B233" s="4"/>
      <c r="C233" s="4"/>
      <c r="E233" s="5"/>
    </row>
    <row r="234" spans="1:5" ht="16.5" customHeight="1">
      <c r="A234" s="3"/>
      <c r="B234" s="4"/>
      <c r="C234" s="4"/>
      <c r="E234" s="5"/>
    </row>
    <row r="235" spans="1:5" ht="16.5" customHeight="1">
      <c r="A235" s="3"/>
      <c r="B235" s="4"/>
      <c r="C235" s="4"/>
      <c r="E235" s="5"/>
    </row>
    <row r="236" spans="1:5" ht="16.5" customHeight="1">
      <c r="A236" s="3"/>
      <c r="B236" s="4"/>
      <c r="C236" s="4"/>
      <c r="E236" s="5"/>
    </row>
    <row r="237" spans="1:5" ht="16.5" customHeight="1">
      <c r="A237" s="3"/>
      <c r="B237" s="4"/>
      <c r="C237" s="4"/>
      <c r="E237" s="5"/>
    </row>
    <row r="238" spans="1:5" ht="16.5" customHeight="1"/>
    <row r="239" spans="1:5" ht="16.5" customHeight="1"/>
    <row r="240" spans="1:5" ht="16.5" customHeight="1"/>
    <row r="241" spans="2:5" ht="16.5" customHeight="1"/>
    <row r="242" spans="2:5" ht="16.5" customHeight="1"/>
    <row r="243" spans="2:5" ht="16.5" customHeight="1"/>
    <row r="244" spans="2:5" ht="16.5" customHeight="1"/>
    <row r="245" spans="2:5" ht="16.5" customHeight="1"/>
    <row r="246" spans="2:5" ht="16.5" customHeight="1"/>
    <row r="247" spans="2:5" ht="16.5" customHeight="1"/>
    <row r="248" spans="2:5" ht="16.5" customHeight="1"/>
    <row r="249" spans="2:5" s="15" customFormat="1" ht="16.5" customHeight="1">
      <c r="B249" s="16"/>
      <c r="C249" s="16"/>
      <c r="D249" s="11"/>
      <c r="E249" s="17"/>
    </row>
    <row r="250" spans="2:5" s="15" customFormat="1" ht="16.5" customHeight="1">
      <c r="B250" s="16"/>
      <c r="C250" s="16"/>
      <c r="D250" s="11"/>
      <c r="E250" s="17"/>
    </row>
    <row r="251" spans="2:5" s="15" customFormat="1" ht="16.5" customHeight="1">
      <c r="B251" s="16"/>
      <c r="C251" s="16"/>
      <c r="D251" s="11"/>
      <c r="E251" s="17"/>
    </row>
    <row r="252" spans="2:5" s="15" customFormat="1" ht="16.5" customHeight="1">
      <c r="B252" s="16"/>
      <c r="C252" s="16"/>
      <c r="D252" s="11"/>
      <c r="E252" s="17"/>
    </row>
    <row r="253" spans="2:5" s="15" customFormat="1" ht="16.5" customHeight="1">
      <c r="B253" s="16"/>
      <c r="C253" s="16"/>
      <c r="D253" s="11"/>
      <c r="E253" s="17"/>
    </row>
    <row r="254" spans="2:5" s="15" customFormat="1" ht="16.5" customHeight="1">
      <c r="B254" s="16"/>
      <c r="C254" s="16"/>
      <c r="D254" s="11"/>
      <c r="E254" s="17"/>
    </row>
    <row r="255" spans="2:5" s="15" customFormat="1" ht="16.5" customHeight="1">
      <c r="B255" s="16"/>
      <c r="C255" s="16"/>
      <c r="D255" s="11"/>
      <c r="E255" s="17"/>
    </row>
    <row r="256" spans="2:5" s="15" customFormat="1" ht="16.5" customHeight="1">
      <c r="B256" s="16"/>
      <c r="C256" s="16"/>
      <c r="D256" s="11"/>
      <c r="E256" s="17"/>
    </row>
    <row r="257" spans="2:5" s="15" customFormat="1" ht="16.5" customHeight="1">
      <c r="B257" s="16"/>
      <c r="C257" s="16"/>
      <c r="D257" s="11"/>
      <c r="E257" s="17"/>
    </row>
    <row r="258" spans="2:5" s="15" customFormat="1" ht="16.5" customHeight="1">
      <c r="B258" s="16"/>
      <c r="C258" s="16"/>
      <c r="D258" s="11"/>
      <c r="E258" s="17"/>
    </row>
    <row r="259" spans="2:5" s="15" customFormat="1" ht="16.5" customHeight="1">
      <c r="B259" s="16"/>
      <c r="C259" s="16"/>
      <c r="D259" s="11"/>
      <c r="E259" s="17"/>
    </row>
    <row r="260" spans="2:5" s="15" customFormat="1" ht="16.5" customHeight="1">
      <c r="B260" s="16"/>
      <c r="C260" s="16"/>
      <c r="D260" s="11"/>
      <c r="E260" s="17"/>
    </row>
    <row r="261" spans="2:5" s="15" customFormat="1" ht="16.5" customHeight="1">
      <c r="B261" s="16"/>
      <c r="C261" s="16"/>
      <c r="D261" s="11"/>
      <c r="E261" s="17"/>
    </row>
    <row r="262" spans="2:5" s="15" customFormat="1" ht="16.5" customHeight="1">
      <c r="B262" s="16"/>
      <c r="C262" s="16"/>
      <c r="D262" s="11"/>
      <c r="E262" s="17"/>
    </row>
    <row r="263" spans="2:5" s="15" customFormat="1" ht="16.5" customHeight="1">
      <c r="B263" s="16"/>
      <c r="C263" s="16"/>
      <c r="D263" s="11"/>
      <c r="E263" s="17"/>
    </row>
    <row r="264" spans="2:5" s="15" customFormat="1" ht="16.5" customHeight="1">
      <c r="B264" s="16"/>
      <c r="C264" s="16"/>
      <c r="D264" s="11"/>
      <c r="E264" s="17"/>
    </row>
    <row r="265" spans="2:5" s="15" customFormat="1" ht="16.5" customHeight="1">
      <c r="B265" s="16"/>
      <c r="C265" s="16"/>
      <c r="D265" s="11"/>
      <c r="E265" s="17"/>
    </row>
    <row r="266" spans="2:5" s="15" customFormat="1" ht="16.5" customHeight="1">
      <c r="B266" s="16"/>
      <c r="C266" s="16"/>
      <c r="D266" s="11"/>
      <c r="E266" s="17"/>
    </row>
    <row r="267" spans="2:5" s="15" customFormat="1" ht="16.5" customHeight="1">
      <c r="B267" s="16"/>
      <c r="C267" s="16"/>
      <c r="D267" s="11"/>
      <c r="E267" s="17"/>
    </row>
    <row r="268" spans="2:5" s="15" customFormat="1" ht="16.5" customHeight="1">
      <c r="B268" s="16"/>
      <c r="C268" s="16"/>
      <c r="D268" s="11"/>
      <c r="E268" s="17"/>
    </row>
    <row r="269" spans="2:5" s="15" customFormat="1" ht="16.5" customHeight="1">
      <c r="B269" s="16"/>
      <c r="C269" s="16"/>
      <c r="D269" s="11"/>
      <c r="E269" s="17"/>
    </row>
    <row r="270" spans="2:5" s="15" customFormat="1" ht="16.5" customHeight="1">
      <c r="B270" s="16"/>
      <c r="C270" s="16"/>
      <c r="D270" s="11"/>
      <c r="E270" s="17"/>
    </row>
    <row r="271" spans="2:5" s="15" customFormat="1" ht="16.5" customHeight="1">
      <c r="B271" s="16"/>
      <c r="C271" s="16"/>
      <c r="D271" s="11"/>
      <c r="E271" s="17"/>
    </row>
    <row r="272" spans="2:5" s="15" customFormat="1" ht="16.5" customHeight="1">
      <c r="B272" s="16"/>
      <c r="C272" s="16"/>
      <c r="D272" s="11"/>
      <c r="E272" s="17"/>
    </row>
    <row r="273" spans="2:5" s="15" customFormat="1" ht="16.5" customHeight="1">
      <c r="B273" s="16"/>
      <c r="C273" s="16"/>
      <c r="D273" s="11"/>
      <c r="E273" s="17"/>
    </row>
    <row r="274" spans="2:5" s="15" customFormat="1" ht="16.5" customHeight="1">
      <c r="B274" s="16"/>
      <c r="C274" s="16"/>
      <c r="D274" s="11"/>
      <c r="E274" s="17"/>
    </row>
    <row r="275" spans="2:5" s="15" customFormat="1" ht="16.5" customHeight="1">
      <c r="B275" s="16"/>
      <c r="C275" s="16"/>
      <c r="D275" s="11"/>
      <c r="E275" s="17"/>
    </row>
    <row r="276" spans="2:5" s="15" customFormat="1" ht="16.5" customHeight="1">
      <c r="B276" s="16"/>
      <c r="C276" s="16"/>
      <c r="D276" s="11"/>
      <c r="E276" s="17"/>
    </row>
    <row r="277" spans="2:5" s="15" customFormat="1" ht="16.5" customHeight="1">
      <c r="B277" s="16"/>
      <c r="C277" s="16"/>
      <c r="D277" s="11"/>
      <c r="E277" s="17"/>
    </row>
    <row r="278" spans="2:5" s="15" customFormat="1" ht="16.5" customHeight="1">
      <c r="B278" s="16"/>
      <c r="C278" s="16"/>
      <c r="D278" s="11"/>
      <c r="E278" s="17"/>
    </row>
    <row r="279" spans="2:5" s="15" customFormat="1" ht="16.5" customHeight="1">
      <c r="B279" s="16"/>
      <c r="C279" s="16"/>
      <c r="D279" s="11"/>
      <c r="E279" s="17"/>
    </row>
    <row r="280" spans="2:5" s="15" customFormat="1" ht="16.5" customHeight="1">
      <c r="B280" s="16"/>
      <c r="C280" s="16"/>
      <c r="D280" s="11"/>
      <c r="E280" s="17"/>
    </row>
    <row r="281" spans="2:5" s="15" customFormat="1" ht="16.5" customHeight="1">
      <c r="B281" s="16"/>
      <c r="C281" s="16"/>
      <c r="D281" s="11"/>
      <c r="E281" s="17"/>
    </row>
    <row r="282" spans="2:5" s="15" customFormat="1" ht="16.5" customHeight="1">
      <c r="B282" s="16"/>
      <c r="C282" s="16"/>
      <c r="D282" s="11"/>
      <c r="E282" s="17"/>
    </row>
    <row r="283" spans="2:5" s="15" customFormat="1" ht="16.5" customHeight="1">
      <c r="B283" s="16"/>
      <c r="C283" s="16"/>
      <c r="D283" s="11"/>
      <c r="E283" s="17"/>
    </row>
    <row r="284" spans="2:5" s="15" customFormat="1" ht="16.5" customHeight="1">
      <c r="B284" s="16"/>
      <c r="C284" s="16"/>
      <c r="D284" s="11"/>
      <c r="E284" s="17"/>
    </row>
    <row r="285" spans="2:5" s="15" customFormat="1" ht="16.5" customHeight="1">
      <c r="B285" s="16"/>
      <c r="C285" s="16"/>
      <c r="D285" s="11"/>
      <c r="E285" s="17"/>
    </row>
    <row r="286" spans="2:5" s="15" customFormat="1" ht="16.5" customHeight="1">
      <c r="B286" s="16"/>
      <c r="C286" s="16"/>
      <c r="D286" s="11"/>
      <c r="E286" s="17"/>
    </row>
    <row r="287" spans="2:5" s="15" customFormat="1" ht="16.5" customHeight="1">
      <c r="B287" s="16"/>
      <c r="C287" s="16"/>
      <c r="D287" s="11"/>
      <c r="E287" s="17"/>
    </row>
    <row r="288" spans="2:5" s="15" customFormat="1" ht="16.5" customHeight="1">
      <c r="B288" s="16"/>
      <c r="C288" s="16"/>
      <c r="D288" s="11"/>
      <c r="E288" s="17"/>
    </row>
    <row r="289" spans="2:5" s="15" customFormat="1" ht="16.5" customHeight="1">
      <c r="B289" s="16"/>
      <c r="C289" s="16"/>
      <c r="D289" s="11"/>
      <c r="E289" s="17"/>
    </row>
    <row r="290" spans="2:5" s="15" customFormat="1" ht="16.5" customHeight="1">
      <c r="B290" s="16"/>
      <c r="C290" s="16"/>
      <c r="D290" s="11"/>
      <c r="E290" s="17"/>
    </row>
    <row r="291" spans="2:5" s="15" customFormat="1" ht="16.5" customHeight="1">
      <c r="B291" s="16"/>
      <c r="C291" s="16"/>
      <c r="D291" s="11"/>
      <c r="E291" s="17"/>
    </row>
    <row r="292" spans="2:5" s="15" customFormat="1" ht="16.5" customHeight="1">
      <c r="B292" s="16"/>
      <c r="C292" s="16"/>
      <c r="D292" s="11"/>
      <c r="E292" s="17"/>
    </row>
    <row r="293" spans="2:5" s="15" customFormat="1" ht="16.5" customHeight="1">
      <c r="B293" s="16"/>
      <c r="C293" s="16"/>
      <c r="D293" s="11"/>
      <c r="E293" s="17"/>
    </row>
    <row r="294" spans="2:5" s="15" customFormat="1" ht="16.5" customHeight="1">
      <c r="B294" s="16"/>
      <c r="C294" s="16"/>
      <c r="D294" s="11"/>
      <c r="E294" s="17"/>
    </row>
    <row r="295" spans="2:5" s="15" customFormat="1" ht="16.5" customHeight="1">
      <c r="B295" s="16"/>
      <c r="C295" s="16"/>
      <c r="D295" s="11"/>
      <c r="E295" s="17"/>
    </row>
    <row r="296" spans="2:5" s="15" customFormat="1" ht="16.5" customHeight="1">
      <c r="B296" s="16"/>
      <c r="C296" s="16"/>
      <c r="D296" s="11"/>
      <c r="E296" s="17"/>
    </row>
    <row r="297" spans="2:5" s="15" customFormat="1" ht="16.5" customHeight="1">
      <c r="B297" s="16"/>
      <c r="C297" s="16"/>
      <c r="D297" s="11"/>
      <c r="E297" s="17"/>
    </row>
    <row r="298" spans="2:5" s="15" customFormat="1" ht="16.5" customHeight="1">
      <c r="B298" s="16"/>
      <c r="C298" s="16"/>
      <c r="D298" s="11"/>
      <c r="E298" s="17"/>
    </row>
    <row r="299" spans="2:5" s="15" customFormat="1" ht="16.5" customHeight="1">
      <c r="B299" s="16"/>
      <c r="C299" s="16"/>
      <c r="D299" s="11"/>
      <c r="E299" s="17"/>
    </row>
    <row r="300" spans="2:5" s="15" customFormat="1" ht="16.5" customHeight="1">
      <c r="B300" s="16"/>
      <c r="C300" s="16"/>
      <c r="D300" s="11"/>
      <c r="E300" s="17"/>
    </row>
    <row r="301" spans="2:5" s="15" customFormat="1" ht="16.5" customHeight="1">
      <c r="B301" s="16"/>
      <c r="C301" s="16"/>
      <c r="D301" s="11"/>
      <c r="E301" s="17"/>
    </row>
    <row r="302" spans="2:5" s="15" customFormat="1" ht="16.5" customHeight="1">
      <c r="B302" s="16"/>
      <c r="C302" s="16"/>
      <c r="D302" s="11"/>
      <c r="E302" s="17"/>
    </row>
    <row r="303" spans="2:5" s="15" customFormat="1" ht="16.5" customHeight="1">
      <c r="B303" s="16"/>
      <c r="C303" s="16"/>
      <c r="D303" s="11"/>
      <c r="E303" s="17"/>
    </row>
    <row r="304" spans="2:5" s="15" customFormat="1" ht="16.5" customHeight="1">
      <c r="B304" s="16"/>
      <c r="C304" s="16"/>
      <c r="D304" s="11"/>
      <c r="E304" s="17"/>
    </row>
    <row r="305" spans="2:5" s="15" customFormat="1" ht="16.5" customHeight="1">
      <c r="B305" s="16"/>
      <c r="C305" s="16"/>
      <c r="D305" s="11"/>
      <c r="E305" s="17"/>
    </row>
    <row r="306" spans="2:5" s="15" customFormat="1" ht="16.5" customHeight="1">
      <c r="B306" s="16"/>
      <c r="C306" s="16"/>
      <c r="D306" s="11"/>
      <c r="E306" s="17"/>
    </row>
    <row r="307" spans="2:5" s="15" customFormat="1" ht="16.5" customHeight="1">
      <c r="B307" s="16"/>
      <c r="C307" s="16"/>
      <c r="D307" s="11"/>
      <c r="E307" s="17"/>
    </row>
    <row r="308" spans="2:5" s="15" customFormat="1" ht="16.5" customHeight="1">
      <c r="B308" s="16"/>
      <c r="C308" s="16"/>
      <c r="D308" s="11"/>
      <c r="E308" s="17"/>
    </row>
    <row r="309" spans="2:5" s="15" customFormat="1" ht="16.5" customHeight="1">
      <c r="B309" s="16"/>
      <c r="C309" s="16"/>
      <c r="D309" s="11"/>
      <c r="E309" s="17"/>
    </row>
    <row r="310" spans="2:5" s="15" customFormat="1" ht="16.5" customHeight="1">
      <c r="B310" s="16"/>
      <c r="C310" s="16"/>
      <c r="D310" s="11"/>
      <c r="E310" s="17"/>
    </row>
    <row r="311" spans="2:5" s="15" customFormat="1" ht="16.5" customHeight="1">
      <c r="B311" s="16"/>
      <c r="C311" s="16"/>
      <c r="D311" s="11"/>
      <c r="E311" s="17"/>
    </row>
    <row r="312" spans="2:5" s="15" customFormat="1" ht="16.5" customHeight="1">
      <c r="B312" s="16"/>
      <c r="C312" s="16"/>
      <c r="D312" s="11"/>
      <c r="E312" s="17"/>
    </row>
    <row r="313" spans="2:5" s="15" customFormat="1" ht="16.5" customHeight="1">
      <c r="B313" s="16"/>
      <c r="C313" s="16"/>
      <c r="D313" s="11"/>
      <c r="E313" s="17"/>
    </row>
    <row r="314" spans="2:5" s="15" customFormat="1" ht="16.5" customHeight="1">
      <c r="B314" s="16"/>
      <c r="C314" s="16"/>
      <c r="D314" s="11"/>
      <c r="E314" s="17"/>
    </row>
    <row r="315" spans="2:5" s="15" customFormat="1" ht="16.5" customHeight="1">
      <c r="B315" s="16"/>
      <c r="C315" s="16"/>
      <c r="D315" s="11"/>
      <c r="E315" s="17"/>
    </row>
    <row r="316" spans="2:5" s="15" customFormat="1" ht="16.5" customHeight="1">
      <c r="B316" s="16"/>
      <c r="C316" s="16"/>
      <c r="D316" s="11"/>
      <c r="E316" s="17"/>
    </row>
    <row r="317" spans="2:5" s="15" customFormat="1" ht="16.5" customHeight="1">
      <c r="B317" s="16"/>
      <c r="C317" s="16"/>
      <c r="D317" s="11"/>
      <c r="E317" s="17"/>
    </row>
    <row r="318" spans="2:5" s="15" customFormat="1" ht="16.5" customHeight="1">
      <c r="B318" s="16"/>
      <c r="C318" s="16"/>
      <c r="D318" s="11"/>
      <c r="E318" s="17"/>
    </row>
    <row r="319" spans="2:5" s="15" customFormat="1" ht="16.5" customHeight="1">
      <c r="B319" s="16"/>
      <c r="C319" s="16"/>
      <c r="D319" s="11"/>
      <c r="E319" s="17"/>
    </row>
    <row r="320" spans="2:5" s="15" customFormat="1" ht="16.5" customHeight="1">
      <c r="B320" s="16"/>
      <c r="C320" s="16"/>
      <c r="D320" s="11"/>
      <c r="E320" s="17"/>
    </row>
    <row r="321" spans="2:5" s="15" customFormat="1" ht="16.5" customHeight="1">
      <c r="B321" s="16"/>
      <c r="C321" s="16"/>
      <c r="D321" s="11"/>
      <c r="E321" s="17"/>
    </row>
    <row r="322" spans="2:5" s="15" customFormat="1" ht="16.5" customHeight="1">
      <c r="B322" s="16"/>
      <c r="C322" s="16"/>
      <c r="D322" s="11"/>
      <c r="E322" s="17"/>
    </row>
    <row r="323" spans="2:5" s="15" customFormat="1" ht="16.5" customHeight="1">
      <c r="B323" s="16"/>
      <c r="C323" s="16"/>
      <c r="D323" s="11"/>
      <c r="E323" s="17"/>
    </row>
    <row r="324" spans="2:5" s="15" customFormat="1" ht="16.5" customHeight="1">
      <c r="B324" s="16"/>
      <c r="C324" s="16"/>
      <c r="D324" s="11"/>
      <c r="E324" s="17"/>
    </row>
    <row r="325" spans="2:5" s="15" customFormat="1" ht="16.5" customHeight="1">
      <c r="B325" s="16"/>
      <c r="C325" s="16"/>
      <c r="D325" s="11"/>
      <c r="E325" s="17"/>
    </row>
    <row r="326" spans="2:5" s="15" customFormat="1" ht="16.5" customHeight="1">
      <c r="B326" s="16"/>
      <c r="C326" s="16"/>
      <c r="D326" s="11"/>
      <c r="E326" s="17"/>
    </row>
    <row r="327" spans="2:5" s="15" customFormat="1" ht="16.5" customHeight="1">
      <c r="B327" s="16"/>
      <c r="C327" s="16"/>
      <c r="D327" s="11"/>
      <c r="E327" s="17"/>
    </row>
    <row r="328" spans="2:5" s="15" customFormat="1" ht="16.5" customHeight="1">
      <c r="B328" s="16"/>
      <c r="C328" s="16"/>
      <c r="D328" s="11"/>
      <c r="E328" s="17"/>
    </row>
    <row r="329" spans="2:5" s="15" customFormat="1" ht="16.5" customHeight="1">
      <c r="B329" s="16"/>
      <c r="C329" s="16"/>
      <c r="D329" s="11"/>
      <c r="E329" s="17"/>
    </row>
    <row r="330" spans="2:5" s="15" customFormat="1" ht="16.5" customHeight="1">
      <c r="B330" s="16"/>
      <c r="C330" s="16"/>
      <c r="D330" s="11"/>
      <c r="E330" s="17"/>
    </row>
    <row r="331" spans="2:5" s="15" customFormat="1" ht="16.5" customHeight="1">
      <c r="B331" s="16"/>
      <c r="C331" s="16"/>
      <c r="D331" s="11"/>
      <c r="E331" s="17"/>
    </row>
    <row r="332" spans="2:5" s="15" customFormat="1" ht="16.5" customHeight="1">
      <c r="B332" s="16"/>
      <c r="C332" s="16"/>
      <c r="D332" s="11"/>
      <c r="E332" s="17"/>
    </row>
    <row r="333" spans="2:5" s="15" customFormat="1" ht="16.5" customHeight="1">
      <c r="B333" s="16"/>
      <c r="C333" s="16"/>
      <c r="D333" s="11"/>
      <c r="E333" s="17"/>
    </row>
    <row r="334" spans="2:5" s="15" customFormat="1" ht="16.5" customHeight="1">
      <c r="B334" s="16"/>
      <c r="C334" s="16"/>
      <c r="D334" s="11"/>
      <c r="E334" s="17"/>
    </row>
    <row r="335" spans="2:5" s="15" customFormat="1" ht="16.5" customHeight="1">
      <c r="B335" s="16"/>
      <c r="C335" s="16"/>
      <c r="D335" s="11"/>
      <c r="E335" s="17"/>
    </row>
    <row r="336" spans="2:5" s="15" customFormat="1" ht="16.5" customHeight="1">
      <c r="B336" s="16"/>
      <c r="C336" s="16"/>
      <c r="D336" s="11"/>
      <c r="E336" s="17"/>
    </row>
    <row r="337" spans="2:5" s="15" customFormat="1" ht="16.5" customHeight="1">
      <c r="B337" s="16"/>
      <c r="C337" s="16"/>
      <c r="D337" s="11"/>
      <c r="E337" s="17"/>
    </row>
    <row r="338" spans="2:5" s="15" customFormat="1" ht="16.5" customHeight="1">
      <c r="B338" s="16"/>
      <c r="C338" s="16"/>
      <c r="D338" s="11"/>
      <c r="E338" s="17"/>
    </row>
    <row r="339" spans="2:5" s="15" customFormat="1" ht="16.5" customHeight="1">
      <c r="B339" s="16"/>
      <c r="C339" s="16"/>
      <c r="D339" s="11"/>
      <c r="E339" s="17"/>
    </row>
    <row r="340" spans="2:5" s="15" customFormat="1" ht="16.5" customHeight="1">
      <c r="B340" s="16"/>
      <c r="C340" s="16"/>
      <c r="D340" s="11"/>
      <c r="E340" s="17"/>
    </row>
    <row r="341" spans="2:5" s="15" customFormat="1" ht="16.5" customHeight="1">
      <c r="B341" s="16"/>
      <c r="C341" s="16"/>
      <c r="D341" s="11"/>
      <c r="E341" s="17"/>
    </row>
    <row r="342" spans="2:5" s="15" customFormat="1" ht="16.5" customHeight="1">
      <c r="B342" s="16"/>
      <c r="C342" s="16"/>
      <c r="D342" s="11"/>
      <c r="E342" s="17"/>
    </row>
    <row r="343" spans="2:5" s="15" customFormat="1" ht="16.5" customHeight="1">
      <c r="B343" s="16"/>
      <c r="C343" s="16"/>
      <c r="D343" s="11"/>
      <c r="E343" s="17"/>
    </row>
    <row r="344" spans="2:5" s="15" customFormat="1" ht="16.5" customHeight="1">
      <c r="B344" s="16"/>
      <c r="C344" s="16"/>
      <c r="D344" s="11"/>
      <c r="E344" s="17"/>
    </row>
    <row r="345" spans="2:5" s="15" customFormat="1" ht="16.5" customHeight="1">
      <c r="B345" s="16"/>
      <c r="C345" s="16"/>
      <c r="D345" s="11"/>
      <c r="E345" s="17"/>
    </row>
    <row r="346" spans="2:5" s="15" customFormat="1" ht="16.5" customHeight="1">
      <c r="B346" s="16"/>
      <c r="C346" s="16"/>
      <c r="D346" s="11"/>
      <c r="E346" s="17"/>
    </row>
    <row r="347" spans="2:5" s="15" customFormat="1" ht="16.5" customHeight="1">
      <c r="B347" s="16"/>
      <c r="C347" s="16"/>
      <c r="D347" s="11"/>
      <c r="E347" s="17"/>
    </row>
    <row r="348" spans="2:5" s="15" customFormat="1" ht="16.5" customHeight="1">
      <c r="B348" s="16"/>
      <c r="C348" s="16"/>
      <c r="D348" s="11"/>
      <c r="E348" s="17"/>
    </row>
    <row r="349" spans="2:5" s="15" customFormat="1" ht="16.5" customHeight="1">
      <c r="B349" s="16"/>
      <c r="C349" s="16"/>
      <c r="D349" s="11"/>
      <c r="E349" s="17"/>
    </row>
    <row r="350" spans="2:5" s="15" customFormat="1" ht="16.5" customHeight="1">
      <c r="B350" s="16"/>
      <c r="C350" s="16"/>
      <c r="D350" s="11"/>
      <c r="E350" s="17"/>
    </row>
    <row r="351" spans="2:5" s="15" customFormat="1" ht="16.5" customHeight="1">
      <c r="B351" s="16"/>
      <c r="C351" s="16"/>
      <c r="D351" s="11"/>
      <c r="E351" s="17"/>
    </row>
    <row r="352" spans="2:5" s="15" customFormat="1" ht="16.5" customHeight="1">
      <c r="B352" s="16"/>
      <c r="C352" s="16"/>
      <c r="D352" s="11"/>
      <c r="E352" s="17"/>
    </row>
    <row r="353" spans="2:5" s="15" customFormat="1" ht="16.5" customHeight="1">
      <c r="B353" s="16"/>
      <c r="C353" s="16"/>
      <c r="D353" s="11"/>
      <c r="E353" s="17"/>
    </row>
    <row r="354" spans="2:5" s="15" customFormat="1" ht="16.5" customHeight="1">
      <c r="B354" s="16"/>
      <c r="C354" s="16"/>
      <c r="D354" s="11"/>
      <c r="E354" s="17"/>
    </row>
    <row r="355" spans="2:5" s="15" customFormat="1" ht="16.5" customHeight="1">
      <c r="B355" s="16"/>
      <c r="C355" s="16"/>
      <c r="D355" s="11"/>
      <c r="E355" s="17"/>
    </row>
    <row r="356" spans="2:5" s="15" customFormat="1" ht="16.5" customHeight="1">
      <c r="B356" s="16"/>
      <c r="C356" s="16"/>
      <c r="D356" s="11"/>
      <c r="E356" s="17"/>
    </row>
    <row r="357" spans="2:5" s="15" customFormat="1" ht="16.5" customHeight="1">
      <c r="B357" s="16"/>
      <c r="C357" s="16"/>
      <c r="D357" s="11"/>
      <c r="E357" s="17"/>
    </row>
    <row r="358" spans="2:5" s="15" customFormat="1" ht="16.5" customHeight="1">
      <c r="B358" s="16"/>
      <c r="C358" s="16"/>
      <c r="D358" s="11"/>
      <c r="E358" s="17"/>
    </row>
    <row r="359" spans="2:5" s="15" customFormat="1" ht="16.5" customHeight="1">
      <c r="B359" s="16"/>
      <c r="C359" s="16"/>
      <c r="D359" s="11"/>
      <c r="E359" s="17"/>
    </row>
    <row r="360" spans="2:5" s="15" customFormat="1" ht="16.5" customHeight="1">
      <c r="B360" s="16"/>
      <c r="C360" s="16"/>
      <c r="D360" s="11"/>
      <c r="E360" s="17"/>
    </row>
    <row r="361" spans="2:5" s="15" customFormat="1" ht="16.5" customHeight="1">
      <c r="B361" s="16"/>
      <c r="C361" s="16"/>
      <c r="D361" s="11"/>
      <c r="E361" s="17"/>
    </row>
    <row r="362" spans="2:5" s="15" customFormat="1" ht="16.5" customHeight="1">
      <c r="B362" s="16"/>
      <c r="C362" s="16"/>
      <c r="D362" s="11"/>
      <c r="E362" s="17"/>
    </row>
    <row r="363" spans="2:5" s="15" customFormat="1" ht="16.5" customHeight="1">
      <c r="B363" s="16"/>
      <c r="C363" s="16"/>
      <c r="D363" s="11"/>
      <c r="E363" s="17"/>
    </row>
    <row r="364" spans="2:5" s="15" customFormat="1" ht="16.5" customHeight="1">
      <c r="B364" s="16"/>
      <c r="C364" s="16"/>
      <c r="D364" s="11"/>
      <c r="E364" s="17"/>
    </row>
    <row r="365" spans="2:5" s="15" customFormat="1" ht="16.5" customHeight="1">
      <c r="B365" s="16"/>
      <c r="C365" s="16"/>
      <c r="D365" s="11"/>
      <c r="E365" s="17"/>
    </row>
    <row r="366" spans="2:5" s="15" customFormat="1" ht="16.5" customHeight="1">
      <c r="B366" s="16"/>
      <c r="C366" s="16"/>
      <c r="D366" s="11"/>
      <c r="E366" s="17"/>
    </row>
    <row r="367" spans="2:5" s="15" customFormat="1" ht="16.5" customHeight="1">
      <c r="B367" s="16"/>
      <c r="C367" s="16"/>
      <c r="D367" s="11"/>
      <c r="E367" s="17"/>
    </row>
    <row r="368" spans="2:5" s="15" customFormat="1" ht="16.5" customHeight="1">
      <c r="B368" s="16"/>
      <c r="C368" s="16"/>
      <c r="D368" s="11"/>
      <c r="E368" s="17"/>
    </row>
    <row r="369" spans="2:5" s="15" customFormat="1" ht="16.5" customHeight="1">
      <c r="B369" s="16"/>
      <c r="C369" s="16"/>
      <c r="D369" s="11"/>
      <c r="E369" s="17"/>
    </row>
    <row r="370" spans="2:5" s="15" customFormat="1" ht="16.5" customHeight="1">
      <c r="B370" s="16"/>
      <c r="C370" s="16"/>
      <c r="D370" s="11"/>
      <c r="E370" s="17"/>
    </row>
    <row r="371" spans="2:5" s="15" customFormat="1" ht="16.5" customHeight="1">
      <c r="B371" s="16"/>
      <c r="C371" s="16"/>
      <c r="D371" s="11"/>
      <c r="E371" s="17"/>
    </row>
    <row r="372" spans="2:5" s="15" customFormat="1" ht="16.5" customHeight="1">
      <c r="B372" s="16"/>
      <c r="C372" s="16"/>
      <c r="D372" s="11"/>
      <c r="E372" s="17"/>
    </row>
    <row r="373" spans="2:5" s="15" customFormat="1" ht="16.5" customHeight="1">
      <c r="B373" s="16"/>
      <c r="C373" s="16"/>
      <c r="D373" s="11"/>
      <c r="E373" s="17"/>
    </row>
    <row r="374" spans="2:5" s="15" customFormat="1" ht="16.5" customHeight="1">
      <c r="B374" s="16"/>
      <c r="C374" s="16"/>
      <c r="D374" s="11"/>
      <c r="E374" s="17"/>
    </row>
    <row r="375" spans="2:5" s="15" customFormat="1" ht="16.5" customHeight="1">
      <c r="B375" s="16"/>
      <c r="C375" s="16"/>
      <c r="D375" s="11"/>
      <c r="E375" s="17"/>
    </row>
    <row r="376" spans="2:5" s="15" customFormat="1" ht="16.5" customHeight="1">
      <c r="B376" s="16"/>
      <c r="C376" s="16"/>
      <c r="D376" s="11"/>
      <c r="E376" s="17"/>
    </row>
    <row r="377" spans="2:5" s="15" customFormat="1" ht="16.5" customHeight="1">
      <c r="B377" s="16"/>
      <c r="C377" s="16"/>
      <c r="D377" s="11"/>
      <c r="E377" s="17"/>
    </row>
    <row r="378" spans="2:5" s="15" customFormat="1" ht="16.5" customHeight="1">
      <c r="B378" s="16"/>
      <c r="C378" s="16"/>
      <c r="D378" s="11"/>
      <c r="E378" s="17"/>
    </row>
    <row r="379" spans="2:5" s="15" customFormat="1" ht="16.5" customHeight="1">
      <c r="B379" s="16"/>
      <c r="C379" s="16"/>
      <c r="D379" s="11"/>
      <c r="E379" s="17"/>
    </row>
    <row r="380" spans="2:5" s="15" customFormat="1" ht="16.5" customHeight="1">
      <c r="B380" s="16"/>
      <c r="C380" s="16"/>
      <c r="D380" s="11"/>
      <c r="E380" s="17"/>
    </row>
    <row r="381" spans="2:5" s="15" customFormat="1" ht="16.5" customHeight="1">
      <c r="B381" s="16"/>
      <c r="C381" s="16"/>
      <c r="D381" s="11"/>
      <c r="E381" s="17"/>
    </row>
    <row r="382" spans="2:5" s="15" customFormat="1" ht="16.5" customHeight="1">
      <c r="B382" s="16"/>
      <c r="C382" s="16"/>
      <c r="D382" s="11"/>
      <c r="E382" s="17"/>
    </row>
    <row r="383" spans="2:5" s="15" customFormat="1" ht="16.5" customHeight="1">
      <c r="B383" s="16"/>
      <c r="C383" s="16"/>
      <c r="D383" s="11"/>
      <c r="E383" s="17"/>
    </row>
    <row r="384" spans="2:5" s="15" customFormat="1" ht="16.5" customHeight="1">
      <c r="B384" s="16"/>
      <c r="C384" s="16"/>
      <c r="D384" s="11"/>
      <c r="E384" s="17"/>
    </row>
    <row r="385" spans="2:5" s="15" customFormat="1" ht="16.5" customHeight="1">
      <c r="B385" s="16"/>
      <c r="C385" s="16"/>
      <c r="D385" s="11"/>
      <c r="E385" s="17"/>
    </row>
    <row r="386" spans="2:5" s="15" customFormat="1" ht="16.5" customHeight="1">
      <c r="B386" s="16"/>
      <c r="C386" s="16"/>
      <c r="D386" s="11"/>
      <c r="E386" s="17"/>
    </row>
    <row r="387" spans="2:5" s="15" customFormat="1" ht="16.5" customHeight="1">
      <c r="B387" s="16"/>
      <c r="C387" s="16"/>
      <c r="D387" s="11"/>
      <c r="E387" s="17"/>
    </row>
    <row r="388" spans="2:5" s="15" customFormat="1" ht="16.5" customHeight="1">
      <c r="B388" s="16"/>
      <c r="C388" s="16"/>
      <c r="D388" s="11"/>
      <c r="E388" s="17"/>
    </row>
    <row r="389" spans="2:5" s="15" customFormat="1" ht="16.5" customHeight="1">
      <c r="B389" s="16"/>
      <c r="C389" s="16"/>
      <c r="D389" s="11"/>
      <c r="E389" s="17"/>
    </row>
    <row r="390" spans="2:5" s="15" customFormat="1" ht="16.5" customHeight="1">
      <c r="B390" s="16"/>
      <c r="C390" s="16"/>
      <c r="D390" s="11"/>
      <c r="E390" s="17"/>
    </row>
    <row r="391" spans="2:5" s="15" customFormat="1" ht="16.5" customHeight="1">
      <c r="B391" s="16"/>
      <c r="C391" s="16"/>
      <c r="D391" s="11"/>
      <c r="E391" s="17"/>
    </row>
    <row r="392" spans="2:5" s="15" customFormat="1" ht="16.5" customHeight="1">
      <c r="B392" s="16"/>
      <c r="C392" s="16"/>
      <c r="D392" s="11"/>
      <c r="E392" s="17"/>
    </row>
    <row r="393" spans="2:5" s="15" customFormat="1" ht="16.5" customHeight="1">
      <c r="B393" s="16"/>
      <c r="C393" s="16"/>
      <c r="D393" s="11"/>
      <c r="E393" s="17"/>
    </row>
    <row r="394" spans="2:5" s="15" customFormat="1" ht="16.5" customHeight="1">
      <c r="B394" s="16"/>
      <c r="C394" s="16"/>
      <c r="D394" s="11"/>
      <c r="E394" s="17"/>
    </row>
    <row r="395" spans="2:5" s="15" customFormat="1" ht="16.5" customHeight="1">
      <c r="B395" s="16"/>
      <c r="C395" s="16"/>
      <c r="D395" s="11"/>
      <c r="E395" s="17"/>
    </row>
    <row r="396" spans="2:5" s="15" customFormat="1" ht="16.5" customHeight="1">
      <c r="B396" s="16"/>
      <c r="C396" s="16"/>
      <c r="D396" s="11"/>
      <c r="E396" s="17"/>
    </row>
    <row r="397" spans="2:5" s="15" customFormat="1" ht="16.5" customHeight="1">
      <c r="B397" s="16"/>
      <c r="C397" s="16"/>
      <c r="D397" s="11"/>
      <c r="E397" s="17"/>
    </row>
    <row r="398" spans="2:5" s="15" customFormat="1" ht="16.5" customHeight="1">
      <c r="B398" s="16"/>
      <c r="C398" s="16"/>
      <c r="D398" s="11"/>
      <c r="E398" s="17"/>
    </row>
    <row r="399" spans="2:5" s="15" customFormat="1" ht="16.5" customHeight="1">
      <c r="B399" s="16"/>
      <c r="C399" s="16"/>
      <c r="D399" s="11"/>
      <c r="E399" s="17"/>
    </row>
    <row r="400" spans="2:5" s="15" customFormat="1" ht="16.5" customHeight="1">
      <c r="B400" s="16"/>
      <c r="C400" s="16"/>
      <c r="D400" s="11"/>
      <c r="E400" s="17"/>
    </row>
    <row r="401" spans="2:5" s="15" customFormat="1" ht="16.5" customHeight="1">
      <c r="B401" s="16"/>
      <c r="C401" s="16"/>
      <c r="D401" s="11"/>
      <c r="E401" s="17"/>
    </row>
    <row r="402" spans="2:5" s="15" customFormat="1" ht="16.5" customHeight="1">
      <c r="B402" s="16"/>
      <c r="C402" s="16"/>
      <c r="D402" s="11"/>
      <c r="E402" s="17"/>
    </row>
    <row r="403" spans="2:5" s="15" customFormat="1" ht="16.5" customHeight="1">
      <c r="B403" s="16"/>
      <c r="C403" s="16"/>
      <c r="D403" s="11"/>
      <c r="E403" s="17"/>
    </row>
    <row r="404" spans="2:5" s="15" customFormat="1" ht="16.5" customHeight="1">
      <c r="B404" s="16"/>
      <c r="C404" s="16"/>
      <c r="D404" s="11"/>
      <c r="E404" s="17"/>
    </row>
    <row r="405" spans="2:5" s="15" customFormat="1" ht="16.5" customHeight="1">
      <c r="B405" s="16"/>
      <c r="C405" s="16"/>
      <c r="D405" s="11"/>
      <c r="E405" s="17"/>
    </row>
    <row r="406" spans="2:5" s="15" customFormat="1" ht="16.5" customHeight="1">
      <c r="B406" s="16"/>
      <c r="C406" s="16"/>
      <c r="D406" s="11"/>
      <c r="E406" s="17"/>
    </row>
    <row r="407" spans="2:5" s="15" customFormat="1" ht="16.5" customHeight="1">
      <c r="B407" s="16"/>
      <c r="C407" s="16"/>
      <c r="D407" s="11"/>
      <c r="E407" s="17"/>
    </row>
    <row r="408" spans="2:5" s="15" customFormat="1" ht="16.5" customHeight="1">
      <c r="B408" s="16"/>
      <c r="C408" s="16"/>
      <c r="D408" s="11"/>
      <c r="E408" s="17"/>
    </row>
    <row r="409" spans="2:5" s="15" customFormat="1" ht="16.5" customHeight="1">
      <c r="B409" s="16"/>
      <c r="C409" s="16"/>
      <c r="D409" s="11"/>
      <c r="E409" s="17"/>
    </row>
    <row r="410" spans="2:5" s="15" customFormat="1" ht="16.5" customHeight="1">
      <c r="B410" s="16"/>
      <c r="C410" s="16"/>
      <c r="D410" s="11"/>
      <c r="E410" s="17"/>
    </row>
    <row r="411" spans="2:5" s="15" customFormat="1" ht="16.5" customHeight="1">
      <c r="B411" s="16"/>
      <c r="C411" s="16"/>
      <c r="D411" s="11"/>
      <c r="E411" s="17"/>
    </row>
    <row r="412" spans="2:5" s="15" customFormat="1" ht="16.5" customHeight="1">
      <c r="B412" s="16"/>
      <c r="C412" s="16"/>
      <c r="D412" s="11"/>
      <c r="E412" s="17"/>
    </row>
    <row r="413" spans="2:5" s="15" customFormat="1" ht="16.5" customHeight="1">
      <c r="B413" s="16"/>
      <c r="C413" s="16"/>
      <c r="D413" s="11"/>
      <c r="E413" s="17"/>
    </row>
    <row r="414" spans="2:5" s="15" customFormat="1" ht="16.5" customHeight="1">
      <c r="B414" s="16"/>
      <c r="C414" s="16"/>
      <c r="D414" s="11"/>
      <c r="E414" s="17"/>
    </row>
    <row r="415" spans="2:5" s="15" customFormat="1" ht="16.5" customHeight="1">
      <c r="B415" s="16"/>
      <c r="C415" s="16"/>
      <c r="D415" s="11"/>
      <c r="E415" s="17"/>
    </row>
    <row r="416" spans="2:5" s="15" customFormat="1" ht="16.5" customHeight="1">
      <c r="B416" s="16"/>
      <c r="C416" s="16"/>
      <c r="D416" s="11"/>
      <c r="E416" s="17"/>
    </row>
    <row r="417" spans="2:5" s="15" customFormat="1" ht="16.5" customHeight="1">
      <c r="B417" s="16"/>
      <c r="C417" s="16"/>
      <c r="D417" s="11"/>
      <c r="E417" s="17"/>
    </row>
    <row r="418" spans="2:5" s="15" customFormat="1" ht="16.5" customHeight="1">
      <c r="B418" s="16"/>
      <c r="C418" s="16"/>
      <c r="D418" s="11"/>
      <c r="E418" s="17"/>
    </row>
    <row r="419" spans="2:5" s="15" customFormat="1" ht="16.5" customHeight="1">
      <c r="B419" s="16"/>
      <c r="C419" s="16"/>
      <c r="D419" s="11"/>
      <c r="E419" s="17"/>
    </row>
    <row r="420" spans="2:5" s="15" customFormat="1" ht="16.5" customHeight="1">
      <c r="B420" s="16"/>
      <c r="C420" s="16"/>
      <c r="D420" s="11"/>
      <c r="E420" s="17"/>
    </row>
    <row r="421" spans="2:5" s="15" customFormat="1" ht="16.5" customHeight="1">
      <c r="B421" s="16"/>
      <c r="C421" s="16"/>
      <c r="D421" s="11"/>
      <c r="E421" s="17"/>
    </row>
    <row r="422" spans="2:5" s="15" customFormat="1" ht="16.5" customHeight="1">
      <c r="B422" s="16"/>
      <c r="C422" s="16"/>
      <c r="D422" s="11"/>
      <c r="E422" s="17"/>
    </row>
    <row r="423" spans="2:5" s="15" customFormat="1" ht="16.5" customHeight="1">
      <c r="B423" s="16"/>
      <c r="C423" s="16"/>
      <c r="D423" s="11"/>
      <c r="E423" s="17"/>
    </row>
    <row r="424" spans="2:5" s="15" customFormat="1" ht="16.5" customHeight="1">
      <c r="B424" s="16"/>
      <c r="C424" s="16"/>
      <c r="D424" s="11"/>
      <c r="E424" s="17"/>
    </row>
    <row r="425" spans="2:5" s="15" customFormat="1" ht="16.5" customHeight="1">
      <c r="B425" s="16"/>
      <c r="C425" s="16"/>
      <c r="D425" s="11"/>
      <c r="E425" s="17"/>
    </row>
    <row r="426" spans="2:5" s="15" customFormat="1" ht="16.5" customHeight="1">
      <c r="B426" s="16"/>
      <c r="C426" s="16"/>
      <c r="D426" s="11"/>
      <c r="E426" s="17"/>
    </row>
    <row r="427" spans="2:5" s="15" customFormat="1" ht="16.5" customHeight="1">
      <c r="B427" s="16"/>
      <c r="C427" s="16"/>
      <c r="D427" s="11"/>
      <c r="E427" s="17"/>
    </row>
    <row r="428" spans="2:5" s="15" customFormat="1" ht="16.5" customHeight="1">
      <c r="B428" s="16"/>
      <c r="C428" s="16"/>
      <c r="D428" s="11"/>
      <c r="E428" s="17"/>
    </row>
    <row r="429" spans="2:5" s="15" customFormat="1" ht="16.5" customHeight="1">
      <c r="B429" s="16"/>
      <c r="C429" s="16"/>
      <c r="D429" s="11"/>
      <c r="E429" s="17"/>
    </row>
    <row r="430" spans="2:5" s="15" customFormat="1" ht="16.5" customHeight="1">
      <c r="B430" s="16"/>
      <c r="C430" s="16"/>
      <c r="D430" s="11"/>
      <c r="E430" s="17"/>
    </row>
    <row r="431" spans="2:5" s="15" customFormat="1" ht="16.5" customHeight="1">
      <c r="B431" s="16"/>
      <c r="C431" s="16"/>
      <c r="D431" s="11"/>
      <c r="E431" s="17"/>
    </row>
    <row r="432" spans="2:5" s="15" customFormat="1" ht="16.5" customHeight="1">
      <c r="B432" s="16"/>
      <c r="C432" s="16"/>
      <c r="D432" s="11"/>
      <c r="E432" s="17"/>
    </row>
    <row r="433" spans="2:5" s="15" customFormat="1" ht="16.5" customHeight="1">
      <c r="B433" s="16"/>
      <c r="C433" s="16"/>
      <c r="D433" s="11"/>
      <c r="E433" s="17"/>
    </row>
    <row r="434" spans="2:5" s="15" customFormat="1" ht="16.5" customHeight="1">
      <c r="B434" s="16"/>
      <c r="C434" s="16"/>
      <c r="D434" s="11"/>
      <c r="E434" s="17"/>
    </row>
    <row r="435" spans="2:5" s="15" customFormat="1" ht="16.5" customHeight="1">
      <c r="B435" s="16"/>
      <c r="C435" s="16"/>
      <c r="D435" s="11"/>
      <c r="E435" s="17"/>
    </row>
    <row r="436" spans="2:5" s="15" customFormat="1" ht="16.5" customHeight="1">
      <c r="B436" s="16"/>
      <c r="C436" s="16"/>
      <c r="D436" s="11"/>
      <c r="E436" s="17"/>
    </row>
    <row r="437" spans="2:5" s="15" customFormat="1" ht="16.5" customHeight="1">
      <c r="B437" s="16"/>
      <c r="C437" s="16"/>
      <c r="D437" s="11"/>
      <c r="E437" s="17"/>
    </row>
    <row r="438" spans="2:5" s="15" customFormat="1" ht="16.5" customHeight="1">
      <c r="B438" s="16"/>
      <c r="C438" s="16"/>
      <c r="D438" s="11"/>
      <c r="E438" s="17"/>
    </row>
    <row r="439" spans="2:5" s="15" customFormat="1" ht="16.5" customHeight="1">
      <c r="B439" s="16"/>
      <c r="C439" s="16"/>
      <c r="D439" s="11"/>
      <c r="E439" s="17"/>
    </row>
    <row r="440" spans="2:5" s="15" customFormat="1" ht="16.5" customHeight="1">
      <c r="B440" s="16"/>
      <c r="C440" s="16"/>
      <c r="D440" s="11"/>
      <c r="E440" s="17"/>
    </row>
    <row r="441" spans="2:5" s="15" customFormat="1" ht="16.5" customHeight="1">
      <c r="B441" s="16"/>
      <c r="C441" s="16"/>
      <c r="D441" s="11"/>
      <c r="E441" s="17"/>
    </row>
    <row r="442" spans="2:5" s="15" customFormat="1" ht="16.5" customHeight="1">
      <c r="B442" s="16"/>
      <c r="C442" s="16"/>
      <c r="D442" s="11"/>
      <c r="E442" s="17"/>
    </row>
    <row r="443" spans="2:5" s="15" customFormat="1" ht="16.5" customHeight="1">
      <c r="B443" s="16"/>
      <c r="C443" s="16"/>
      <c r="D443" s="11"/>
      <c r="E443" s="17"/>
    </row>
    <row r="444" spans="2:5" s="15" customFormat="1" ht="16.5" customHeight="1">
      <c r="B444" s="16"/>
      <c r="C444" s="16"/>
      <c r="D444" s="11"/>
      <c r="E444" s="17"/>
    </row>
    <row r="445" spans="2:5" s="15" customFormat="1" ht="16.5" customHeight="1">
      <c r="B445" s="16"/>
      <c r="C445" s="16"/>
      <c r="D445" s="11"/>
      <c r="E445" s="17"/>
    </row>
    <row r="446" spans="2:5" s="15" customFormat="1" ht="16.5" customHeight="1">
      <c r="B446" s="16"/>
      <c r="C446" s="16"/>
      <c r="D446" s="11"/>
      <c r="E446" s="17"/>
    </row>
    <row r="447" spans="2:5" s="15" customFormat="1" ht="16.5" customHeight="1">
      <c r="B447" s="16"/>
      <c r="C447" s="16"/>
      <c r="D447" s="11"/>
      <c r="E447" s="17"/>
    </row>
    <row r="448" spans="2:5" s="15" customFormat="1" ht="16.5" customHeight="1">
      <c r="B448" s="16"/>
      <c r="C448" s="16"/>
      <c r="D448" s="11"/>
      <c r="E448" s="17"/>
    </row>
    <row r="449" spans="2:5" s="15" customFormat="1" ht="16.5" customHeight="1">
      <c r="B449" s="16"/>
      <c r="C449" s="16"/>
      <c r="D449" s="11"/>
      <c r="E449" s="17"/>
    </row>
    <row r="450" spans="2:5" s="15" customFormat="1" ht="16.5" customHeight="1">
      <c r="B450" s="16"/>
      <c r="C450" s="16"/>
      <c r="D450" s="11"/>
      <c r="E450" s="17"/>
    </row>
    <row r="451" spans="2:5" s="15" customFormat="1" ht="16.5" customHeight="1">
      <c r="B451" s="16"/>
      <c r="C451" s="16"/>
      <c r="D451" s="11"/>
      <c r="E451" s="17"/>
    </row>
    <row r="452" spans="2:5" s="15" customFormat="1" ht="16.5" customHeight="1">
      <c r="B452" s="16"/>
      <c r="C452" s="16"/>
      <c r="D452" s="11"/>
      <c r="E452" s="17"/>
    </row>
    <row r="453" spans="2:5" s="15" customFormat="1" ht="16.5" customHeight="1">
      <c r="B453" s="16"/>
      <c r="C453" s="16"/>
      <c r="D453" s="11"/>
      <c r="E453" s="17"/>
    </row>
    <row r="454" spans="2:5" s="15" customFormat="1" ht="16.5" customHeight="1">
      <c r="B454" s="16"/>
      <c r="C454" s="16"/>
      <c r="D454" s="11"/>
      <c r="E454" s="17"/>
    </row>
    <row r="455" spans="2:5" s="15" customFormat="1" ht="16.5" customHeight="1">
      <c r="B455" s="16"/>
      <c r="C455" s="16"/>
      <c r="D455" s="11"/>
      <c r="E455" s="17"/>
    </row>
    <row r="456" spans="2:5" s="15" customFormat="1" ht="16.5" customHeight="1">
      <c r="B456" s="16"/>
      <c r="C456" s="16"/>
      <c r="D456" s="11"/>
      <c r="E456" s="17"/>
    </row>
    <row r="457" spans="2:5" s="15" customFormat="1" ht="16.5" customHeight="1">
      <c r="B457" s="16"/>
      <c r="C457" s="16"/>
      <c r="D457" s="11"/>
      <c r="E457" s="17"/>
    </row>
    <row r="458" spans="2:5" s="15" customFormat="1" ht="16.5" customHeight="1">
      <c r="B458" s="16"/>
      <c r="C458" s="16"/>
      <c r="D458" s="11"/>
      <c r="E458" s="17"/>
    </row>
    <row r="459" spans="2:5" s="15" customFormat="1" ht="16.5" customHeight="1">
      <c r="B459" s="16"/>
      <c r="C459" s="16"/>
      <c r="D459" s="11"/>
      <c r="E459" s="17"/>
    </row>
    <row r="460" spans="2:5" s="15" customFormat="1" ht="16.5" customHeight="1">
      <c r="B460" s="16"/>
      <c r="C460" s="16"/>
      <c r="D460" s="11"/>
      <c r="E460" s="17"/>
    </row>
    <row r="461" spans="2:5" s="15" customFormat="1" ht="16.5" customHeight="1">
      <c r="B461" s="16"/>
      <c r="C461" s="16"/>
      <c r="D461" s="11"/>
      <c r="E461" s="17"/>
    </row>
    <row r="462" spans="2:5" s="15" customFormat="1" ht="16.5" customHeight="1">
      <c r="B462" s="16"/>
      <c r="C462" s="16"/>
      <c r="D462" s="11"/>
      <c r="E462" s="17"/>
    </row>
    <row r="463" spans="2:5" s="15" customFormat="1" ht="16.5" customHeight="1">
      <c r="B463" s="16"/>
      <c r="C463" s="16"/>
      <c r="D463" s="11"/>
      <c r="E463" s="17"/>
    </row>
    <row r="464" spans="2:5" s="15" customFormat="1" ht="16.5" customHeight="1">
      <c r="B464" s="16"/>
      <c r="C464" s="16"/>
      <c r="D464" s="11"/>
      <c r="E464" s="17"/>
    </row>
    <row r="465" spans="2:5" s="15" customFormat="1" ht="16.5" customHeight="1">
      <c r="B465" s="16"/>
      <c r="C465" s="16"/>
      <c r="D465" s="11"/>
      <c r="E465" s="17"/>
    </row>
    <row r="466" spans="2:5" s="15" customFormat="1" ht="16.5" customHeight="1">
      <c r="B466" s="16"/>
      <c r="C466" s="16"/>
      <c r="D466" s="11"/>
      <c r="E466" s="17"/>
    </row>
    <row r="467" spans="2:5" s="15" customFormat="1" ht="16.5" customHeight="1">
      <c r="B467" s="16"/>
      <c r="C467" s="16"/>
      <c r="D467" s="11"/>
      <c r="E467" s="17"/>
    </row>
    <row r="468" spans="2:5" s="15" customFormat="1" ht="16.5" customHeight="1">
      <c r="B468" s="16"/>
      <c r="C468" s="16"/>
      <c r="D468" s="11"/>
      <c r="E468" s="17"/>
    </row>
    <row r="469" spans="2:5" s="15" customFormat="1" ht="16.5" customHeight="1">
      <c r="B469" s="16"/>
      <c r="C469" s="16"/>
      <c r="D469" s="11"/>
      <c r="E469" s="17"/>
    </row>
    <row r="470" spans="2:5" s="15" customFormat="1" ht="16.5" customHeight="1">
      <c r="B470" s="16"/>
      <c r="C470" s="16"/>
      <c r="D470" s="11"/>
      <c r="E470" s="17"/>
    </row>
    <row r="471" spans="2:5" s="15" customFormat="1" ht="16.5" customHeight="1">
      <c r="B471" s="16"/>
      <c r="C471" s="16"/>
      <c r="D471" s="11"/>
      <c r="E471" s="17"/>
    </row>
    <row r="472" spans="2:5" s="15" customFormat="1" ht="16.5" customHeight="1">
      <c r="B472" s="16"/>
      <c r="C472" s="16"/>
      <c r="D472" s="11"/>
      <c r="E472" s="17"/>
    </row>
    <row r="473" spans="2:5" s="15" customFormat="1" ht="16.5" customHeight="1">
      <c r="B473" s="16"/>
      <c r="C473" s="16"/>
      <c r="D473" s="11"/>
      <c r="E473" s="17"/>
    </row>
    <row r="474" spans="2:5" s="15" customFormat="1" ht="16.5" customHeight="1">
      <c r="B474" s="16"/>
      <c r="C474" s="16"/>
      <c r="D474" s="11"/>
      <c r="E474" s="17"/>
    </row>
    <row r="475" spans="2:5" s="15" customFormat="1" ht="16.5" customHeight="1">
      <c r="B475" s="16"/>
      <c r="C475" s="16"/>
      <c r="D475" s="11"/>
      <c r="E475" s="17"/>
    </row>
    <row r="476" spans="2:5" s="15" customFormat="1" ht="16.5" customHeight="1">
      <c r="B476" s="16"/>
      <c r="C476" s="16"/>
      <c r="D476" s="11"/>
      <c r="E476" s="17"/>
    </row>
    <row r="477" spans="2:5" s="15" customFormat="1" ht="16.5" customHeight="1">
      <c r="B477" s="16"/>
      <c r="C477" s="16"/>
      <c r="D477" s="11"/>
      <c r="E477" s="17"/>
    </row>
    <row r="478" spans="2:5" s="15" customFormat="1" ht="16.5" customHeight="1">
      <c r="B478" s="16"/>
      <c r="C478" s="16"/>
      <c r="D478" s="11"/>
      <c r="E478" s="17"/>
    </row>
    <row r="479" spans="2:5" s="15" customFormat="1" ht="16.5" customHeight="1">
      <c r="B479" s="16"/>
      <c r="C479" s="16"/>
      <c r="D479" s="11"/>
      <c r="E479" s="17"/>
    </row>
    <row r="480" spans="2:5" s="15" customFormat="1" ht="16.5" customHeight="1">
      <c r="B480" s="16"/>
      <c r="C480" s="16"/>
      <c r="D480" s="11"/>
      <c r="E480" s="17"/>
    </row>
    <row r="481" spans="2:5" s="15" customFormat="1" ht="16.5" customHeight="1">
      <c r="B481" s="16"/>
      <c r="C481" s="16"/>
      <c r="D481" s="11"/>
      <c r="E481" s="17"/>
    </row>
    <row r="482" spans="2:5" s="15" customFormat="1" ht="16.5" customHeight="1">
      <c r="B482" s="16"/>
      <c r="C482" s="16"/>
      <c r="D482" s="11"/>
      <c r="E482" s="17"/>
    </row>
    <row r="483" spans="2:5" s="15" customFormat="1" ht="16.5" customHeight="1">
      <c r="B483" s="16"/>
      <c r="C483" s="16"/>
      <c r="D483" s="11"/>
      <c r="E483" s="17"/>
    </row>
    <row r="484" spans="2:5" s="15" customFormat="1" ht="16.5" customHeight="1">
      <c r="B484" s="16"/>
      <c r="C484" s="16"/>
      <c r="D484" s="11"/>
      <c r="E484" s="17"/>
    </row>
    <row r="485" spans="2:5" s="15" customFormat="1" ht="16.5" customHeight="1">
      <c r="B485" s="16"/>
      <c r="C485" s="16"/>
      <c r="D485" s="11"/>
      <c r="E485" s="17"/>
    </row>
    <row r="486" spans="2:5" s="15" customFormat="1" ht="16.5" customHeight="1">
      <c r="B486" s="16"/>
      <c r="C486" s="16"/>
      <c r="D486" s="11"/>
      <c r="E486" s="17"/>
    </row>
    <row r="487" spans="2:5" s="15" customFormat="1" ht="16.5" customHeight="1">
      <c r="B487" s="16"/>
      <c r="C487" s="16"/>
      <c r="D487" s="11"/>
      <c r="E487" s="17"/>
    </row>
    <row r="488" spans="2:5" s="15" customFormat="1" ht="16.5" customHeight="1">
      <c r="B488" s="16"/>
      <c r="C488" s="16"/>
      <c r="D488" s="11"/>
      <c r="E488" s="17"/>
    </row>
    <row r="489" spans="2:5" s="15" customFormat="1" ht="16.5" customHeight="1">
      <c r="B489" s="16"/>
      <c r="C489" s="16"/>
      <c r="D489" s="11"/>
      <c r="E489" s="17"/>
    </row>
    <row r="490" spans="2:5" s="15" customFormat="1" ht="16.5" customHeight="1">
      <c r="B490" s="16"/>
      <c r="C490" s="16"/>
      <c r="D490" s="11"/>
      <c r="E490" s="17"/>
    </row>
    <row r="491" spans="2:5" s="15" customFormat="1" ht="16.5" customHeight="1">
      <c r="B491" s="16"/>
      <c r="C491" s="16"/>
      <c r="D491" s="11"/>
      <c r="E491" s="17"/>
    </row>
    <row r="492" spans="2:5" s="15" customFormat="1" ht="16.5" customHeight="1">
      <c r="B492" s="16"/>
      <c r="C492" s="16"/>
      <c r="D492" s="11"/>
      <c r="E492" s="17"/>
    </row>
    <row r="493" spans="2:5" s="15" customFormat="1" ht="16.5" customHeight="1">
      <c r="B493" s="16"/>
      <c r="C493" s="16"/>
      <c r="D493" s="11"/>
      <c r="E493" s="17"/>
    </row>
    <row r="494" spans="2:5" s="15" customFormat="1" ht="16.5" customHeight="1">
      <c r="B494" s="16"/>
      <c r="C494" s="16"/>
      <c r="D494" s="11"/>
      <c r="E494" s="17"/>
    </row>
    <row r="495" spans="2:5" s="15" customFormat="1" ht="16.5" customHeight="1">
      <c r="B495" s="16"/>
      <c r="C495" s="16"/>
      <c r="D495" s="11"/>
      <c r="E495" s="17"/>
    </row>
    <row r="496" spans="2:5" s="15" customFormat="1" ht="16.5" customHeight="1">
      <c r="B496" s="16"/>
      <c r="C496" s="16"/>
      <c r="D496" s="11"/>
      <c r="E496" s="17"/>
    </row>
    <row r="497" spans="2:5" s="15" customFormat="1" ht="16.5" customHeight="1">
      <c r="B497" s="16"/>
      <c r="C497" s="16"/>
      <c r="D497" s="11"/>
      <c r="E497" s="17"/>
    </row>
    <row r="498" spans="2:5" s="15" customFormat="1" ht="16.5" customHeight="1">
      <c r="B498" s="16"/>
      <c r="C498" s="16"/>
      <c r="D498" s="11"/>
      <c r="E498" s="17"/>
    </row>
    <row r="499" spans="2:5" s="15" customFormat="1" ht="16.5" customHeight="1">
      <c r="B499" s="16"/>
      <c r="C499" s="16"/>
      <c r="D499" s="11"/>
      <c r="E499" s="17"/>
    </row>
    <row r="500" spans="2:5" s="15" customFormat="1" ht="16.5" customHeight="1">
      <c r="B500" s="16"/>
      <c r="C500" s="16"/>
      <c r="D500" s="11"/>
      <c r="E500" s="17"/>
    </row>
    <row r="501" spans="2:5" s="15" customFormat="1" ht="16.5" customHeight="1">
      <c r="B501" s="16"/>
      <c r="C501" s="16"/>
      <c r="D501" s="11"/>
      <c r="E501" s="17"/>
    </row>
    <row r="502" spans="2:5" s="15" customFormat="1" ht="16.5" customHeight="1">
      <c r="B502" s="16"/>
      <c r="C502" s="16"/>
      <c r="D502" s="11"/>
      <c r="E502" s="17"/>
    </row>
    <row r="503" spans="2:5" s="15" customFormat="1" ht="16.5" customHeight="1">
      <c r="B503" s="16"/>
      <c r="C503" s="16"/>
      <c r="D503" s="11"/>
      <c r="E503" s="17"/>
    </row>
    <row r="504" spans="2:5" s="15" customFormat="1" ht="16.5" customHeight="1">
      <c r="B504" s="16"/>
      <c r="C504" s="16"/>
      <c r="D504" s="11"/>
      <c r="E504" s="17"/>
    </row>
    <row r="505" spans="2:5" s="15" customFormat="1" ht="16.5" customHeight="1">
      <c r="B505" s="16"/>
      <c r="C505" s="16"/>
      <c r="D505" s="11"/>
      <c r="E505" s="17"/>
    </row>
    <row r="506" spans="2:5" s="15" customFormat="1" ht="16.5" customHeight="1">
      <c r="B506" s="16"/>
      <c r="C506" s="16"/>
      <c r="D506" s="11"/>
      <c r="E506" s="17"/>
    </row>
    <row r="507" spans="2:5" s="15" customFormat="1" ht="16.5" customHeight="1">
      <c r="B507" s="16"/>
      <c r="C507" s="16"/>
      <c r="D507" s="11"/>
      <c r="E507" s="17"/>
    </row>
    <row r="508" spans="2:5" s="15" customFormat="1" ht="16.5" customHeight="1">
      <c r="B508" s="16"/>
      <c r="C508" s="16"/>
      <c r="D508" s="11"/>
      <c r="E508" s="17"/>
    </row>
    <row r="509" spans="2:5" s="15" customFormat="1" ht="16.5" customHeight="1">
      <c r="B509" s="16"/>
      <c r="C509" s="16"/>
      <c r="D509" s="11"/>
      <c r="E509" s="17"/>
    </row>
    <row r="510" spans="2:5" s="15" customFormat="1" ht="16.5" customHeight="1">
      <c r="B510" s="16"/>
      <c r="C510" s="16"/>
      <c r="D510" s="11"/>
      <c r="E510" s="17"/>
    </row>
    <row r="511" spans="2:5" s="15" customFormat="1" ht="16.5" customHeight="1">
      <c r="B511" s="16"/>
      <c r="C511" s="16"/>
      <c r="D511" s="11"/>
      <c r="E511" s="17"/>
    </row>
    <row r="512" spans="2:5" s="15" customFormat="1" ht="16.5" customHeight="1">
      <c r="B512" s="16"/>
      <c r="C512" s="16"/>
      <c r="D512" s="11"/>
      <c r="E512" s="17"/>
    </row>
    <row r="513" spans="2:5" s="15" customFormat="1" ht="16.5" customHeight="1">
      <c r="B513" s="16"/>
      <c r="C513" s="16"/>
      <c r="D513" s="11"/>
      <c r="E513" s="17"/>
    </row>
    <row r="514" spans="2:5" s="15" customFormat="1" ht="16.5" customHeight="1">
      <c r="B514" s="16"/>
      <c r="C514" s="16"/>
      <c r="D514" s="11"/>
      <c r="E514" s="17"/>
    </row>
    <row r="515" spans="2:5" s="15" customFormat="1" ht="16.5" customHeight="1">
      <c r="B515" s="16"/>
      <c r="C515" s="16"/>
      <c r="D515" s="11"/>
      <c r="E515" s="17"/>
    </row>
    <row r="516" spans="2:5" s="15" customFormat="1" ht="16.5" customHeight="1">
      <c r="B516" s="16"/>
      <c r="C516" s="16"/>
      <c r="D516" s="11"/>
      <c r="E516" s="17"/>
    </row>
    <row r="517" spans="2:5" s="15" customFormat="1" ht="16.5" customHeight="1">
      <c r="B517" s="16"/>
      <c r="C517" s="16"/>
      <c r="D517" s="11"/>
      <c r="E517" s="17"/>
    </row>
    <row r="518" spans="2:5" s="15" customFormat="1" ht="16.5" customHeight="1">
      <c r="B518" s="16"/>
      <c r="C518" s="16"/>
      <c r="D518" s="11"/>
      <c r="E518" s="17"/>
    </row>
    <row r="519" spans="2:5" s="15" customFormat="1" ht="16.5" customHeight="1">
      <c r="B519" s="16"/>
      <c r="C519" s="16"/>
      <c r="D519" s="11"/>
      <c r="E519" s="17"/>
    </row>
    <row r="520" spans="2:5" s="15" customFormat="1" ht="16.5" customHeight="1">
      <c r="B520" s="16"/>
      <c r="C520" s="16"/>
      <c r="D520" s="11"/>
      <c r="E520" s="17"/>
    </row>
    <row r="521" spans="2:5" s="15" customFormat="1" ht="16.5" customHeight="1">
      <c r="B521" s="16"/>
      <c r="C521" s="16"/>
      <c r="D521" s="11"/>
      <c r="E521" s="17"/>
    </row>
    <row r="522" spans="2:5" s="15" customFormat="1" ht="16.5" customHeight="1">
      <c r="B522" s="16"/>
      <c r="C522" s="16"/>
      <c r="D522" s="11"/>
      <c r="E522" s="17"/>
    </row>
    <row r="523" spans="2:5" s="15" customFormat="1" ht="16.5" customHeight="1">
      <c r="B523" s="16"/>
      <c r="C523" s="16"/>
      <c r="D523" s="11"/>
      <c r="E523" s="17"/>
    </row>
    <row r="524" spans="2:5" s="15" customFormat="1" ht="16.5" customHeight="1">
      <c r="B524" s="16"/>
      <c r="C524" s="16"/>
      <c r="D524" s="11"/>
      <c r="E524" s="17"/>
    </row>
    <row r="525" spans="2:5" s="15" customFormat="1" ht="16.5" customHeight="1">
      <c r="B525" s="16"/>
      <c r="C525" s="16"/>
      <c r="D525" s="11"/>
      <c r="E525" s="17"/>
    </row>
    <row r="526" spans="2:5" s="15" customFormat="1" ht="16.5" customHeight="1">
      <c r="B526" s="16"/>
      <c r="C526" s="16"/>
      <c r="D526" s="11"/>
      <c r="E526" s="17"/>
    </row>
    <row r="527" spans="2:5" s="15" customFormat="1" ht="16.5" customHeight="1">
      <c r="B527" s="16"/>
      <c r="C527" s="16"/>
      <c r="D527" s="11"/>
      <c r="E527" s="17"/>
    </row>
    <row r="528" spans="2:5" s="15" customFormat="1" ht="16.5" customHeight="1">
      <c r="B528" s="16"/>
      <c r="C528" s="16"/>
      <c r="D528" s="11"/>
      <c r="E528" s="17"/>
    </row>
    <row r="529" spans="2:5" s="15" customFormat="1" ht="16.5" customHeight="1">
      <c r="B529" s="16"/>
      <c r="C529" s="16"/>
      <c r="D529" s="11"/>
      <c r="E529" s="17"/>
    </row>
    <row r="530" spans="2:5" s="15" customFormat="1" ht="16.5" customHeight="1">
      <c r="B530" s="16"/>
      <c r="C530" s="16"/>
      <c r="D530" s="11"/>
      <c r="E530" s="17"/>
    </row>
    <row r="531" spans="2:5" s="15" customFormat="1" ht="16.5" customHeight="1">
      <c r="B531" s="16"/>
      <c r="C531" s="16"/>
      <c r="D531" s="11"/>
      <c r="E531" s="17"/>
    </row>
    <row r="532" spans="2:5" s="15" customFormat="1" ht="16.5" customHeight="1">
      <c r="B532" s="16"/>
      <c r="C532" s="16"/>
      <c r="D532" s="11"/>
      <c r="E532" s="17"/>
    </row>
    <row r="533" spans="2:5" s="15" customFormat="1" ht="16.5" customHeight="1">
      <c r="B533" s="16"/>
      <c r="C533" s="16"/>
      <c r="D533" s="11"/>
      <c r="E533" s="17"/>
    </row>
    <row r="534" spans="2:5" s="15" customFormat="1" ht="16.5" customHeight="1">
      <c r="B534" s="16"/>
      <c r="C534" s="16"/>
      <c r="D534" s="11"/>
      <c r="E534" s="17"/>
    </row>
    <row r="535" spans="2:5" s="15" customFormat="1" ht="16.5" customHeight="1">
      <c r="B535" s="16"/>
      <c r="C535" s="16"/>
      <c r="D535" s="11"/>
      <c r="E535" s="17"/>
    </row>
    <row r="536" spans="2:5" s="15" customFormat="1" ht="16.5" customHeight="1">
      <c r="B536" s="16"/>
      <c r="C536" s="16"/>
      <c r="D536" s="11"/>
      <c r="E536" s="17"/>
    </row>
    <row r="537" spans="2:5" s="15" customFormat="1" ht="16.5" customHeight="1">
      <c r="B537" s="16"/>
      <c r="C537" s="16"/>
      <c r="D537" s="11"/>
      <c r="E537" s="17"/>
    </row>
    <row r="538" spans="2:5" s="15" customFormat="1" ht="16.5" customHeight="1">
      <c r="B538" s="16"/>
      <c r="C538" s="16"/>
      <c r="D538" s="11"/>
      <c r="E538" s="17"/>
    </row>
    <row r="539" spans="2:5" s="15" customFormat="1" ht="16.5" customHeight="1">
      <c r="B539" s="16"/>
      <c r="C539" s="16"/>
      <c r="D539" s="11"/>
      <c r="E539" s="17"/>
    </row>
    <row r="540" spans="2:5" s="15" customFormat="1" ht="16.5" customHeight="1">
      <c r="B540" s="16"/>
      <c r="C540" s="16"/>
      <c r="D540" s="11"/>
      <c r="E540" s="17"/>
    </row>
    <row r="541" spans="2:5" s="15" customFormat="1" ht="16.5" customHeight="1">
      <c r="B541" s="16"/>
      <c r="C541" s="16"/>
      <c r="D541" s="11"/>
      <c r="E541" s="17"/>
    </row>
    <row r="542" spans="2:5" s="15" customFormat="1" ht="16.5" customHeight="1">
      <c r="B542" s="16"/>
      <c r="C542" s="16"/>
      <c r="D542" s="11"/>
      <c r="E542" s="17"/>
    </row>
    <row r="543" spans="2:5" s="15" customFormat="1" ht="16.5" customHeight="1">
      <c r="B543" s="16"/>
      <c r="C543" s="16"/>
      <c r="D543" s="11"/>
      <c r="E543" s="17"/>
    </row>
    <row r="544" spans="2:5" s="15" customFormat="1" ht="16.5" customHeight="1">
      <c r="B544" s="16"/>
      <c r="C544" s="16"/>
      <c r="D544" s="11"/>
      <c r="E544" s="17"/>
    </row>
    <row r="545" spans="2:5" s="15" customFormat="1" ht="16.5" customHeight="1">
      <c r="B545" s="16"/>
      <c r="C545" s="16"/>
      <c r="D545" s="11"/>
      <c r="E545" s="17"/>
    </row>
    <row r="546" spans="2:5" s="15" customFormat="1" ht="16.5" customHeight="1">
      <c r="B546" s="16"/>
      <c r="C546" s="16"/>
      <c r="D546" s="11"/>
      <c r="E546" s="17"/>
    </row>
    <row r="547" spans="2:5" s="15" customFormat="1" ht="16.5" customHeight="1">
      <c r="B547" s="16"/>
      <c r="C547" s="16"/>
      <c r="D547" s="11"/>
      <c r="E547" s="17"/>
    </row>
    <row r="548" spans="2:5" s="15" customFormat="1" ht="16.5" customHeight="1">
      <c r="B548" s="16"/>
      <c r="C548" s="16"/>
      <c r="D548" s="11"/>
      <c r="E548" s="17"/>
    </row>
    <row r="549" spans="2:5" s="15" customFormat="1" ht="16.5" customHeight="1">
      <c r="B549" s="16"/>
      <c r="C549" s="16"/>
      <c r="D549" s="11"/>
      <c r="E549" s="17"/>
    </row>
    <row r="550" spans="2:5" s="15" customFormat="1" ht="16.5" customHeight="1">
      <c r="B550" s="16"/>
      <c r="C550" s="16"/>
      <c r="D550" s="11"/>
      <c r="E550" s="17"/>
    </row>
    <row r="551" spans="2:5" s="15" customFormat="1" ht="16.5" customHeight="1">
      <c r="B551" s="16"/>
      <c r="C551" s="16"/>
      <c r="D551" s="11"/>
      <c r="E551" s="17"/>
    </row>
    <row r="552" spans="2:5" s="15" customFormat="1" ht="16.5" customHeight="1">
      <c r="B552" s="16"/>
      <c r="C552" s="16"/>
      <c r="D552" s="11"/>
      <c r="E552" s="17"/>
    </row>
    <row r="553" spans="2:5" s="15" customFormat="1" ht="16.5" customHeight="1">
      <c r="B553" s="16"/>
      <c r="C553" s="16"/>
      <c r="D553" s="11"/>
      <c r="E553" s="17"/>
    </row>
    <row r="554" spans="2:5" s="15" customFormat="1" ht="16.5" customHeight="1">
      <c r="B554" s="16"/>
      <c r="C554" s="16"/>
      <c r="D554" s="11"/>
      <c r="E554" s="17"/>
    </row>
    <row r="555" spans="2:5" s="15" customFormat="1" ht="16.5" customHeight="1">
      <c r="B555" s="16"/>
      <c r="C555" s="16"/>
      <c r="D555" s="11"/>
      <c r="E555" s="17"/>
    </row>
    <row r="556" spans="2:5" s="15" customFormat="1" ht="16.5" customHeight="1">
      <c r="B556" s="16"/>
      <c r="C556" s="16"/>
      <c r="D556" s="11"/>
      <c r="E556" s="17"/>
    </row>
    <row r="557" spans="2:5" s="15" customFormat="1" ht="16.5" customHeight="1">
      <c r="B557" s="16"/>
      <c r="C557" s="16"/>
      <c r="D557" s="11"/>
      <c r="E557" s="17"/>
    </row>
    <row r="558" spans="2:5" s="15" customFormat="1" ht="16.5" customHeight="1">
      <c r="B558" s="16"/>
      <c r="C558" s="16"/>
      <c r="D558" s="11"/>
      <c r="E558" s="17"/>
    </row>
    <row r="559" spans="2:5" s="15" customFormat="1" ht="16.5" customHeight="1">
      <c r="B559" s="16"/>
      <c r="C559" s="16"/>
      <c r="D559" s="11"/>
      <c r="E559" s="17"/>
    </row>
    <row r="560" spans="2:5" s="15" customFormat="1" ht="16.5" customHeight="1">
      <c r="B560" s="16"/>
      <c r="C560" s="16"/>
      <c r="D560" s="11"/>
      <c r="E560" s="17"/>
    </row>
    <row r="561" spans="2:5" s="15" customFormat="1" ht="16.5" customHeight="1">
      <c r="B561" s="16"/>
      <c r="C561" s="16"/>
      <c r="D561" s="11"/>
      <c r="E561" s="17"/>
    </row>
    <row r="562" spans="2:5" s="15" customFormat="1" ht="16.5" customHeight="1">
      <c r="B562" s="16"/>
      <c r="C562" s="16"/>
      <c r="D562" s="11"/>
      <c r="E562" s="17"/>
    </row>
    <row r="563" spans="2:5" s="15" customFormat="1" ht="16.5" customHeight="1">
      <c r="B563" s="16"/>
      <c r="C563" s="16"/>
      <c r="D563" s="11"/>
      <c r="E563" s="17"/>
    </row>
    <row r="564" spans="2:5" s="15" customFormat="1" ht="16.5" customHeight="1">
      <c r="B564" s="16"/>
      <c r="C564" s="16"/>
      <c r="D564" s="11"/>
      <c r="E564" s="17"/>
    </row>
    <row r="565" spans="2:5" s="15" customFormat="1" ht="16.5" customHeight="1">
      <c r="B565" s="16"/>
      <c r="C565" s="16"/>
      <c r="D565" s="11"/>
      <c r="E565" s="17"/>
    </row>
    <row r="566" spans="2:5" s="15" customFormat="1" ht="16.5" customHeight="1">
      <c r="B566" s="16"/>
      <c r="C566" s="16"/>
      <c r="D566" s="11"/>
      <c r="E566" s="17"/>
    </row>
    <row r="567" spans="2:5" s="15" customFormat="1" ht="16.5" customHeight="1">
      <c r="B567" s="16"/>
      <c r="C567" s="16"/>
      <c r="D567" s="11"/>
      <c r="E567" s="17"/>
    </row>
    <row r="568" spans="2:5" s="15" customFormat="1" ht="16.5" customHeight="1">
      <c r="B568" s="16"/>
      <c r="C568" s="16"/>
      <c r="D568" s="11"/>
      <c r="E568" s="17"/>
    </row>
    <row r="569" spans="2:5" s="15" customFormat="1" ht="16.5" customHeight="1">
      <c r="B569" s="16"/>
      <c r="C569" s="16"/>
      <c r="D569" s="11"/>
      <c r="E569" s="17"/>
    </row>
    <row r="570" spans="2:5" s="15" customFormat="1" ht="16.5" customHeight="1">
      <c r="B570" s="16"/>
      <c r="C570" s="16"/>
      <c r="D570" s="11"/>
      <c r="E570" s="17"/>
    </row>
    <row r="571" spans="2:5" s="15" customFormat="1" ht="16.5" customHeight="1">
      <c r="B571" s="16"/>
      <c r="C571" s="16"/>
      <c r="D571" s="11"/>
      <c r="E571" s="17"/>
    </row>
    <row r="572" spans="2:5" s="15" customFormat="1" ht="16.5" customHeight="1">
      <c r="B572" s="16"/>
      <c r="C572" s="16"/>
      <c r="D572" s="11"/>
      <c r="E572" s="17"/>
    </row>
    <row r="573" spans="2:5" s="15" customFormat="1" ht="16.5" customHeight="1">
      <c r="B573" s="16"/>
      <c r="C573" s="16"/>
      <c r="D573" s="11"/>
      <c r="E573" s="17"/>
    </row>
    <row r="574" spans="2:5" s="15" customFormat="1" ht="16.5" customHeight="1">
      <c r="B574" s="16"/>
      <c r="C574" s="16"/>
      <c r="D574" s="11"/>
      <c r="E574" s="17"/>
    </row>
    <row r="575" spans="2:5" s="15" customFormat="1" ht="16.5" customHeight="1">
      <c r="B575" s="16"/>
      <c r="C575" s="16"/>
      <c r="D575" s="11"/>
      <c r="E575" s="17"/>
    </row>
    <row r="576" spans="2:5" s="15" customFormat="1" ht="16.5" customHeight="1">
      <c r="B576" s="16"/>
      <c r="C576" s="16"/>
      <c r="D576" s="11"/>
      <c r="E576" s="17"/>
    </row>
    <row r="577" spans="2:5" s="15" customFormat="1" ht="16.5" customHeight="1">
      <c r="B577" s="16"/>
      <c r="C577" s="16"/>
      <c r="D577" s="11"/>
      <c r="E577" s="17"/>
    </row>
    <row r="578" spans="2:5" s="15" customFormat="1" ht="16.5" customHeight="1">
      <c r="B578" s="16"/>
      <c r="C578" s="16"/>
      <c r="D578" s="11"/>
      <c r="E578" s="17"/>
    </row>
    <row r="579" spans="2:5" s="15" customFormat="1" ht="16.5" customHeight="1">
      <c r="B579" s="16"/>
      <c r="C579" s="16"/>
      <c r="D579" s="11"/>
      <c r="E579" s="17"/>
    </row>
    <row r="580" spans="2:5" s="15" customFormat="1" ht="16.5" customHeight="1">
      <c r="B580" s="16"/>
      <c r="C580" s="16"/>
      <c r="D580" s="11"/>
      <c r="E580" s="17"/>
    </row>
    <row r="581" spans="2:5" s="15" customFormat="1" ht="16.5" customHeight="1">
      <c r="B581" s="16"/>
      <c r="C581" s="16"/>
      <c r="D581" s="11"/>
      <c r="E581" s="17"/>
    </row>
    <row r="582" spans="2:5" s="15" customFormat="1" ht="16.5" customHeight="1">
      <c r="B582" s="16"/>
      <c r="C582" s="16"/>
      <c r="D582" s="11"/>
      <c r="E582" s="17"/>
    </row>
    <row r="583" spans="2:5" s="15" customFormat="1" ht="16.5" customHeight="1">
      <c r="B583" s="16"/>
      <c r="C583" s="16"/>
      <c r="D583" s="11"/>
      <c r="E583" s="17"/>
    </row>
    <row r="584" spans="2:5" s="15" customFormat="1" ht="16.5" customHeight="1">
      <c r="B584" s="16"/>
      <c r="C584" s="16"/>
      <c r="D584" s="11"/>
      <c r="E584" s="17"/>
    </row>
    <row r="585" spans="2:5" s="15" customFormat="1" ht="16.5" customHeight="1">
      <c r="B585" s="16"/>
      <c r="C585" s="16"/>
      <c r="D585" s="11"/>
      <c r="E585" s="17"/>
    </row>
    <row r="586" spans="2:5" s="15" customFormat="1" ht="16.5" customHeight="1">
      <c r="B586" s="16"/>
      <c r="C586" s="16"/>
      <c r="D586" s="11"/>
      <c r="E586" s="17"/>
    </row>
    <row r="587" spans="2:5" s="15" customFormat="1" ht="16.5" customHeight="1">
      <c r="B587" s="16"/>
      <c r="C587" s="16"/>
      <c r="D587" s="11"/>
      <c r="E587" s="17"/>
    </row>
    <row r="588" spans="2:5" s="15" customFormat="1" ht="16.5" customHeight="1">
      <c r="B588" s="16"/>
      <c r="C588" s="16"/>
      <c r="D588" s="11"/>
      <c r="E588" s="17"/>
    </row>
    <row r="589" spans="2:5" s="15" customFormat="1" ht="16.5" customHeight="1">
      <c r="B589" s="16"/>
      <c r="C589" s="16"/>
      <c r="D589" s="11"/>
      <c r="E589" s="17"/>
    </row>
    <row r="590" spans="2:5" s="15" customFormat="1" ht="16.5" customHeight="1">
      <c r="B590" s="16"/>
      <c r="C590" s="16"/>
      <c r="D590" s="11"/>
      <c r="E590" s="17"/>
    </row>
    <row r="591" spans="2:5" s="15" customFormat="1" ht="16.5" customHeight="1">
      <c r="B591" s="16"/>
      <c r="C591" s="16"/>
      <c r="D591" s="11"/>
      <c r="E591" s="17"/>
    </row>
    <row r="592" spans="2:5" s="15" customFormat="1" ht="16.5" customHeight="1">
      <c r="B592" s="16"/>
      <c r="C592" s="16"/>
      <c r="D592" s="11"/>
      <c r="E592" s="17"/>
    </row>
    <row r="593" spans="2:5" s="15" customFormat="1" ht="16.5" customHeight="1">
      <c r="B593" s="16"/>
      <c r="C593" s="16"/>
      <c r="D593" s="11"/>
      <c r="E593" s="17"/>
    </row>
    <row r="594" spans="2:5" s="15" customFormat="1" ht="16.5" customHeight="1">
      <c r="B594" s="16"/>
      <c r="C594" s="16"/>
      <c r="D594" s="11"/>
      <c r="E594" s="17"/>
    </row>
    <row r="595" spans="2:5" s="15" customFormat="1" ht="16.5" customHeight="1">
      <c r="B595" s="16"/>
      <c r="C595" s="16"/>
      <c r="D595" s="11"/>
      <c r="E595" s="17"/>
    </row>
    <row r="596" spans="2:5" s="15" customFormat="1" ht="16.5" customHeight="1">
      <c r="B596" s="16"/>
      <c r="C596" s="16"/>
      <c r="D596" s="11"/>
      <c r="E596" s="17"/>
    </row>
    <row r="597" spans="2:5" s="15" customFormat="1" ht="16.5" customHeight="1">
      <c r="B597" s="16"/>
      <c r="C597" s="16"/>
      <c r="D597" s="11"/>
      <c r="E597" s="17"/>
    </row>
    <row r="598" spans="2:5" s="15" customFormat="1" ht="16.5" customHeight="1">
      <c r="B598" s="16"/>
      <c r="C598" s="16"/>
      <c r="D598" s="11"/>
      <c r="E598" s="17"/>
    </row>
    <row r="599" spans="2:5" s="15" customFormat="1" ht="16.5" customHeight="1">
      <c r="B599" s="16"/>
      <c r="C599" s="16"/>
      <c r="D599" s="11"/>
      <c r="E599" s="17"/>
    </row>
    <row r="600" spans="2:5" s="15" customFormat="1" ht="16.5" customHeight="1">
      <c r="B600" s="16"/>
      <c r="C600" s="16"/>
      <c r="D600" s="11"/>
      <c r="E600" s="17"/>
    </row>
    <row r="601" spans="2:5" s="15" customFormat="1" ht="16.5" customHeight="1">
      <c r="B601" s="16"/>
      <c r="C601" s="16"/>
      <c r="D601" s="11"/>
      <c r="E601" s="17"/>
    </row>
    <row r="602" spans="2:5" s="15" customFormat="1" ht="16.5" customHeight="1">
      <c r="B602" s="16"/>
      <c r="C602" s="16"/>
      <c r="D602" s="11"/>
      <c r="E602" s="17"/>
    </row>
    <row r="603" spans="2:5" s="15" customFormat="1" ht="16.5" customHeight="1">
      <c r="B603" s="16"/>
      <c r="C603" s="16"/>
      <c r="D603" s="11"/>
      <c r="E603" s="17"/>
    </row>
    <row r="604" spans="2:5" s="15" customFormat="1" ht="16.5" customHeight="1">
      <c r="B604" s="16"/>
      <c r="C604" s="16"/>
      <c r="D604" s="11"/>
      <c r="E604" s="17"/>
    </row>
    <row r="605" spans="2:5" s="15" customFormat="1" ht="16.5" customHeight="1">
      <c r="B605" s="16"/>
      <c r="C605" s="16"/>
      <c r="D605" s="11"/>
      <c r="E605" s="17"/>
    </row>
    <row r="606" spans="2:5" s="15" customFormat="1" ht="16.5" customHeight="1">
      <c r="B606" s="16"/>
      <c r="C606" s="16"/>
      <c r="D606" s="11"/>
      <c r="E606" s="17"/>
    </row>
    <row r="607" spans="2:5" s="15" customFormat="1" ht="16.5" customHeight="1">
      <c r="B607" s="16"/>
      <c r="C607" s="16"/>
      <c r="D607" s="11"/>
      <c r="E607" s="17"/>
    </row>
    <row r="608" spans="2:5" s="15" customFormat="1" ht="16.5" customHeight="1">
      <c r="B608" s="16"/>
      <c r="C608" s="16"/>
      <c r="D608" s="11"/>
      <c r="E608" s="17"/>
    </row>
    <row r="609" spans="2:5" s="15" customFormat="1" ht="16.5" customHeight="1">
      <c r="B609" s="16"/>
      <c r="C609" s="16"/>
      <c r="D609" s="11"/>
      <c r="E609" s="17"/>
    </row>
    <row r="610" spans="2:5" s="15" customFormat="1" ht="16.5" customHeight="1">
      <c r="B610" s="16"/>
      <c r="C610" s="16"/>
      <c r="D610" s="11"/>
      <c r="E610" s="17"/>
    </row>
    <row r="611" spans="2:5" s="15" customFormat="1" ht="16.5" customHeight="1">
      <c r="B611" s="16"/>
      <c r="C611" s="16"/>
      <c r="D611" s="11"/>
      <c r="E611" s="17"/>
    </row>
    <row r="612" spans="2:5" s="15" customFormat="1" ht="16.5" customHeight="1">
      <c r="B612" s="16"/>
      <c r="C612" s="16"/>
      <c r="D612" s="11"/>
      <c r="E612" s="17"/>
    </row>
    <row r="613" spans="2:5" s="15" customFormat="1" ht="16.5" customHeight="1">
      <c r="B613" s="16"/>
      <c r="C613" s="16"/>
      <c r="D613" s="11"/>
      <c r="E613" s="17"/>
    </row>
    <row r="614" spans="2:5" s="15" customFormat="1" ht="16.5" customHeight="1">
      <c r="B614" s="16"/>
      <c r="C614" s="16"/>
      <c r="D614" s="11"/>
      <c r="E614" s="17"/>
    </row>
    <row r="615" spans="2:5" s="15" customFormat="1" ht="16.5" customHeight="1">
      <c r="B615" s="16"/>
      <c r="C615" s="16"/>
      <c r="D615" s="11"/>
      <c r="E615" s="17"/>
    </row>
    <row r="616" spans="2:5" s="15" customFormat="1" ht="16.5" customHeight="1">
      <c r="B616" s="16"/>
      <c r="C616" s="16"/>
      <c r="D616" s="11"/>
      <c r="E616" s="17"/>
    </row>
    <row r="617" spans="2:5" s="15" customFormat="1" ht="16.5" customHeight="1">
      <c r="B617" s="16"/>
      <c r="C617" s="16"/>
      <c r="D617" s="11"/>
      <c r="E617" s="17"/>
    </row>
    <row r="618" spans="2:5" s="15" customFormat="1" ht="16.5" customHeight="1">
      <c r="B618" s="16"/>
      <c r="C618" s="16"/>
      <c r="D618" s="11"/>
      <c r="E618" s="17"/>
    </row>
    <row r="619" spans="2:5" s="15" customFormat="1" ht="16.5" customHeight="1">
      <c r="B619" s="16"/>
      <c r="C619" s="16"/>
      <c r="D619" s="11"/>
      <c r="E619" s="17"/>
    </row>
    <row r="620" spans="2:5" s="15" customFormat="1" ht="16.5" customHeight="1">
      <c r="B620" s="16"/>
      <c r="C620" s="16"/>
      <c r="D620" s="11"/>
      <c r="E620" s="17"/>
    </row>
    <row r="621" spans="2:5" s="15" customFormat="1" ht="16.5" customHeight="1">
      <c r="B621" s="16"/>
      <c r="C621" s="16"/>
      <c r="D621" s="11"/>
      <c r="E621" s="17"/>
    </row>
    <row r="622" spans="2:5" s="15" customFormat="1" ht="16.5" customHeight="1">
      <c r="B622" s="16"/>
      <c r="C622" s="16"/>
      <c r="D622" s="11"/>
      <c r="E622" s="17"/>
    </row>
    <row r="623" spans="2:5" s="15" customFormat="1" ht="16.5" customHeight="1">
      <c r="B623" s="16"/>
      <c r="C623" s="16"/>
      <c r="D623" s="11"/>
      <c r="E623" s="17"/>
    </row>
    <row r="624" spans="2:5" s="15" customFormat="1" ht="16.5" customHeight="1">
      <c r="B624" s="16"/>
      <c r="C624" s="16"/>
      <c r="D624" s="11"/>
      <c r="E624" s="17"/>
    </row>
    <row r="625" spans="2:5" s="15" customFormat="1" ht="16.5" customHeight="1">
      <c r="B625" s="16"/>
      <c r="C625" s="16"/>
      <c r="D625" s="11"/>
      <c r="E625" s="17"/>
    </row>
    <row r="626" spans="2:5" s="15" customFormat="1" ht="16.5" customHeight="1">
      <c r="B626" s="16"/>
      <c r="C626" s="16"/>
      <c r="D626" s="11"/>
      <c r="E626" s="17"/>
    </row>
    <row r="627" spans="2:5" s="15" customFormat="1" ht="16.5" customHeight="1">
      <c r="B627" s="16"/>
      <c r="C627" s="16"/>
      <c r="D627" s="11"/>
      <c r="E627" s="17"/>
    </row>
    <row r="628" spans="2:5" s="15" customFormat="1" ht="16.5" customHeight="1">
      <c r="B628" s="16"/>
      <c r="C628" s="16"/>
      <c r="D628" s="11"/>
      <c r="E628" s="17"/>
    </row>
    <row r="629" spans="2:5" s="15" customFormat="1" ht="16.5" customHeight="1">
      <c r="B629" s="16"/>
      <c r="C629" s="16"/>
      <c r="D629" s="11"/>
      <c r="E629" s="17"/>
    </row>
    <row r="630" spans="2:5" s="15" customFormat="1" ht="16.5" customHeight="1">
      <c r="B630" s="16"/>
      <c r="C630" s="16"/>
      <c r="D630" s="11"/>
      <c r="E630" s="17"/>
    </row>
    <row r="631" spans="2:5" s="15" customFormat="1" ht="16.5" customHeight="1">
      <c r="B631" s="16"/>
      <c r="C631" s="16"/>
      <c r="D631" s="11"/>
      <c r="E631" s="17"/>
    </row>
    <row r="632" spans="2:5" s="15" customFormat="1" ht="16.5" customHeight="1">
      <c r="B632" s="16"/>
      <c r="C632" s="16"/>
      <c r="D632" s="11"/>
      <c r="E632" s="17"/>
    </row>
    <row r="633" spans="2:5" s="15" customFormat="1" ht="16.5" customHeight="1">
      <c r="B633" s="16"/>
      <c r="C633" s="16"/>
      <c r="D633" s="11"/>
      <c r="E633" s="17"/>
    </row>
    <row r="634" spans="2:5" s="15" customFormat="1" ht="16.5" customHeight="1">
      <c r="B634" s="16"/>
      <c r="C634" s="16"/>
      <c r="D634" s="11"/>
      <c r="E634" s="17"/>
    </row>
    <row r="635" spans="2:5" s="15" customFormat="1" ht="16.5" customHeight="1">
      <c r="B635" s="16"/>
      <c r="C635" s="16"/>
      <c r="D635" s="11"/>
      <c r="E635" s="17"/>
    </row>
    <row r="636" spans="2:5" s="15" customFormat="1" ht="16.5" customHeight="1">
      <c r="B636" s="16"/>
      <c r="C636" s="16"/>
      <c r="D636" s="11"/>
      <c r="E636" s="17"/>
    </row>
    <row r="637" spans="2:5" s="15" customFormat="1" ht="16.5" customHeight="1">
      <c r="B637" s="16"/>
      <c r="C637" s="16"/>
      <c r="D637" s="11"/>
      <c r="E637" s="17"/>
    </row>
    <row r="638" spans="2:5" s="15" customFormat="1" ht="16.5" customHeight="1">
      <c r="B638" s="16"/>
      <c r="C638" s="16"/>
      <c r="D638" s="11"/>
      <c r="E638" s="17"/>
    </row>
    <row r="639" spans="2:5" s="15" customFormat="1" ht="16.5" customHeight="1">
      <c r="B639" s="16"/>
      <c r="C639" s="16"/>
      <c r="D639" s="11"/>
      <c r="E639" s="17"/>
    </row>
    <row r="640" spans="2:5" s="15" customFormat="1" ht="16.5" customHeight="1">
      <c r="B640" s="16"/>
      <c r="C640" s="16"/>
      <c r="D640" s="11"/>
      <c r="E640" s="17"/>
    </row>
    <row r="641" spans="2:5" s="15" customFormat="1" ht="16.5" customHeight="1">
      <c r="B641" s="16"/>
      <c r="C641" s="16"/>
      <c r="D641" s="11"/>
      <c r="E641" s="17"/>
    </row>
    <row r="642" spans="2:5" s="15" customFormat="1" ht="16.5" customHeight="1">
      <c r="B642" s="16"/>
      <c r="C642" s="16"/>
      <c r="D642" s="11"/>
      <c r="E642" s="17"/>
    </row>
    <row r="643" spans="2:5" s="15" customFormat="1" ht="16.5" customHeight="1">
      <c r="B643" s="16"/>
      <c r="C643" s="16"/>
      <c r="D643" s="11"/>
      <c r="E643" s="17"/>
    </row>
    <row r="644" spans="2:5" s="15" customFormat="1" ht="16.5" customHeight="1">
      <c r="B644" s="16"/>
      <c r="C644" s="16"/>
      <c r="D644" s="11"/>
      <c r="E644" s="17"/>
    </row>
    <row r="645" spans="2:5" s="15" customFormat="1" ht="16.5" customHeight="1">
      <c r="B645" s="16"/>
      <c r="C645" s="16"/>
      <c r="D645" s="11"/>
      <c r="E645" s="17"/>
    </row>
    <row r="646" spans="2:5" s="15" customFormat="1" ht="16.5" customHeight="1">
      <c r="B646" s="16"/>
      <c r="C646" s="16"/>
      <c r="D646" s="11"/>
      <c r="E646" s="17"/>
    </row>
    <row r="647" spans="2:5" s="15" customFormat="1" ht="16.5" customHeight="1">
      <c r="B647" s="16"/>
      <c r="C647" s="16"/>
      <c r="D647" s="11"/>
      <c r="E647" s="17"/>
    </row>
    <row r="648" spans="2:5" s="15" customFormat="1" ht="16.5" customHeight="1">
      <c r="B648" s="16"/>
      <c r="C648" s="16"/>
      <c r="D648" s="11"/>
      <c r="E648" s="17"/>
    </row>
    <row r="649" spans="2:5" s="15" customFormat="1" ht="16.5" customHeight="1">
      <c r="B649" s="16"/>
      <c r="C649" s="16"/>
      <c r="D649" s="11"/>
      <c r="E649" s="17"/>
    </row>
    <row r="650" spans="2:5" s="15" customFormat="1" ht="16.5" customHeight="1">
      <c r="B650" s="16"/>
      <c r="C650" s="16"/>
      <c r="D650" s="11"/>
      <c r="E650" s="17"/>
    </row>
    <row r="651" spans="2:5" s="15" customFormat="1" ht="16.5" customHeight="1">
      <c r="B651" s="16"/>
      <c r="C651" s="16"/>
      <c r="D651" s="11"/>
      <c r="E651" s="17"/>
    </row>
    <row r="652" spans="2:5" s="15" customFormat="1" ht="16.5" customHeight="1">
      <c r="B652" s="16"/>
      <c r="C652" s="16"/>
      <c r="D652" s="11"/>
      <c r="E652" s="17"/>
    </row>
    <row r="653" spans="2:5" s="15" customFormat="1" ht="16.5" customHeight="1">
      <c r="B653" s="16"/>
      <c r="C653" s="16"/>
      <c r="D653" s="11"/>
      <c r="E653" s="17"/>
    </row>
    <row r="654" spans="2:5" s="15" customFormat="1" ht="16.5" customHeight="1">
      <c r="B654" s="16"/>
      <c r="C654" s="16"/>
      <c r="D654" s="11"/>
      <c r="E654" s="17"/>
    </row>
    <row r="655" spans="2:5" s="15" customFormat="1" ht="16.5" customHeight="1">
      <c r="B655" s="16"/>
      <c r="C655" s="16"/>
      <c r="D655" s="11"/>
      <c r="E655" s="17"/>
    </row>
    <row r="656" spans="2:5" s="15" customFormat="1" ht="16.5" customHeight="1">
      <c r="B656" s="16"/>
      <c r="C656" s="16"/>
      <c r="D656" s="11"/>
      <c r="E656" s="17"/>
    </row>
    <row r="657" spans="2:5" s="15" customFormat="1" ht="16.5" customHeight="1">
      <c r="B657" s="16"/>
      <c r="C657" s="16"/>
      <c r="D657" s="11"/>
      <c r="E657" s="17"/>
    </row>
    <row r="658" spans="2:5" s="15" customFormat="1" ht="16.5" customHeight="1">
      <c r="B658" s="16"/>
      <c r="C658" s="16"/>
      <c r="D658" s="11"/>
      <c r="E658" s="17"/>
    </row>
    <row r="659" spans="2:5" s="15" customFormat="1" ht="16.5" customHeight="1">
      <c r="B659" s="16"/>
      <c r="C659" s="16"/>
      <c r="D659" s="11"/>
      <c r="E659" s="17"/>
    </row>
    <row r="660" spans="2:5" s="15" customFormat="1" ht="16.5" customHeight="1">
      <c r="B660" s="16"/>
      <c r="C660" s="16"/>
      <c r="D660" s="11"/>
      <c r="E660" s="17"/>
    </row>
    <row r="661" spans="2:5" s="15" customFormat="1" ht="16.5" customHeight="1">
      <c r="B661" s="16"/>
      <c r="C661" s="16"/>
      <c r="D661" s="11"/>
      <c r="E661" s="17"/>
    </row>
    <row r="662" spans="2:5" s="15" customFormat="1" ht="16.5" customHeight="1">
      <c r="B662" s="16"/>
      <c r="C662" s="16"/>
      <c r="D662" s="11"/>
      <c r="E662" s="17"/>
    </row>
    <row r="663" spans="2:5" s="15" customFormat="1" ht="16.5" customHeight="1">
      <c r="B663" s="16"/>
      <c r="C663" s="16"/>
      <c r="D663" s="11"/>
      <c r="E663" s="17"/>
    </row>
    <row r="664" spans="2:5" s="15" customFormat="1" ht="16.5" customHeight="1">
      <c r="B664" s="16"/>
      <c r="C664" s="16"/>
      <c r="D664" s="11"/>
      <c r="E664" s="17"/>
    </row>
    <row r="665" spans="2:5" s="15" customFormat="1" ht="16.5" customHeight="1">
      <c r="B665" s="16"/>
      <c r="C665" s="16"/>
      <c r="D665" s="11"/>
      <c r="E665" s="17"/>
    </row>
    <row r="666" spans="2:5" s="15" customFormat="1" ht="16.5" customHeight="1">
      <c r="B666" s="16"/>
      <c r="C666" s="16"/>
      <c r="D666" s="11"/>
      <c r="E666" s="17"/>
    </row>
    <row r="667" spans="2:5" s="15" customFormat="1" ht="16.5" customHeight="1">
      <c r="B667" s="16"/>
      <c r="C667" s="16"/>
      <c r="D667" s="11"/>
      <c r="E667" s="17"/>
    </row>
    <row r="668" spans="2:5" s="15" customFormat="1" ht="16.5" customHeight="1">
      <c r="B668" s="16"/>
      <c r="C668" s="16"/>
      <c r="D668" s="11"/>
      <c r="E668" s="17"/>
    </row>
    <row r="669" spans="2:5" s="15" customFormat="1" ht="16.5" customHeight="1">
      <c r="B669" s="16"/>
      <c r="C669" s="16"/>
      <c r="D669" s="11"/>
      <c r="E669" s="17"/>
    </row>
    <row r="670" spans="2:5" s="15" customFormat="1" ht="16.5" customHeight="1">
      <c r="B670" s="16"/>
      <c r="C670" s="16"/>
      <c r="D670" s="11"/>
      <c r="E670" s="17"/>
    </row>
    <row r="671" spans="2:5" s="15" customFormat="1" ht="16.5" customHeight="1">
      <c r="B671" s="16"/>
      <c r="C671" s="16"/>
      <c r="D671" s="11"/>
      <c r="E671" s="17"/>
    </row>
    <row r="672" spans="2:5" s="15" customFormat="1" ht="16.5" customHeight="1">
      <c r="B672" s="16"/>
      <c r="C672" s="16"/>
      <c r="D672" s="11"/>
      <c r="E672" s="17"/>
    </row>
    <row r="673" spans="2:5" s="15" customFormat="1" ht="16.5" customHeight="1">
      <c r="B673" s="16"/>
      <c r="C673" s="16"/>
      <c r="D673" s="11"/>
      <c r="E673" s="17"/>
    </row>
    <row r="674" spans="2:5" s="15" customFormat="1" ht="16.5" customHeight="1">
      <c r="B674" s="16"/>
      <c r="C674" s="16"/>
      <c r="D674" s="11"/>
      <c r="E674" s="17"/>
    </row>
    <row r="675" spans="2:5" s="15" customFormat="1" ht="16.5" customHeight="1">
      <c r="B675" s="16"/>
      <c r="C675" s="16"/>
      <c r="D675" s="11"/>
      <c r="E675" s="17"/>
    </row>
    <row r="676" spans="2:5" s="15" customFormat="1" ht="16.5" customHeight="1">
      <c r="B676" s="16"/>
      <c r="C676" s="16"/>
      <c r="D676" s="11"/>
      <c r="E676" s="17"/>
    </row>
    <row r="677" spans="2:5" s="15" customFormat="1" ht="16.5" customHeight="1">
      <c r="B677" s="16"/>
      <c r="C677" s="16"/>
      <c r="D677" s="11"/>
      <c r="E677" s="17"/>
    </row>
    <row r="678" spans="2:5" s="15" customFormat="1" ht="16.5" customHeight="1">
      <c r="B678" s="16"/>
      <c r="C678" s="16"/>
      <c r="D678" s="11"/>
      <c r="E678" s="17"/>
    </row>
    <row r="679" spans="2:5" s="15" customFormat="1" ht="16.5" customHeight="1">
      <c r="B679" s="16"/>
      <c r="C679" s="16"/>
      <c r="D679" s="11"/>
      <c r="E679" s="17"/>
    </row>
    <row r="680" spans="2:5" s="15" customFormat="1" ht="16.5" customHeight="1">
      <c r="B680" s="16"/>
      <c r="C680" s="16"/>
      <c r="D680" s="11"/>
      <c r="E680" s="17"/>
    </row>
    <row r="681" spans="2:5" s="15" customFormat="1" ht="16.5" customHeight="1">
      <c r="B681" s="16"/>
      <c r="C681" s="16"/>
      <c r="D681" s="11"/>
      <c r="E681" s="17"/>
    </row>
    <row r="682" spans="2:5" s="15" customFormat="1" ht="16.5" customHeight="1">
      <c r="B682" s="16"/>
      <c r="C682" s="16"/>
      <c r="D682" s="11"/>
      <c r="E682" s="17"/>
    </row>
    <row r="683" spans="2:5" s="15" customFormat="1" ht="16.5" customHeight="1">
      <c r="B683" s="16"/>
      <c r="C683" s="16"/>
      <c r="D683" s="11"/>
      <c r="E683" s="17"/>
    </row>
    <row r="684" spans="2:5" s="15" customFormat="1" ht="16.5" customHeight="1">
      <c r="B684" s="16"/>
      <c r="C684" s="16"/>
      <c r="D684" s="11"/>
      <c r="E684" s="17"/>
    </row>
    <row r="685" spans="2:5" s="15" customFormat="1" ht="16.5" customHeight="1">
      <c r="B685" s="16"/>
      <c r="C685" s="16"/>
      <c r="D685" s="11"/>
      <c r="E685" s="17"/>
    </row>
    <row r="686" spans="2:5" s="15" customFormat="1" ht="16.5" customHeight="1">
      <c r="B686" s="16"/>
      <c r="C686" s="16"/>
      <c r="D686" s="11"/>
      <c r="E686" s="17"/>
    </row>
    <row r="687" spans="2:5" s="15" customFormat="1" ht="16.5" customHeight="1">
      <c r="B687" s="16"/>
      <c r="C687" s="16"/>
      <c r="D687" s="11"/>
      <c r="E687" s="17"/>
    </row>
    <row r="688" spans="2:5" s="15" customFormat="1" ht="16.5" customHeight="1">
      <c r="B688" s="16"/>
      <c r="C688" s="16"/>
      <c r="D688" s="11"/>
      <c r="E688" s="17"/>
    </row>
    <row r="689" spans="2:5" s="15" customFormat="1" ht="16.5" customHeight="1">
      <c r="B689" s="16"/>
      <c r="C689" s="16"/>
      <c r="D689" s="11"/>
      <c r="E689" s="17"/>
    </row>
    <row r="690" spans="2:5" s="15" customFormat="1" ht="16.5" customHeight="1">
      <c r="B690" s="16"/>
      <c r="C690" s="16"/>
      <c r="D690" s="11"/>
      <c r="E690" s="17"/>
    </row>
    <row r="691" spans="2:5" s="15" customFormat="1" ht="16.5" customHeight="1">
      <c r="B691" s="16"/>
      <c r="C691" s="16"/>
      <c r="D691" s="11"/>
      <c r="E691" s="17"/>
    </row>
    <row r="692" spans="2:5" s="15" customFormat="1" ht="16.5" customHeight="1">
      <c r="B692" s="16"/>
      <c r="C692" s="16"/>
      <c r="D692" s="11"/>
      <c r="E692" s="17"/>
    </row>
    <row r="693" spans="2:5" s="15" customFormat="1" ht="16.5" customHeight="1">
      <c r="B693" s="16"/>
      <c r="C693" s="16"/>
      <c r="D693" s="11"/>
      <c r="E693" s="17"/>
    </row>
    <row r="694" spans="2:5" s="15" customFormat="1" ht="16.5" customHeight="1">
      <c r="B694" s="16"/>
      <c r="C694" s="16"/>
      <c r="D694" s="11"/>
      <c r="E694" s="17"/>
    </row>
    <row r="695" spans="2:5" s="15" customFormat="1" ht="16.5" customHeight="1">
      <c r="B695" s="16"/>
      <c r="C695" s="16"/>
      <c r="D695" s="11"/>
      <c r="E695" s="17"/>
    </row>
    <row r="696" spans="2:5" s="15" customFormat="1" ht="16.5" customHeight="1">
      <c r="B696" s="16"/>
      <c r="C696" s="16"/>
      <c r="D696" s="11"/>
      <c r="E696" s="17"/>
    </row>
    <row r="697" spans="2:5" s="15" customFormat="1" ht="16.5" customHeight="1">
      <c r="B697" s="16"/>
      <c r="C697" s="16"/>
      <c r="D697" s="11"/>
      <c r="E697" s="17"/>
    </row>
    <row r="698" spans="2:5" s="15" customFormat="1" ht="16.5" customHeight="1">
      <c r="B698" s="16"/>
      <c r="C698" s="16"/>
      <c r="D698" s="11"/>
      <c r="E698" s="17"/>
    </row>
    <row r="699" spans="2:5" s="15" customFormat="1" ht="16.5" customHeight="1">
      <c r="B699" s="16"/>
      <c r="C699" s="16"/>
      <c r="D699" s="11"/>
      <c r="E699" s="17"/>
    </row>
    <row r="700" spans="2:5" s="15" customFormat="1" ht="16.5" customHeight="1">
      <c r="B700" s="16"/>
      <c r="C700" s="16"/>
      <c r="D700" s="11"/>
      <c r="E700" s="17"/>
    </row>
    <row r="701" spans="2:5" s="15" customFormat="1" ht="16.5" customHeight="1">
      <c r="B701" s="16"/>
      <c r="C701" s="16"/>
      <c r="D701" s="11"/>
      <c r="E701" s="17"/>
    </row>
    <row r="702" spans="2:5" s="15" customFormat="1" ht="16.5" customHeight="1">
      <c r="B702" s="16"/>
      <c r="C702" s="16"/>
      <c r="D702" s="11"/>
      <c r="E702" s="17"/>
    </row>
    <row r="703" spans="2:5" s="15" customFormat="1" ht="16.5" customHeight="1">
      <c r="B703" s="16"/>
      <c r="C703" s="16"/>
      <c r="D703" s="11"/>
      <c r="E703" s="17"/>
    </row>
    <row r="704" spans="2:5" s="15" customFormat="1" ht="16.5" customHeight="1">
      <c r="B704" s="16"/>
      <c r="C704" s="16"/>
      <c r="D704" s="11"/>
      <c r="E704" s="17"/>
    </row>
    <row r="705" spans="2:5" s="15" customFormat="1" ht="16.5" customHeight="1">
      <c r="B705" s="16"/>
      <c r="C705" s="16"/>
      <c r="D705" s="11"/>
      <c r="E705" s="17"/>
    </row>
    <row r="706" spans="2:5" s="15" customFormat="1" ht="16.5" customHeight="1">
      <c r="B706" s="16"/>
      <c r="C706" s="16"/>
      <c r="D706" s="11"/>
      <c r="E706" s="17"/>
    </row>
    <row r="707" spans="2:5" s="15" customFormat="1" ht="16.5" customHeight="1">
      <c r="B707" s="16"/>
      <c r="C707" s="16"/>
      <c r="D707" s="11"/>
      <c r="E707" s="17"/>
    </row>
    <row r="708" spans="2:5" s="15" customFormat="1" ht="16.5" customHeight="1">
      <c r="B708" s="16"/>
      <c r="C708" s="16"/>
      <c r="D708" s="11"/>
      <c r="E708" s="17"/>
    </row>
    <row r="709" spans="2:5" s="15" customFormat="1" ht="16.5" customHeight="1">
      <c r="B709" s="16"/>
      <c r="C709" s="16"/>
      <c r="D709" s="11"/>
      <c r="E709" s="17"/>
    </row>
    <row r="710" spans="2:5" s="15" customFormat="1" ht="16.5" customHeight="1">
      <c r="B710" s="16"/>
      <c r="C710" s="16"/>
      <c r="D710" s="11"/>
      <c r="E710" s="17"/>
    </row>
    <row r="711" spans="2:5" s="15" customFormat="1" ht="16.5" customHeight="1">
      <c r="B711" s="16"/>
      <c r="C711" s="16"/>
      <c r="D711" s="11"/>
      <c r="E711" s="17"/>
    </row>
    <row r="712" spans="2:5" s="15" customFormat="1" ht="16.5" customHeight="1">
      <c r="B712" s="16"/>
      <c r="C712" s="16"/>
      <c r="D712" s="11"/>
      <c r="E712" s="17"/>
    </row>
    <row r="713" spans="2:5" s="15" customFormat="1" ht="16.5" customHeight="1">
      <c r="B713" s="16"/>
      <c r="C713" s="16"/>
      <c r="D713" s="11"/>
      <c r="E713" s="17"/>
    </row>
    <row r="714" spans="2:5" s="15" customFormat="1" ht="16.5" customHeight="1">
      <c r="B714" s="16"/>
      <c r="C714" s="16"/>
      <c r="D714" s="11"/>
      <c r="E714" s="17"/>
    </row>
    <row r="715" spans="2:5" s="15" customFormat="1" ht="16.5" customHeight="1">
      <c r="B715" s="16"/>
      <c r="C715" s="16"/>
      <c r="D715" s="11"/>
      <c r="E715" s="17"/>
    </row>
    <row r="716" spans="2:5" s="15" customFormat="1" ht="16.5" customHeight="1">
      <c r="B716" s="16"/>
      <c r="C716" s="16"/>
      <c r="D716" s="11"/>
      <c r="E716" s="17"/>
    </row>
    <row r="717" spans="2:5" s="15" customFormat="1" ht="16.5" customHeight="1">
      <c r="B717" s="16"/>
      <c r="C717" s="16"/>
      <c r="D717" s="11"/>
      <c r="E717" s="17"/>
    </row>
    <row r="718" spans="2:5" s="15" customFormat="1" ht="16.5" customHeight="1">
      <c r="B718" s="16"/>
      <c r="C718" s="16"/>
      <c r="D718" s="11"/>
      <c r="E718" s="17"/>
    </row>
    <row r="719" spans="2:5" s="15" customFormat="1" ht="16.5" customHeight="1">
      <c r="B719" s="16"/>
      <c r="C719" s="16"/>
      <c r="D719" s="11"/>
      <c r="E719" s="17"/>
    </row>
    <row r="720" spans="2:5" s="15" customFormat="1" ht="16.5" customHeight="1">
      <c r="B720" s="16"/>
      <c r="C720" s="16"/>
      <c r="D720" s="11"/>
      <c r="E720" s="17"/>
    </row>
    <row r="721" spans="2:5" s="15" customFormat="1" ht="16.5" customHeight="1">
      <c r="B721" s="16"/>
      <c r="C721" s="16"/>
      <c r="D721" s="11"/>
      <c r="E721" s="17"/>
    </row>
    <row r="722" spans="2:5" s="15" customFormat="1" ht="16.5" customHeight="1">
      <c r="B722" s="16"/>
      <c r="C722" s="16"/>
      <c r="D722" s="11"/>
      <c r="E722" s="17"/>
    </row>
    <row r="723" spans="2:5" s="15" customFormat="1" ht="16.5" customHeight="1">
      <c r="B723" s="16"/>
      <c r="C723" s="16"/>
      <c r="D723" s="11"/>
      <c r="E723" s="17"/>
    </row>
    <row r="724" spans="2:5" s="15" customFormat="1" ht="16.5" customHeight="1">
      <c r="B724" s="16"/>
      <c r="C724" s="16"/>
      <c r="D724" s="11"/>
      <c r="E724" s="17"/>
    </row>
    <row r="725" spans="2:5" s="15" customFormat="1" ht="16.5" customHeight="1">
      <c r="B725" s="16"/>
      <c r="C725" s="16"/>
      <c r="D725" s="11"/>
      <c r="E725" s="17"/>
    </row>
    <row r="726" spans="2:5" s="15" customFormat="1" ht="16.5" customHeight="1">
      <c r="B726" s="16"/>
      <c r="C726" s="16"/>
      <c r="D726" s="11"/>
      <c r="E726" s="17"/>
    </row>
    <row r="727" spans="2:5" s="15" customFormat="1" ht="16.5" customHeight="1">
      <c r="B727" s="16"/>
      <c r="C727" s="16"/>
      <c r="D727" s="11"/>
      <c r="E727" s="17"/>
    </row>
    <row r="728" spans="2:5" s="15" customFormat="1" ht="16.5" customHeight="1">
      <c r="B728" s="16"/>
      <c r="C728" s="16"/>
      <c r="D728" s="11"/>
      <c r="E728" s="17"/>
    </row>
    <row r="729" spans="2:5" s="15" customFormat="1" ht="16.5" customHeight="1">
      <c r="B729" s="16"/>
      <c r="C729" s="16"/>
      <c r="D729" s="11"/>
      <c r="E729" s="17"/>
    </row>
    <row r="730" spans="2:5" s="15" customFormat="1" ht="16.5" customHeight="1">
      <c r="B730" s="16"/>
      <c r="C730" s="16"/>
      <c r="D730" s="11"/>
      <c r="E730" s="17"/>
    </row>
    <row r="731" spans="2:5" s="15" customFormat="1" ht="16.5" customHeight="1">
      <c r="B731" s="16"/>
      <c r="C731" s="16"/>
      <c r="D731" s="11"/>
      <c r="E731" s="17"/>
    </row>
    <row r="732" spans="2:5" s="15" customFormat="1" ht="16.5" customHeight="1">
      <c r="B732" s="16"/>
      <c r="C732" s="16"/>
      <c r="D732" s="11"/>
      <c r="E732" s="17"/>
    </row>
    <row r="733" spans="2:5" s="15" customFormat="1" ht="16.5" customHeight="1">
      <c r="B733" s="16"/>
      <c r="C733" s="16"/>
      <c r="D733" s="11"/>
      <c r="E733" s="17"/>
    </row>
    <row r="734" spans="2:5" s="15" customFormat="1" ht="16.5" customHeight="1">
      <c r="B734" s="16"/>
      <c r="C734" s="16"/>
      <c r="D734" s="11"/>
      <c r="E734" s="17"/>
    </row>
    <row r="735" spans="2:5" s="15" customFormat="1" ht="16.5" customHeight="1">
      <c r="B735" s="16"/>
      <c r="C735" s="16"/>
      <c r="D735" s="11"/>
      <c r="E735" s="17"/>
    </row>
    <row r="736" spans="2:5" s="15" customFormat="1" ht="16.5" customHeight="1">
      <c r="B736" s="16"/>
      <c r="C736" s="16"/>
      <c r="D736" s="11"/>
      <c r="E736" s="17"/>
    </row>
    <row r="737" spans="2:5" s="15" customFormat="1" ht="16.5" customHeight="1">
      <c r="B737" s="16"/>
      <c r="C737" s="16"/>
      <c r="D737" s="11"/>
      <c r="E737" s="17"/>
    </row>
    <row r="738" spans="2:5" s="15" customFormat="1" ht="16.5" customHeight="1">
      <c r="B738" s="16"/>
      <c r="C738" s="16"/>
      <c r="D738" s="11"/>
      <c r="E738" s="17"/>
    </row>
    <row r="739" spans="2:5" s="15" customFormat="1" ht="16.5" customHeight="1">
      <c r="B739" s="16"/>
      <c r="C739" s="16"/>
      <c r="D739" s="11"/>
      <c r="E739" s="17"/>
    </row>
    <row r="740" spans="2:5" s="15" customFormat="1" ht="16.5" customHeight="1">
      <c r="B740" s="16"/>
      <c r="C740" s="16"/>
      <c r="D740" s="11"/>
      <c r="E740" s="17"/>
    </row>
    <row r="741" spans="2:5" s="15" customFormat="1" ht="16.5" customHeight="1">
      <c r="B741" s="16"/>
      <c r="C741" s="16"/>
      <c r="D741" s="11"/>
      <c r="E741" s="17"/>
    </row>
    <row r="742" spans="2:5" s="15" customFormat="1" ht="16.5" customHeight="1">
      <c r="B742" s="16"/>
      <c r="C742" s="16"/>
      <c r="D742" s="11"/>
      <c r="E742" s="17"/>
    </row>
    <row r="743" spans="2:5" s="15" customFormat="1" ht="16.5" customHeight="1">
      <c r="B743" s="16"/>
      <c r="C743" s="16"/>
      <c r="D743" s="11"/>
      <c r="E743" s="17"/>
    </row>
    <row r="744" spans="2:5" s="15" customFormat="1" ht="16.5" customHeight="1">
      <c r="B744" s="16"/>
      <c r="C744" s="16"/>
      <c r="D744" s="11"/>
      <c r="E744" s="17"/>
    </row>
    <row r="745" spans="2:5" s="15" customFormat="1" ht="16.5" customHeight="1">
      <c r="B745" s="16"/>
      <c r="C745" s="16"/>
      <c r="D745" s="11"/>
      <c r="E745" s="17"/>
    </row>
    <row r="746" spans="2:5" s="15" customFormat="1" ht="16.5" customHeight="1">
      <c r="B746" s="16"/>
      <c r="C746" s="16"/>
      <c r="D746" s="11"/>
      <c r="E746" s="17"/>
    </row>
    <row r="747" spans="2:5" s="15" customFormat="1" ht="16.5" customHeight="1">
      <c r="B747" s="16"/>
      <c r="C747" s="16"/>
      <c r="D747" s="11"/>
      <c r="E747" s="17"/>
    </row>
    <row r="748" spans="2:5" s="15" customFormat="1" ht="16.5" customHeight="1">
      <c r="B748" s="16"/>
      <c r="C748" s="16"/>
      <c r="D748" s="11"/>
      <c r="E748" s="17"/>
    </row>
    <row r="749" spans="2:5" s="15" customFormat="1" ht="16.5" customHeight="1">
      <c r="B749" s="16"/>
      <c r="C749" s="16"/>
      <c r="D749" s="11"/>
      <c r="E749" s="17"/>
    </row>
    <row r="750" spans="2:5" s="15" customFormat="1" ht="16.5" customHeight="1">
      <c r="B750" s="16"/>
      <c r="C750" s="16"/>
      <c r="D750" s="11"/>
      <c r="E750" s="17"/>
    </row>
    <row r="751" spans="2:5" s="15" customFormat="1" ht="16.5" customHeight="1">
      <c r="B751" s="16"/>
      <c r="C751" s="16"/>
      <c r="D751" s="11"/>
      <c r="E751" s="17"/>
    </row>
    <row r="752" spans="2:5" s="15" customFormat="1" ht="16.5" customHeight="1">
      <c r="B752" s="16"/>
      <c r="C752" s="16"/>
      <c r="D752" s="11"/>
      <c r="E752" s="17"/>
    </row>
    <row r="753" spans="2:5" s="15" customFormat="1" ht="16.5" customHeight="1">
      <c r="B753" s="16"/>
      <c r="C753" s="16"/>
      <c r="D753" s="11"/>
      <c r="E753" s="17"/>
    </row>
    <row r="754" spans="2:5" s="15" customFormat="1" ht="16.5" customHeight="1">
      <c r="B754" s="16"/>
      <c r="C754" s="16"/>
      <c r="D754" s="11"/>
      <c r="E754" s="17"/>
    </row>
    <row r="755" spans="2:5" s="15" customFormat="1" ht="16.5" customHeight="1">
      <c r="B755" s="16"/>
      <c r="C755" s="16"/>
      <c r="D755" s="11"/>
      <c r="E755" s="17"/>
    </row>
    <row r="756" spans="2:5" s="15" customFormat="1" ht="16.5" customHeight="1">
      <c r="B756" s="16"/>
      <c r="C756" s="16"/>
      <c r="D756" s="11"/>
      <c r="E756" s="17"/>
    </row>
    <row r="757" spans="2:5" s="15" customFormat="1" ht="16.5" customHeight="1">
      <c r="B757" s="16"/>
      <c r="C757" s="16"/>
      <c r="D757" s="11"/>
      <c r="E757" s="17"/>
    </row>
    <row r="758" spans="2:5" s="15" customFormat="1" ht="16.5" customHeight="1">
      <c r="B758" s="16"/>
      <c r="C758" s="16"/>
      <c r="D758" s="11"/>
      <c r="E758" s="17"/>
    </row>
    <row r="759" spans="2:5" s="15" customFormat="1" ht="16.5" customHeight="1">
      <c r="B759" s="16"/>
      <c r="C759" s="16"/>
      <c r="D759" s="11"/>
      <c r="E759" s="17"/>
    </row>
    <row r="760" spans="2:5" s="15" customFormat="1" ht="16.5" customHeight="1">
      <c r="B760" s="16"/>
      <c r="C760" s="16"/>
      <c r="D760" s="11"/>
      <c r="E760" s="17"/>
    </row>
    <row r="761" spans="2:5" s="15" customFormat="1" ht="16.5" customHeight="1">
      <c r="B761" s="16"/>
      <c r="C761" s="16"/>
      <c r="D761" s="11"/>
      <c r="E761" s="17"/>
    </row>
    <row r="762" spans="2:5" s="15" customFormat="1" ht="16.5" customHeight="1">
      <c r="B762" s="16"/>
      <c r="C762" s="16"/>
      <c r="D762" s="11"/>
      <c r="E762" s="17"/>
    </row>
    <row r="763" spans="2:5" s="15" customFormat="1" ht="16.5" customHeight="1">
      <c r="B763" s="16"/>
      <c r="C763" s="16"/>
      <c r="D763" s="11"/>
      <c r="E763" s="17"/>
    </row>
    <row r="764" spans="2:5" s="15" customFormat="1" ht="16.5" customHeight="1">
      <c r="B764" s="16"/>
      <c r="C764" s="16"/>
      <c r="D764" s="11"/>
      <c r="E764" s="17"/>
    </row>
    <row r="765" spans="2:5" s="15" customFormat="1" ht="16.5" customHeight="1">
      <c r="B765" s="16"/>
      <c r="C765" s="16"/>
      <c r="D765" s="11"/>
      <c r="E765" s="17"/>
    </row>
    <row r="766" spans="2:5" s="15" customFormat="1" ht="16.5" customHeight="1">
      <c r="B766" s="16"/>
      <c r="C766" s="16"/>
      <c r="D766" s="11"/>
      <c r="E766" s="17"/>
    </row>
    <row r="767" spans="2:5" s="15" customFormat="1" ht="16.5" customHeight="1">
      <c r="B767" s="16"/>
      <c r="C767" s="16"/>
      <c r="D767" s="11"/>
      <c r="E767" s="17"/>
    </row>
    <row r="768" spans="2:5" s="15" customFormat="1" ht="16.5" customHeight="1">
      <c r="B768" s="16"/>
      <c r="C768" s="16"/>
      <c r="D768" s="11"/>
      <c r="E768" s="17"/>
    </row>
    <row r="769" spans="2:5" s="15" customFormat="1" ht="16.5" customHeight="1">
      <c r="B769" s="16"/>
      <c r="C769" s="16"/>
      <c r="D769" s="11"/>
      <c r="E769" s="17"/>
    </row>
    <row r="770" spans="2:5" s="15" customFormat="1" ht="16.5" customHeight="1">
      <c r="B770" s="16"/>
      <c r="C770" s="16"/>
      <c r="D770" s="11"/>
      <c r="E770" s="17"/>
    </row>
    <row r="771" spans="2:5" s="15" customFormat="1" ht="16.5" customHeight="1">
      <c r="B771" s="16"/>
      <c r="C771" s="16"/>
      <c r="D771" s="11"/>
      <c r="E771" s="17"/>
    </row>
    <row r="772" spans="2:5" s="15" customFormat="1" ht="16.5" customHeight="1">
      <c r="B772" s="16"/>
      <c r="C772" s="16"/>
      <c r="D772" s="11"/>
      <c r="E772" s="17"/>
    </row>
    <row r="773" spans="2:5" s="15" customFormat="1" ht="16.5" customHeight="1">
      <c r="B773" s="16"/>
      <c r="C773" s="16"/>
      <c r="D773" s="11"/>
      <c r="E773" s="17"/>
    </row>
    <row r="774" spans="2:5" s="15" customFormat="1" ht="16.5" customHeight="1">
      <c r="B774" s="16"/>
      <c r="C774" s="16"/>
      <c r="D774" s="11"/>
      <c r="E774" s="17"/>
    </row>
    <row r="775" spans="2:5" s="15" customFormat="1" ht="16.5" customHeight="1">
      <c r="B775" s="16"/>
      <c r="C775" s="16"/>
      <c r="D775" s="11"/>
      <c r="E775" s="17"/>
    </row>
    <row r="776" spans="2:5" s="15" customFormat="1" ht="16.5" customHeight="1">
      <c r="B776" s="16"/>
      <c r="C776" s="16"/>
      <c r="D776" s="11"/>
      <c r="E776" s="17"/>
    </row>
    <row r="777" spans="2:5" s="15" customFormat="1" ht="16.5" customHeight="1">
      <c r="B777" s="16"/>
      <c r="C777" s="16"/>
      <c r="D777" s="11"/>
      <c r="E777" s="17"/>
    </row>
    <row r="778" spans="2:5" s="15" customFormat="1" ht="16.5" customHeight="1">
      <c r="B778" s="16"/>
      <c r="C778" s="16"/>
      <c r="D778" s="11"/>
      <c r="E778" s="17"/>
    </row>
    <row r="779" spans="2:5" s="15" customFormat="1" ht="16.5" customHeight="1">
      <c r="B779" s="16"/>
      <c r="C779" s="16"/>
      <c r="D779" s="11"/>
      <c r="E779" s="17"/>
    </row>
    <row r="780" spans="2:5" s="15" customFormat="1" ht="16.5" customHeight="1">
      <c r="B780" s="16"/>
      <c r="C780" s="16"/>
      <c r="D780" s="11"/>
      <c r="E780" s="17"/>
    </row>
    <row r="781" spans="2:5" s="15" customFormat="1" ht="16.5" customHeight="1">
      <c r="B781" s="16"/>
      <c r="C781" s="16"/>
      <c r="D781" s="11"/>
      <c r="E781" s="17"/>
    </row>
    <row r="782" spans="2:5" s="15" customFormat="1" ht="16.5" customHeight="1">
      <c r="B782" s="16"/>
      <c r="C782" s="16"/>
      <c r="D782" s="11"/>
      <c r="E782" s="17"/>
    </row>
    <row r="783" spans="2:5" s="15" customFormat="1" ht="16.5" customHeight="1">
      <c r="B783" s="16"/>
      <c r="C783" s="16"/>
      <c r="D783" s="11"/>
      <c r="E783" s="17"/>
    </row>
    <row r="784" spans="2:5" s="15" customFormat="1" ht="16.5" customHeight="1">
      <c r="B784" s="16"/>
      <c r="C784" s="16"/>
      <c r="D784" s="11"/>
      <c r="E784" s="17"/>
    </row>
    <row r="785" spans="2:5" s="15" customFormat="1" ht="16.5" customHeight="1">
      <c r="B785" s="16"/>
      <c r="C785" s="16"/>
      <c r="D785" s="11"/>
      <c r="E785" s="17"/>
    </row>
    <row r="786" spans="2:5" s="15" customFormat="1" ht="16.5" customHeight="1">
      <c r="B786" s="16"/>
      <c r="C786" s="16"/>
      <c r="D786" s="11"/>
      <c r="E786" s="17"/>
    </row>
    <row r="787" spans="2:5" s="15" customFormat="1" ht="16.5" customHeight="1">
      <c r="B787" s="16"/>
      <c r="C787" s="16"/>
      <c r="D787" s="11"/>
      <c r="E787" s="17"/>
    </row>
    <row r="788" spans="2:5" s="15" customFormat="1" ht="16.5" customHeight="1">
      <c r="B788" s="16"/>
      <c r="C788" s="16"/>
      <c r="D788" s="11"/>
      <c r="E788" s="17"/>
    </row>
    <row r="789" spans="2:5" s="15" customFormat="1" ht="16.5" customHeight="1">
      <c r="B789" s="16"/>
      <c r="C789" s="16"/>
      <c r="D789" s="11"/>
      <c r="E789" s="17"/>
    </row>
    <row r="790" spans="2:5" s="15" customFormat="1" ht="16.5" customHeight="1">
      <c r="B790" s="16"/>
      <c r="C790" s="16"/>
      <c r="D790" s="11"/>
      <c r="E790" s="17"/>
    </row>
    <row r="791" spans="2:5" s="15" customFormat="1" ht="16.5" customHeight="1">
      <c r="B791" s="16"/>
      <c r="C791" s="16"/>
      <c r="D791" s="11"/>
      <c r="E791" s="17"/>
    </row>
    <row r="792" spans="2:5" s="15" customFormat="1" ht="16.5" customHeight="1">
      <c r="B792" s="16"/>
      <c r="C792" s="16"/>
      <c r="D792" s="11"/>
      <c r="E792" s="17"/>
    </row>
    <row r="793" spans="2:5" s="15" customFormat="1" ht="16.5" customHeight="1">
      <c r="B793" s="16"/>
      <c r="C793" s="16"/>
      <c r="D793" s="11"/>
      <c r="E793" s="17"/>
    </row>
    <row r="794" spans="2:5" s="15" customFormat="1" ht="16.5" customHeight="1">
      <c r="B794" s="16"/>
      <c r="C794" s="16"/>
      <c r="D794" s="11"/>
      <c r="E794" s="17"/>
    </row>
    <row r="795" spans="2:5" s="15" customFormat="1" ht="16.5" customHeight="1">
      <c r="B795" s="16"/>
      <c r="C795" s="16"/>
      <c r="D795" s="11"/>
      <c r="E795" s="17"/>
    </row>
    <row r="796" spans="2:5" s="15" customFormat="1" ht="16.5" customHeight="1">
      <c r="B796" s="16"/>
      <c r="C796" s="16"/>
      <c r="D796" s="11"/>
      <c r="E796" s="17"/>
    </row>
    <row r="797" spans="2:5" s="15" customFormat="1" ht="16.5" customHeight="1">
      <c r="B797" s="16"/>
      <c r="C797" s="16"/>
      <c r="D797" s="11"/>
      <c r="E797" s="17"/>
    </row>
    <row r="798" spans="2:5" s="15" customFormat="1" ht="16.5" customHeight="1">
      <c r="B798" s="16"/>
      <c r="C798" s="16"/>
      <c r="D798" s="11"/>
      <c r="E798" s="17"/>
    </row>
    <row r="799" spans="2:5" s="15" customFormat="1" ht="16.5" customHeight="1">
      <c r="B799" s="16"/>
      <c r="C799" s="16"/>
      <c r="D799" s="11"/>
      <c r="E799" s="17"/>
    </row>
    <row r="800" spans="2:5" s="15" customFormat="1" ht="16.5" customHeight="1">
      <c r="B800" s="16"/>
      <c r="C800" s="16"/>
      <c r="D800" s="11"/>
      <c r="E800" s="17"/>
    </row>
    <row r="801" spans="2:5" s="15" customFormat="1" ht="16.5" customHeight="1">
      <c r="B801" s="16"/>
      <c r="C801" s="16"/>
      <c r="D801" s="11"/>
      <c r="E801" s="17"/>
    </row>
    <row r="802" spans="2:5" s="15" customFormat="1" ht="16.5" customHeight="1">
      <c r="B802" s="16"/>
      <c r="C802" s="16"/>
      <c r="D802" s="11"/>
      <c r="E802" s="17"/>
    </row>
    <row r="803" spans="2:5" s="15" customFormat="1" ht="16.5" customHeight="1">
      <c r="B803" s="16"/>
      <c r="C803" s="16"/>
      <c r="D803" s="11"/>
      <c r="E803" s="17"/>
    </row>
    <row r="804" spans="2:5" s="15" customFormat="1" ht="16.5" customHeight="1">
      <c r="B804" s="16"/>
      <c r="C804" s="16"/>
      <c r="D804" s="11"/>
      <c r="E804" s="17"/>
    </row>
    <row r="805" spans="2:5" s="15" customFormat="1" ht="16.5" customHeight="1">
      <c r="B805" s="16"/>
      <c r="C805" s="16"/>
      <c r="D805" s="11"/>
      <c r="E805" s="17"/>
    </row>
    <row r="806" spans="2:5" s="15" customFormat="1" ht="16.5" customHeight="1">
      <c r="B806" s="16"/>
      <c r="C806" s="16"/>
      <c r="D806" s="11"/>
      <c r="E806" s="17"/>
    </row>
    <row r="807" spans="2:5" s="15" customFormat="1" ht="16.5" customHeight="1">
      <c r="B807" s="16"/>
      <c r="C807" s="16"/>
      <c r="D807" s="11"/>
      <c r="E807" s="17"/>
    </row>
    <row r="808" spans="2:5" s="15" customFormat="1" ht="16.5" customHeight="1">
      <c r="B808" s="16"/>
      <c r="C808" s="16"/>
      <c r="D808" s="11"/>
      <c r="E808" s="17"/>
    </row>
    <row r="809" spans="2:5" s="15" customFormat="1" ht="16.5" customHeight="1">
      <c r="B809" s="16"/>
      <c r="C809" s="16"/>
      <c r="D809" s="11"/>
      <c r="E809" s="17"/>
    </row>
    <row r="810" spans="2:5" s="15" customFormat="1" ht="16.5" customHeight="1">
      <c r="B810" s="16"/>
      <c r="C810" s="16"/>
      <c r="D810" s="11"/>
      <c r="E810" s="17"/>
    </row>
    <row r="811" spans="2:5" s="15" customFormat="1" ht="16.5" customHeight="1">
      <c r="B811" s="16"/>
      <c r="C811" s="16"/>
      <c r="D811" s="11"/>
      <c r="E811" s="17"/>
    </row>
    <row r="812" spans="2:5" s="15" customFormat="1" ht="16.5" customHeight="1">
      <c r="B812" s="16"/>
      <c r="C812" s="16"/>
      <c r="D812" s="11"/>
      <c r="E812" s="17"/>
    </row>
    <row r="813" spans="2:5" s="15" customFormat="1" ht="16.5" customHeight="1">
      <c r="B813" s="16"/>
      <c r="C813" s="16"/>
      <c r="D813" s="11"/>
      <c r="E813" s="17"/>
    </row>
    <row r="814" spans="2:5" s="15" customFormat="1" ht="16.5" customHeight="1">
      <c r="B814" s="16"/>
      <c r="C814" s="16"/>
      <c r="D814" s="11"/>
      <c r="E814" s="17"/>
    </row>
    <row r="815" spans="2:5" s="15" customFormat="1" ht="16.5" customHeight="1">
      <c r="B815" s="16"/>
      <c r="C815" s="16"/>
      <c r="D815" s="11"/>
      <c r="E815" s="17"/>
    </row>
    <row r="816" spans="2:5" s="15" customFormat="1" ht="16.5" customHeight="1">
      <c r="B816" s="16"/>
      <c r="C816" s="16"/>
      <c r="D816" s="11"/>
      <c r="E816" s="17"/>
    </row>
    <row r="817" spans="2:5" s="15" customFormat="1" ht="16.5" customHeight="1">
      <c r="B817" s="16"/>
      <c r="C817" s="16"/>
      <c r="D817" s="11"/>
      <c r="E817" s="17"/>
    </row>
    <row r="818" spans="2:5" s="15" customFormat="1" ht="16.5" customHeight="1">
      <c r="B818" s="16"/>
      <c r="C818" s="16"/>
      <c r="D818" s="11"/>
      <c r="E818" s="17"/>
    </row>
    <row r="819" spans="2:5" s="15" customFormat="1" ht="16.5" customHeight="1">
      <c r="B819" s="16"/>
      <c r="C819" s="16"/>
      <c r="D819" s="11"/>
      <c r="E819" s="17"/>
    </row>
    <row r="820" spans="2:5" s="15" customFormat="1" ht="16.5" customHeight="1">
      <c r="B820" s="16"/>
      <c r="C820" s="16"/>
      <c r="D820" s="11"/>
      <c r="E820" s="17"/>
    </row>
    <row r="821" spans="2:5" s="15" customFormat="1" ht="16.5" customHeight="1">
      <c r="B821" s="16"/>
      <c r="C821" s="16"/>
      <c r="D821" s="11"/>
      <c r="E821" s="17"/>
    </row>
    <row r="822" spans="2:5" s="15" customFormat="1" ht="16.5" customHeight="1">
      <c r="B822" s="16"/>
      <c r="C822" s="16"/>
      <c r="D822" s="11"/>
      <c r="E822" s="17"/>
    </row>
    <row r="823" spans="2:5" s="15" customFormat="1" ht="16.5" customHeight="1">
      <c r="B823" s="16"/>
      <c r="C823" s="16"/>
      <c r="D823" s="11"/>
      <c r="E823" s="17"/>
    </row>
    <row r="824" spans="2:5" s="15" customFormat="1" ht="16.5" customHeight="1">
      <c r="B824" s="16"/>
      <c r="C824" s="16"/>
      <c r="D824" s="11"/>
      <c r="E824" s="17"/>
    </row>
    <row r="825" spans="2:5" s="15" customFormat="1" ht="16.5" customHeight="1">
      <c r="B825" s="16"/>
      <c r="C825" s="16"/>
      <c r="D825" s="11"/>
      <c r="E825" s="17"/>
    </row>
    <row r="826" spans="2:5" s="15" customFormat="1" ht="16.5" customHeight="1">
      <c r="B826" s="16"/>
      <c r="C826" s="16"/>
      <c r="D826" s="11"/>
      <c r="E826" s="17"/>
    </row>
    <row r="827" spans="2:5" s="15" customFormat="1" ht="16.5" customHeight="1">
      <c r="B827" s="16"/>
      <c r="C827" s="16"/>
      <c r="D827" s="11"/>
      <c r="E827" s="17"/>
    </row>
    <row r="828" spans="2:5" s="15" customFormat="1" ht="16.5" customHeight="1">
      <c r="B828" s="16"/>
      <c r="C828" s="16"/>
      <c r="D828" s="11"/>
      <c r="E828" s="17"/>
    </row>
    <row r="829" spans="2:5" s="15" customFormat="1" ht="16.5" customHeight="1">
      <c r="B829" s="16"/>
      <c r="C829" s="16"/>
      <c r="D829" s="11"/>
      <c r="E829" s="17"/>
    </row>
    <row r="830" spans="2:5" s="15" customFormat="1" ht="16.5" customHeight="1">
      <c r="B830" s="16"/>
      <c r="C830" s="16"/>
      <c r="D830" s="11"/>
      <c r="E830" s="17"/>
    </row>
    <row r="831" spans="2:5" s="15" customFormat="1" ht="16.5" customHeight="1">
      <c r="B831" s="16"/>
      <c r="C831" s="16"/>
      <c r="D831" s="11"/>
      <c r="E831" s="17"/>
    </row>
    <row r="832" spans="2:5" s="15" customFormat="1" ht="16.5" customHeight="1">
      <c r="B832" s="16"/>
      <c r="C832" s="16"/>
      <c r="D832" s="11"/>
      <c r="E832" s="17"/>
    </row>
    <row r="833" spans="2:5" s="15" customFormat="1" ht="16.5" customHeight="1">
      <c r="B833" s="16"/>
      <c r="C833" s="16"/>
      <c r="D833" s="11"/>
      <c r="E833" s="17"/>
    </row>
    <row r="834" spans="2:5" s="15" customFormat="1" ht="16.5" customHeight="1">
      <c r="B834" s="16"/>
      <c r="C834" s="16"/>
      <c r="D834" s="11"/>
      <c r="E834" s="17"/>
    </row>
    <row r="835" spans="2:5" s="15" customFormat="1" ht="16.5" customHeight="1">
      <c r="B835" s="16"/>
      <c r="C835" s="16"/>
      <c r="D835" s="11"/>
      <c r="E835" s="17"/>
    </row>
    <row r="836" spans="2:5" s="15" customFormat="1" ht="16.5" customHeight="1">
      <c r="B836" s="16"/>
      <c r="C836" s="16"/>
      <c r="D836" s="11"/>
      <c r="E836" s="17"/>
    </row>
    <row r="837" spans="2:5" s="15" customFormat="1" ht="16.5" customHeight="1">
      <c r="B837" s="16"/>
      <c r="C837" s="16"/>
      <c r="D837" s="11"/>
      <c r="E837" s="17"/>
    </row>
    <row r="838" spans="2:5" s="15" customFormat="1" ht="16.5" customHeight="1">
      <c r="B838" s="16"/>
      <c r="C838" s="16"/>
      <c r="D838" s="11"/>
      <c r="E838" s="17"/>
    </row>
    <row r="839" spans="2:5" s="15" customFormat="1" ht="16.5" customHeight="1">
      <c r="B839" s="16"/>
      <c r="C839" s="16"/>
      <c r="D839" s="11"/>
      <c r="E839" s="17"/>
    </row>
    <row r="840" spans="2:5" s="15" customFormat="1" ht="16.5" customHeight="1">
      <c r="B840" s="16"/>
      <c r="C840" s="16"/>
      <c r="D840" s="11"/>
      <c r="E840" s="17"/>
    </row>
    <row r="841" spans="2:5" s="15" customFormat="1" ht="16.5" customHeight="1">
      <c r="B841" s="16"/>
      <c r="C841" s="16"/>
      <c r="D841" s="11"/>
      <c r="E841" s="17"/>
    </row>
    <row r="842" spans="2:5" s="15" customFormat="1" ht="16.5" customHeight="1">
      <c r="B842" s="16"/>
      <c r="C842" s="16"/>
      <c r="D842" s="11"/>
      <c r="E842" s="17"/>
    </row>
    <row r="843" spans="2:5" s="15" customFormat="1" ht="16.5" customHeight="1">
      <c r="B843" s="16"/>
      <c r="C843" s="16"/>
      <c r="D843" s="11"/>
      <c r="E843" s="17"/>
    </row>
    <row r="844" spans="2:5" s="15" customFormat="1" ht="16.5" customHeight="1">
      <c r="B844" s="16"/>
      <c r="C844" s="16"/>
      <c r="D844" s="11"/>
      <c r="E844" s="17"/>
    </row>
    <row r="845" spans="2:5" s="15" customFormat="1" ht="16.5" customHeight="1">
      <c r="B845" s="16"/>
      <c r="C845" s="16"/>
      <c r="D845" s="11"/>
      <c r="E845" s="17"/>
    </row>
    <row r="846" spans="2:5" s="15" customFormat="1" ht="16.5" customHeight="1">
      <c r="B846" s="16"/>
      <c r="C846" s="16"/>
      <c r="D846" s="11"/>
      <c r="E846" s="17"/>
    </row>
    <row r="847" spans="2:5" s="15" customFormat="1" ht="16.5" customHeight="1">
      <c r="B847" s="16"/>
      <c r="C847" s="16"/>
      <c r="D847" s="11"/>
      <c r="E847" s="17"/>
    </row>
    <row r="848" spans="2:5" s="15" customFormat="1" ht="16.5" customHeight="1">
      <c r="B848" s="16"/>
      <c r="C848" s="16"/>
      <c r="D848" s="11"/>
      <c r="E848" s="17"/>
    </row>
    <row r="849" spans="2:5" s="15" customFormat="1" ht="16.5" customHeight="1">
      <c r="B849" s="16"/>
      <c r="C849" s="16"/>
      <c r="D849" s="11"/>
      <c r="E849" s="17"/>
    </row>
    <row r="850" spans="2:5" s="15" customFormat="1" ht="16.5" customHeight="1">
      <c r="B850" s="16"/>
      <c r="C850" s="16"/>
      <c r="D850" s="11"/>
      <c r="E850" s="17"/>
    </row>
    <row r="851" spans="2:5" s="15" customFormat="1" ht="16.5" customHeight="1">
      <c r="B851" s="16"/>
      <c r="C851" s="16"/>
      <c r="D851" s="11"/>
      <c r="E851" s="17"/>
    </row>
    <row r="852" spans="2:5" s="15" customFormat="1" ht="16.5" customHeight="1">
      <c r="B852" s="16"/>
      <c r="C852" s="16"/>
      <c r="D852" s="11"/>
      <c r="E852" s="17"/>
    </row>
    <row r="853" spans="2:5" s="15" customFormat="1" ht="16.5" customHeight="1">
      <c r="B853" s="16"/>
      <c r="C853" s="16"/>
      <c r="D853" s="11"/>
      <c r="E853" s="17"/>
    </row>
    <row r="854" spans="2:5" s="15" customFormat="1" ht="16.5" customHeight="1">
      <c r="B854" s="16"/>
      <c r="C854" s="16"/>
      <c r="D854" s="11"/>
      <c r="E854" s="17"/>
    </row>
    <row r="855" spans="2:5" s="15" customFormat="1" ht="16.5" customHeight="1">
      <c r="B855" s="16"/>
      <c r="C855" s="16"/>
      <c r="D855" s="11"/>
      <c r="E855" s="17"/>
    </row>
    <row r="856" spans="2:5" s="15" customFormat="1" ht="16.5" customHeight="1">
      <c r="B856" s="16"/>
      <c r="C856" s="16"/>
      <c r="D856" s="11"/>
      <c r="E856" s="17"/>
    </row>
    <row r="857" spans="2:5" s="15" customFormat="1" ht="16.5" customHeight="1">
      <c r="B857" s="16"/>
      <c r="C857" s="16"/>
      <c r="D857" s="11"/>
      <c r="E857" s="17"/>
    </row>
    <row r="858" spans="2:5" s="15" customFormat="1" ht="16.5" customHeight="1">
      <c r="B858" s="16"/>
      <c r="C858" s="16"/>
      <c r="D858" s="11"/>
      <c r="E858" s="17"/>
    </row>
    <row r="859" spans="2:5" s="15" customFormat="1" ht="16.5" customHeight="1">
      <c r="B859" s="16"/>
      <c r="C859" s="16"/>
      <c r="D859" s="11"/>
      <c r="E859" s="17"/>
    </row>
    <row r="860" spans="2:5" s="15" customFormat="1" ht="16.5" customHeight="1">
      <c r="B860" s="16"/>
      <c r="C860" s="16"/>
      <c r="D860" s="11"/>
      <c r="E860" s="17"/>
    </row>
    <row r="861" spans="2:5" s="15" customFormat="1" ht="16.5" customHeight="1">
      <c r="B861" s="16"/>
      <c r="C861" s="16"/>
      <c r="D861" s="11"/>
      <c r="E861" s="17"/>
    </row>
    <row r="862" spans="2:5" s="15" customFormat="1" ht="16.5" customHeight="1">
      <c r="B862" s="16"/>
      <c r="C862" s="16"/>
      <c r="D862" s="11"/>
      <c r="E862" s="17"/>
    </row>
    <row r="863" spans="2:5" s="15" customFormat="1" ht="16.5" customHeight="1">
      <c r="B863" s="16"/>
      <c r="C863" s="16"/>
      <c r="D863" s="11"/>
      <c r="E863" s="17"/>
    </row>
    <row r="864" spans="2:5" s="15" customFormat="1" ht="16.5" customHeight="1">
      <c r="B864" s="16"/>
      <c r="C864" s="16"/>
      <c r="D864" s="11"/>
      <c r="E864" s="17"/>
    </row>
    <row r="865" spans="2:5" s="15" customFormat="1" ht="16.5" customHeight="1">
      <c r="B865" s="16"/>
      <c r="C865" s="16"/>
      <c r="D865" s="11"/>
      <c r="E865" s="17"/>
    </row>
    <row r="866" spans="2:5" s="15" customFormat="1" ht="16.5" customHeight="1">
      <c r="B866" s="16"/>
      <c r="C866" s="16"/>
      <c r="D866" s="11"/>
      <c r="E866" s="17"/>
    </row>
    <row r="867" spans="2:5" s="15" customFormat="1" ht="16.5" customHeight="1">
      <c r="B867" s="16"/>
      <c r="C867" s="16"/>
      <c r="D867" s="11"/>
      <c r="E867" s="17"/>
    </row>
    <row r="868" spans="2:5" s="15" customFormat="1" ht="16.5" customHeight="1">
      <c r="B868" s="16"/>
      <c r="C868" s="16"/>
      <c r="D868" s="11"/>
      <c r="E868" s="17"/>
    </row>
    <row r="869" spans="2:5" s="15" customFormat="1" ht="16.5" customHeight="1">
      <c r="B869" s="16"/>
      <c r="C869" s="16"/>
      <c r="D869" s="11"/>
      <c r="E869" s="17"/>
    </row>
    <row r="870" spans="2:5" s="15" customFormat="1" ht="16.5" customHeight="1">
      <c r="B870" s="16"/>
      <c r="C870" s="16"/>
      <c r="D870" s="11"/>
      <c r="E870" s="17"/>
    </row>
    <row r="871" spans="2:5" s="15" customFormat="1" ht="16.5" customHeight="1">
      <c r="B871" s="16"/>
      <c r="C871" s="16"/>
      <c r="D871" s="11"/>
      <c r="E871" s="17"/>
    </row>
    <row r="872" spans="2:5" s="15" customFormat="1" ht="16.5" customHeight="1">
      <c r="B872" s="16"/>
      <c r="C872" s="16"/>
      <c r="D872" s="11"/>
      <c r="E872" s="17"/>
    </row>
    <row r="873" spans="2:5" s="15" customFormat="1" ht="16.5" customHeight="1">
      <c r="B873" s="16"/>
      <c r="C873" s="16"/>
      <c r="D873" s="11"/>
      <c r="E873" s="17"/>
    </row>
    <row r="874" spans="2:5" s="15" customFormat="1" ht="16.5" customHeight="1">
      <c r="B874" s="16"/>
      <c r="C874" s="16"/>
      <c r="D874" s="11"/>
      <c r="E874" s="17"/>
    </row>
    <row r="875" spans="2:5" s="15" customFormat="1" ht="16.5" customHeight="1">
      <c r="B875" s="16"/>
      <c r="C875" s="16"/>
      <c r="D875" s="11"/>
      <c r="E875" s="17"/>
    </row>
    <row r="876" spans="2:5" s="15" customFormat="1" ht="16.5" customHeight="1">
      <c r="B876" s="16"/>
      <c r="C876" s="16"/>
      <c r="D876" s="11"/>
      <c r="E876" s="17"/>
    </row>
    <row r="877" spans="2:5" s="15" customFormat="1" ht="16.5" customHeight="1">
      <c r="B877" s="16"/>
      <c r="C877" s="16"/>
      <c r="D877" s="11"/>
      <c r="E877" s="17"/>
    </row>
    <row r="878" spans="2:5" s="15" customFormat="1" ht="16.5" customHeight="1">
      <c r="B878" s="16"/>
      <c r="C878" s="16"/>
      <c r="D878" s="11"/>
      <c r="E878" s="17"/>
    </row>
    <row r="879" spans="2:5" s="15" customFormat="1" ht="16.5" customHeight="1">
      <c r="B879" s="16"/>
      <c r="C879" s="16"/>
      <c r="D879" s="11"/>
      <c r="E879" s="17"/>
    </row>
    <row r="880" spans="2:5" s="15" customFormat="1" ht="16.5" customHeight="1">
      <c r="B880" s="16"/>
      <c r="C880" s="16"/>
      <c r="D880" s="11"/>
      <c r="E880" s="17"/>
    </row>
    <row r="881" spans="2:5" s="15" customFormat="1" ht="16.5" customHeight="1">
      <c r="B881" s="16"/>
      <c r="C881" s="16"/>
      <c r="D881" s="11"/>
      <c r="E881" s="17"/>
    </row>
    <row r="882" spans="2:5" s="15" customFormat="1" ht="16.5" customHeight="1">
      <c r="B882" s="16"/>
      <c r="C882" s="16"/>
      <c r="D882" s="11"/>
      <c r="E882" s="17"/>
    </row>
    <row r="883" spans="2:5" s="15" customFormat="1" ht="16.5" customHeight="1">
      <c r="B883" s="16"/>
      <c r="C883" s="16"/>
      <c r="D883" s="11"/>
      <c r="E883" s="17"/>
    </row>
    <row r="884" spans="2:5" s="15" customFormat="1" ht="16.5" customHeight="1">
      <c r="B884" s="16"/>
      <c r="C884" s="16"/>
      <c r="D884" s="11"/>
      <c r="E884" s="17"/>
    </row>
    <row r="885" spans="2:5" s="15" customFormat="1" ht="16.5" customHeight="1">
      <c r="B885" s="16"/>
      <c r="C885" s="16"/>
      <c r="D885" s="11"/>
      <c r="E885" s="17"/>
    </row>
    <row r="886" spans="2:5" s="15" customFormat="1" ht="16.5" customHeight="1">
      <c r="B886" s="16"/>
      <c r="C886" s="16"/>
      <c r="D886" s="11"/>
      <c r="E886" s="17"/>
    </row>
    <row r="887" spans="2:5" s="15" customFormat="1" ht="16.5" customHeight="1">
      <c r="B887" s="16"/>
      <c r="C887" s="16"/>
      <c r="D887" s="11"/>
      <c r="E887" s="17"/>
    </row>
    <row r="888" spans="2:5" s="15" customFormat="1" ht="16.5" customHeight="1">
      <c r="B888" s="16"/>
      <c r="C888" s="16"/>
      <c r="D888" s="11"/>
      <c r="E888" s="17"/>
    </row>
    <row r="889" spans="2:5" s="15" customFormat="1" ht="16.5" customHeight="1">
      <c r="B889" s="16"/>
      <c r="C889" s="16"/>
      <c r="D889" s="11"/>
      <c r="E889" s="17"/>
    </row>
    <row r="890" spans="2:5" s="15" customFormat="1" ht="16.5" customHeight="1">
      <c r="B890" s="16"/>
      <c r="C890" s="16"/>
      <c r="D890" s="11"/>
      <c r="E890" s="17"/>
    </row>
    <row r="891" spans="2:5" s="15" customFormat="1" ht="16.5" customHeight="1">
      <c r="B891" s="16"/>
      <c r="C891" s="16"/>
      <c r="D891" s="11"/>
      <c r="E891" s="17"/>
    </row>
    <row r="892" spans="2:5" s="15" customFormat="1" ht="16.5" customHeight="1">
      <c r="B892" s="16"/>
      <c r="C892" s="16"/>
      <c r="D892" s="11"/>
      <c r="E892" s="17"/>
    </row>
    <row r="893" spans="2:5" s="15" customFormat="1" ht="16.5" customHeight="1">
      <c r="B893" s="16"/>
      <c r="C893" s="16"/>
      <c r="D893" s="11"/>
      <c r="E893" s="17"/>
    </row>
    <row r="894" spans="2:5" s="15" customFormat="1" ht="16.5" customHeight="1">
      <c r="B894" s="16"/>
      <c r="C894" s="16"/>
      <c r="D894" s="11"/>
      <c r="E894" s="17"/>
    </row>
    <row r="895" spans="2:5" s="15" customFormat="1" ht="16.5" customHeight="1">
      <c r="B895" s="16"/>
      <c r="C895" s="16"/>
      <c r="D895" s="11"/>
      <c r="E895" s="17"/>
    </row>
    <row r="896" spans="2:5" s="15" customFormat="1" ht="16.5" customHeight="1">
      <c r="B896" s="16"/>
      <c r="C896" s="16"/>
      <c r="D896" s="11"/>
      <c r="E896" s="17"/>
    </row>
    <row r="897" spans="2:5" s="15" customFormat="1" ht="16.5" customHeight="1">
      <c r="B897" s="16"/>
      <c r="C897" s="16"/>
      <c r="D897" s="11"/>
      <c r="E897" s="17"/>
    </row>
    <row r="898" spans="2:5" s="15" customFormat="1" ht="16.5" customHeight="1">
      <c r="B898" s="16"/>
      <c r="C898" s="16"/>
      <c r="D898" s="11"/>
      <c r="E898" s="17"/>
    </row>
    <row r="899" spans="2:5" s="15" customFormat="1" ht="16.5" customHeight="1">
      <c r="B899" s="16"/>
      <c r="C899" s="16"/>
      <c r="D899" s="11"/>
      <c r="E899" s="17"/>
    </row>
    <row r="900" spans="2:5" s="15" customFormat="1" ht="16.5" customHeight="1">
      <c r="B900" s="16"/>
      <c r="C900" s="16"/>
      <c r="D900" s="11"/>
      <c r="E900" s="17"/>
    </row>
    <row r="901" spans="2:5" s="15" customFormat="1" ht="16.5" customHeight="1">
      <c r="B901" s="16"/>
      <c r="C901" s="16"/>
      <c r="D901" s="11"/>
      <c r="E901" s="17"/>
    </row>
    <row r="902" spans="2:5" s="15" customFormat="1" ht="16.5" customHeight="1">
      <c r="B902" s="16"/>
      <c r="C902" s="16"/>
      <c r="D902" s="11"/>
      <c r="E902" s="17"/>
    </row>
    <row r="903" spans="2:5" s="15" customFormat="1" ht="16.5" customHeight="1">
      <c r="B903" s="16"/>
      <c r="C903" s="16"/>
      <c r="D903" s="11"/>
      <c r="E903" s="17"/>
    </row>
    <row r="904" spans="2:5" s="15" customFormat="1" ht="16.5" customHeight="1">
      <c r="B904" s="16"/>
      <c r="C904" s="16"/>
      <c r="D904" s="11"/>
      <c r="E904" s="17"/>
    </row>
    <row r="905" spans="2:5" s="15" customFormat="1" ht="16.5" customHeight="1">
      <c r="B905" s="16"/>
      <c r="C905" s="16"/>
      <c r="D905" s="11"/>
      <c r="E905" s="17"/>
    </row>
    <row r="906" spans="2:5" s="15" customFormat="1" ht="16.5" customHeight="1">
      <c r="B906" s="16"/>
      <c r="C906" s="16"/>
      <c r="D906" s="11"/>
      <c r="E906" s="17"/>
    </row>
    <row r="907" spans="2:5" s="15" customFormat="1" ht="16.5" customHeight="1">
      <c r="B907" s="16"/>
      <c r="C907" s="16"/>
      <c r="D907" s="11"/>
      <c r="E907" s="17"/>
    </row>
    <row r="908" spans="2:5" s="15" customFormat="1" ht="16.5" customHeight="1">
      <c r="B908" s="16"/>
      <c r="C908" s="16"/>
      <c r="D908" s="11"/>
      <c r="E908" s="17"/>
    </row>
    <row r="909" spans="2:5" s="15" customFormat="1" ht="16.5" customHeight="1">
      <c r="B909" s="16"/>
      <c r="C909" s="16"/>
      <c r="D909" s="11"/>
      <c r="E909" s="17"/>
    </row>
    <row r="910" spans="2:5" s="15" customFormat="1" ht="16.5" customHeight="1">
      <c r="B910" s="16"/>
      <c r="C910" s="16"/>
      <c r="D910" s="11"/>
      <c r="E910" s="17"/>
    </row>
    <row r="911" spans="2:5" s="15" customFormat="1" ht="16.5" customHeight="1">
      <c r="B911" s="16"/>
      <c r="C911" s="16"/>
      <c r="D911" s="11"/>
      <c r="E911" s="17"/>
    </row>
    <row r="912" spans="2:5" s="15" customFormat="1" ht="16.5" customHeight="1">
      <c r="B912" s="16"/>
      <c r="C912" s="16"/>
      <c r="D912" s="11"/>
      <c r="E912" s="17"/>
    </row>
    <row r="913" spans="2:5" s="15" customFormat="1" ht="16.5" customHeight="1">
      <c r="B913" s="16"/>
      <c r="C913" s="16"/>
      <c r="D913" s="11"/>
      <c r="E913" s="17"/>
    </row>
    <row r="914" spans="2:5" s="15" customFormat="1" ht="16.5" customHeight="1">
      <c r="B914" s="16"/>
      <c r="C914" s="16"/>
      <c r="D914" s="11"/>
      <c r="E914" s="17"/>
    </row>
    <row r="915" spans="2:5" s="15" customFormat="1" ht="16.5" customHeight="1">
      <c r="B915" s="16"/>
      <c r="C915" s="16"/>
      <c r="D915" s="11"/>
      <c r="E915" s="17"/>
    </row>
    <row r="916" spans="2:5" s="15" customFormat="1" ht="16.5" customHeight="1">
      <c r="B916" s="16"/>
      <c r="C916" s="16"/>
      <c r="D916" s="11"/>
      <c r="E916" s="17"/>
    </row>
    <row r="917" spans="2:5" s="15" customFormat="1" ht="16.5" customHeight="1">
      <c r="B917" s="16"/>
      <c r="C917" s="16"/>
      <c r="D917" s="11"/>
      <c r="E917" s="17"/>
    </row>
    <row r="918" spans="2:5" s="15" customFormat="1" ht="16.5" customHeight="1">
      <c r="B918" s="16"/>
      <c r="C918" s="16"/>
      <c r="D918" s="11"/>
      <c r="E918" s="17"/>
    </row>
    <row r="919" spans="2:5" s="15" customFormat="1" ht="16.5" customHeight="1">
      <c r="B919" s="16"/>
      <c r="C919" s="16"/>
      <c r="D919" s="11"/>
      <c r="E919" s="17"/>
    </row>
    <row r="920" spans="2:5" s="15" customFormat="1" ht="16.5" customHeight="1">
      <c r="B920" s="16"/>
      <c r="C920" s="16"/>
      <c r="D920" s="11"/>
      <c r="E920" s="17"/>
    </row>
    <row r="921" spans="2:5" s="15" customFormat="1" ht="16.5" customHeight="1">
      <c r="B921" s="16"/>
      <c r="C921" s="16"/>
      <c r="D921" s="11"/>
      <c r="E921" s="17"/>
    </row>
    <row r="922" spans="2:5" s="15" customFormat="1" ht="16.5" customHeight="1">
      <c r="B922" s="16"/>
      <c r="C922" s="16"/>
      <c r="D922" s="11"/>
      <c r="E922" s="17"/>
    </row>
    <row r="923" spans="2:5" s="15" customFormat="1" ht="16.5" customHeight="1">
      <c r="B923" s="16"/>
      <c r="C923" s="16"/>
      <c r="D923" s="11"/>
      <c r="E923" s="17"/>
    </row>
    <row r="924" spans="2:5" s="15" customFormat="1" ht="16.5" customHeight="1">
      <c r="B924" s="16"/>
      <c r="C924" s="16"/>
      <c r="D924" s="11"/>
      <c r="E924" s="17"/>
    </row>
    <row r="925" spans="2:5" s="15" customFormat="1" ht="16.5" customHeight="1">
      <c r="B925" s="16"/>
      <c r="C925" s="16"/>
      <c r="D925" s="11"/>
      <c r="E925" s="17"/>
    </row>
    <row r="926" spans="2:5" s="15" customFormat="1" ht="16.5" customHeight="1">
      <c r="B926" s="16"/>
      <c r="C926" s="16"/>
      <c r="D926" s="11"/>
      <c r="E926" s="17"/>
    </row>
    <row r="927" spans="2:5" s="15" customFormat="1" ht="16.5" customHeight="1">
      <c r="B927" s="16"/>
      <c r="C927" s="16"/>
      <c r="D927" s="11"/>
      <c r="E927" s="17"/>
    </row>
    <row r="928" spans="2:5" s="15" customFormat="1" ht="16.5" customHeight="1">
      <c r="B928" s="16"/>
      <c r="C928" s="16"/>
      <c r="D928" s="11"/>
      <c r="E928" s="17"/>
    </row>
    <row r="929" spans="2:5" s="15" customFormat="1" ht="16.5" customHeight="1">
      <c r="B929" s="16"/>
      <c r="C929" s="16"/>
      <c r="D929" s="11"/>
      <c r="E929" s="17"/>
    </row>
    <row r="930" spans="2:5" s="15" customFormat="1" ht="16.5" customHeight="1">
      <c r="B930" s="16"/>
      <c r="C930" s="16"/>
      <c r="D930" s="11"/>
      <c r="E930" s="17"/>
    </row>
    <row r="931" spans="2:5" s="15" customFormat="1" ht="16.5" customHeight="1">
      <c r="B931" s="16"/>
      <c r="C931" s="16"/>
      <c r="D931" s="11"/>
      <c r="E931" s="17"/>
    </row>
    <row r="932" spans="2:5" s="15" customFormat="1" ht="16.5" customHeight="1">
      <c r="B932" s="16"/>
      <c r="C932" s="16"/>
      <c r="D932" s="11"/>
      <c r="E932" s="17"/>
    </row>
    <row r="933" spans="2:5" s="15" customFormat="1" ht="16.5" customHeight="1">
      <c r="B933" s="16"/>
      <c r="C933" s="16"/>
      <c r="D933" s="11"/>
      <c r="E933" s="17"/>
    </row>
    <row r="934" spans="2:5" s="15" customFormat="1" ht="16.5" customHeight="1">
      <c r="B934" s="16"/>
      <c r="C934" s="16"/>
      <c r="D934" s="11"/>
      <c r="E934" s="17"/>
    </row>
    <row r="935" spans="2:5" s="15" customFormat="1" ht="16.5" customHeight="1">
      <c r="B935" s="16"/>
      <c r="C935" s="16"/>
      <c r="D935" s="11"/>
      <c r="E935" s="17"/>
    </row>
    <row r="936" spans="2:5" s="15" customFormat="1" ht="16.5" customHeight="1">
      <c r="B936" s="16"/>
      <c r="C936" s="16"/>
      <c r="D936" s="11"/>
      <c r="E936" s="17"/>
    </row>
    <row r="937" spans="2:5" s="15" customFormat="1" ht="16.5" customHeight="1">
      <c r="B937" s="16"/>
      <c r="C937" s="16"/>
      <c r="D937" s="11"/>
      <c r="E937" s="17"/>
    </row>
    <row r="938" spans="2:5" s="15" customFormat="1" ht="16.5" customHeight="1">
      <c r="B938" s="16"/>
      <c r="C938" s="16"/>
      <c r="D938" s="11"/>
      <c r="E938" s="17"/>
    </row>
    <row r="939" spans="2:5" s="15" customFormat="1" ht="16.5" customHeight="1">
      <c r="B939" s="16"/>
      <c r="C939" s="16"/>
      <c r="D939" s="11"/>
      <c r="E939" s="17"/>
    </row>
    <row r="940" spans="2:5" s="15" customFormat="1" ht="16.5" customHeight="1">
      <c r="B940" s="16"/>
      <c r="C940" s="16"/>
      <c r="D940" s="11"/>
      <c r="E940" s="17"/>
    </row>
    <row r="941" spans="2:5" s="15" customFormat="1" ht="16.5" customHeight="1">
      <c r="B941" s="16"/>
      <c r="C941" s="16"/>
      <c r="D941" s="11"/>
      <c r="E941" s="17"/>
    </row>
    <row r="942" spans="2:5" s="15" customFormat="1" ht="16.5" customHeight="1">
      <c r="B942" s="16"/>
      <c r="C942" s="16"/>
      <c r="D942" s="11"/>
      <c r="E942" s="17"/>
    </row>
    <row r="943" spans="2:5" s="15" customFormat="1" ht="16.5" customHeight="1">
      <c r="B943" s="16"/>
      <c r="C943" s="16"/>
      <c r="D943" s="11"/>
      <c r="E943" s="17"/>
    </row>
    <row r="944" spans="2:5" s="15" customFormat="1" ht="16.5" customHeight="1">
      <c r="B944" s="16"/>
      <c r="C944" s="16"/>
      <c r="D944" s="11"/>
      <c r="E944" s="17"/>
    </row>
    <row r="945" spans="2:5" s="15" customFormat="1" ht="16.5" customHeight="1">
      <c r="B945" s="16"/>
      <c r="C945" s="16"/>
      <c r="D945" s="11"/>
      <c r="E945" s="17"/>
    </row>
    <row r="946" spans="2:5" s="15" customFormat="1" ht="16.5" customHeight="1">
      <c r="B946" s="16"/>
      <c r="C946" s="16"/>
      <c r="D946" s="11"/>
      <c r="E946" s="17"/>
    </row>
    <row r="947" spans="2:5" s="15" customFormat="1" ht="16.5" customHeight="1">
      <c r="B947" s="16"/>
      <c r="C947" s="16"/>
      <c r="D947" s="11"/>
      <c r="E947" s="17"/>
    </row>
    <row r="948" spans="2:5" s="15" customFormat="1" ht="16.5" customHeight="1">
      <c r="B948" s="16"/>
      <c r="C948" s="16"/>
      <c r="D948" s="11"/>
      <c r="E948" s="17"/>
    </row>
    <row r="949" spans="2:5" s="15" customFormat="1" ht="16.5" customHeight="1">
      <c r="B949" s="16"/>
      <c r="C949" s="16"/>
      <c r="D949" s="11"/>
      <c r="E949" s="17"/>
    </row>
    <row r="950" spans="2:5" s="15" customFormat="1" ht="16.5" customHeight="1">
      <c r="B950" s="16"/>
      <c r="C950" s="16"/>
      <c r="D950" s="11"/>
      <c r="E950" s="17"/>
    </row>
    <row r="951" spans="2:5" s="15" customFormat="1" ht="16.5" customHeight="1">
      <c r="B951" s="16"/>
      <c r="C951" s="16"/>
      <c r="D951" s="11"/>
      <c r="E951" s="17"/>
    </row>
    <row r="952" spans="2:5" s="15" customFormat="1" ht="16.5" customHeight="1">
      <c r="B952" s="16"/>
      <c r="C952" s="16"/>
      <c r="D952" s="11"/>
      <c r="E952" s="17"/>
    </row>
    <row r="953" spans="2:5" s="15" customFormat="1" ht="16.5" customHeight="1">
      <c r="B953" s="16"/>
      <c r="C953" s="16"/>
      <c r="D953" s="11"/>
      <c r="E953" s="17"/>
    </row>
    <row r="954" spans="2:5" s="15" customFormat="1" ht="16.5" customHeight="1">
      <c r="B954" s="16"/>
      <c r="C954" s="16"/>
      <c r="D954" s="11"/>
      <c r="E954" s="17"/>
    </row>
    <row r="955" spans="2:5" s="15" customFormat="1" ht="16.5" customHeight="1">
      <c r="B955" s="16"/>
      <c r="C955" s="16"/>
      <c r="D955" s="11"/>
      <c r="E955" s="17"/>
    </row>
    <row r="956" spans="2:5" s="15" customFormat="1" ht="16.5" customHeight="1">
      <c r="B956" s="16"/>
      <c r="C956" s="16"/>
      <c r="D956" s="11"/>
      <c r="E956" s="17"/>
    </row>
    <row r="957" spans="2:5" s="15" customFormat="1" ht="16.5" customHeight="1">
      <c r="B957" s="16"/>
      <c r="C957" s="16"/>
      <c r="D957" s="11"/>
      <c r="E957" s="17"/>
    </row>
    <row r="958" spans="2:5" s="15" customFormat="1" ht="16.5" customHeight="1">
      <c r="B958" s="16"/>
      <c r="C958" s="16"/>
      <c r="D958" s="11"/>
      <c r="E958" s="17"/>
    </row>
    <row r="959" spans="2:5" s="15" customFormat="1" ht="16.5" customHeight="1">
      <c r="B959" s="16"/>
      <c r="C959" s="16"/>
      <c r="D959" s="11"/>
      <c r="E959" s="17"/>
    </row>
    <row r="960" spans="2:5" s="15" customFormat="1" ht="16.5" customHeight="1">
      <c r="B960" s="16"/>
      <c r="C960" s="16"/>
      <c r="D960" s="11"/>
      <c r="E960" s="17"/>
    </row>
    <row r="961" spans="2:5" s="15" customFormat="1" ht="16.5" customHeight="1">
      <c r="B961" s="16"/>
      <c r="C961" s="16"/>
      <c r="D961" s="11"/>
      <c r="E961" s="17"/>
    </row>
    <row r="962" spans="2:5" s="15" customFormat="1" ht="16.5" customHeight="1">
      <c r="B962" s="16"/>
      <c r="C962" s="16"/>
      <c r="D962" s="11"/>
      <c r="E962" s="17"/>
    </row>
    <row r="963" spans="2:5" s="15" customFormat="1" ht="16.5" customHeight="1">
      <c r="B963" s="16"/>
      <c r="C963" s="16"/>
      <c r="D963" s="11"/>
      <c r="E963" s="17"/>
    </row>
    <row r="964" spans="2:5" s="15" customFormat="1" ht="16.5" customHeight="1">
      <c r="B964" s="16"/>
      <c r="C964" s="16"/>
      <c r="D964" s="11"/>
      <c r="E964" s="17"/>
    </row>
    <row r="965" spans="2:5" s="15" customFormat="1" ht="16.5" customHeight="1">
      <c r="B965" s="16"/>
      <c r="C965" s="16"/>
      <c r="D965" s="11"/>
      <c r="E965" s="17"/>
    </row>
    <row r="966" spans="2:5" s="15" customFormat="1" ht="16.5" customHeight="1">
      <c r="B966" s="16"/>
      <c r="C966" s="16"/>
      <c r="D966" s="11"/>
      <c r="E966" s="17"/>
    </row>
    <row r="967" spans="2:5" s="15" customFormat="1" ht="16.5" customHeight="1">
      <c r="B967" s="16"/>
      <c r="C967" s="16"/>
      <c r="D967" s="11"/>
      <c r="E967" s="17"/>
    </row>
    <row r="968" spans="2:5" s="15" customFormat="1" ht="16.5" customHeight="1">
      <c r="B968" s="16"/>
      <c r="C968" s="16"/>
      <c r="D968" s="11"/>
      <c r="E968" s="17"/>
    </row>
    <row r="969" spans="2:5" s="15" customFormat="1" ht="16.5" customHeight="1">
      <c r="B969" s="16"/>
      <c r="C969" s="16"/>
      <c r="D969" s="11"/>
      <c r="E969" s="17"/>
    </row>
    <row r="970" spans="2:5" s="15" customFormat="1" ht="16.5" customHeight="1">
      <c r="B970" s="16"/>
      <c r="C970" s="16"/>
      <c r="D970" s="11"/>
      <c r="E970" s="17"/>
    </row>
    <row r="971" spans="2:5" s="15" customFormat="1" ht="16.5" customHeight="1">
      <c r="B971" s="16"/>
      <c r="C971" s="16"/>
      <c r="D971" s="11"/>
      <c r="E971" s="17"/>
    </row>
    <row r="972" spans="2:5" s="15" customFormat="1" ht="16.5" customHeight="1">
      <c r="B972" s="16"/>
      <c r="C972" s="16"/>
      <c r="D972" s="11"/>
      <c r="E972" s="17"/>
    </row>
    <row r="973" spans="2:5" s="15" customFormat="1" ht="16.5" customHeight="1">
      <c r="B973" s="16"/>
      <c r="C973" s="16"/>
      <c r="D973" s="11"/>
      <c r="E973" s="17"/>
    </row>
    <row r="974" spans="2:5" s="15" customFormat="1" ht="16.5" customHeight="1">
      <c r="B974" s="16"/>
      <c r="C974" s="16"/>
      <c r="D974" s="11"/>
      <c r="E974" s="17"/>
    </row>
    <row r="975" spans="2:5" s="15" customFormat="1" ht="16.5" customHeight="1">
      <c r="B975" s="16"/>
      <c r="C975" s="16"/>
      <c r="D975" s="11"/>
      <c r="E975" s="17"/>
    </row>
    <row r="976" spans="2:5" s="15" customFormat="1" ht="16.5" customHeight="1">
      <c r="B976" s="16"/>
      <c r="C976" s="16"/>
      <c r="D976" s="11"/>
      <c r="E976" s="17"/>
    </row>
    <row r="977" spans="2:5" s="15" customFormat="1" ht="16.5" customHeight="1">
      <c r="B977" s="16"/>
      <c r="C977" s="16"/>
      <c r="D977" s="11"/>
      <c r="E977" s="17"/>
    </row>
    <row r="978" spans="2:5" s="15" customFormat="1" ht="16.5" customHeight="1">
      <c r="B978" s="16"/>
      <c r="C978" s="16"/>
      <c r="D978" s="11"/>
      <c r="E978" s="17"/>
    </row>
    <row r="979" spans="2:5" s="15" customFormat="1" ht="16.5" customHeight="1">
      <c r="B979" s="16"/>
      <c r="C979" s="16"/>
      <c r="D979" s="11"/>
      <c r="E979" s="17"/>
    </row>
    <row r="980" spans="2:5" s="15" customFormat="1" ht="16.5" customHeight="1">
      <c r="B980" s="16"/>
      <c r="C980" s="16"/>
      <c r="D980" s="11"/>
      <c r="E980" s="17"/>
    </row>
    <row r="981" spans="2:5" s="15" customFormat="1" ht="16.5" customHeight="1">
      <c r="B981" s="16"/>
      <c r="C981" s="16"/>
      <c r="D981" s="11"/>
      <c r="E981" s="17"/>
    </row>
    <row r="982" spans="2:5" s="15" customFormat="1" ht="16.5" customHeight="1">
      <c r="B982" s="16"/>
      <c r="C982" s="16"/>
      <c r="D982" s="11"/>
      <c r="E982" s="17"/>
    </row>
    <row r="983" spans="2:5" s="15" customFormat="1" ht="16.5" customHeight="1">
      <c r="B983" s="16"/>
      <c r="C983" s="16"/>
      <c r="D983" s="11"/>
      <c r="E983" s="17"/>
    </row>
    <row r="984" spans="2:5" s="15" customFormat="1" ht="16.5" customHeight="1">
      <c r="B984" s="16"/>
      <c r="C984" s="16"/>
      <c r="D984" s="11"/>
      <c r="E984" s="17"/>
    </row>
    <row r="985" spans="2:5" s="15" customFormat="1" ht="16.5" customHeight="1">
      <c r="B985" s="16"/>
      <c r="C985" s="16"/>
      <c r="D985" s="11"/>
      <c r="E985" s="17"/>
    </row>
    <row r="986" spans="2:5" s="15" customFormat="1" ht="16.5" customHeight="1">
      <c r="B986" s="16"/>
      <c r="C986" s="16"/>
      <c r="D986" s="11"/>
      <c r="E986" s="17"/>
    </row>
    <row r="987" spans="2:5" s="15" customFormat="1" ht="16.5" customHeight="1">
      <c r="B987" s="16"/>
      <c r="C987" s="16"/>
      <c r="D987" s="11"/>
      <c r="E987" s="17"/>
    </row>
    <row r="988" spans="2:5" s="15" customFormat="1" ht="16.5" customHeight="1">
      <c r="B988" s="16"/>
      <c r="C988" s="16"/>
      <c r="D988" s="11"/>
      <c r="E988" s="17"/>
    </row>
    <row r="989" spans="2:5" s="15" customFormat="1" ht="16.5" customHeight="1">
      <c r="B989" s="16"/>
      <c r="C989" s="16"/>
      <c r="D989" s="11"/>
      <c r="E989" s="17"/>
    </row>
    <row r="990" spans="2:5" s="15" customFormat="1" ht="16.5" customHeight="1">
      <c r="B990" s="16"/>
      <c r="C990" s="16"/>
      <c r="D990" s="11"/>
      <c r="E990" s="17"/>
    </row>
    <row r="991" spans="2:5" s="15" customFormat="1" ht="16.5" customHeight="1">
      <c r="B991" s="16"/>
      <c r="C991" s="16"/>
      <c r="D991" s="11"/>
      <c r="E991" s="17"/>
    </row>
    <row r="992" spans="2:5" s="15" customFormat="1" ht="16.5" customHeight="1">
      <c r="B992" s="16"/>
      <c r="C992" s="16"/>
      <c r="D992" s="11"/>
      <c r="E992" s="17"/>
    </row>
    <row r="993" spans="2:5" s="15" customFormat="1" ht="16.5" customHeight="1">
      <c r="B993" s="16"/>
      <c r="C993" s="16"/>
      <c r="D993" s="11"/>
      <c r="E993" s="17"/>
    </row>
    <row r="994" spans="2:5" s="15" customFormat="1" ht="16.5" customHeight="1">
      <c r="B994" s="16"/>
      <c r="C994" s="16"/>
      <c r="D994" s="11"/>
      <c r="E994" s="17"/>
    </row>
    <row r="995" spans="2:5" s="15" customFormat="1" ht="16.5" customHeight="1">
      <c r="B995" s="16"/>
      <c r="C995" s="16"/>
      <c r="D995" s="11"/>
      <c r="E995" s="17"/>
    </row>
    <row r="996" spans="2:5" s="15" customFormat="1" ht="16.5" customHeight="1">
      <c r="B996" s="16"/>
      <c r="C996" s="16"/>
      <c r="D996" s="11"/>
      <c r="E996" s="17"/>
    </row>
    <row r="997" spans="2:5" s="15" customFormat="1" ht="16.5" customHeight="1">
      <c r="B997" s="16"/>
      <c r="C997" s="16"/>
      <c r="D997" s="11"/>
      <c r="E997" s="17"/>
    </row>
    <row r="998" spans="2:5" s="15" customFormat="1" ht="16.5" customHeight="1">
      <c r="B998" s="16"/>
      <c r="C998" s="16"/>
      <c r="D998" s="11"/>
      <c r="E998" s="17"/>
    </row>
    <row r="999" spans="2:5" s="15" customFormat="1" ht="16.5" customHeight="1">
      <c r="B999" s="16"/>
      <c r="C999" s="16"/>
      <c r="D999" s="11"/>
      <c r="E999" s="17"/>
    </row>
    <row r="1000" spans="2:5" s="15" customFormat="1" ht="16.5" customHeight="1">
      <c r="B1000" s="16"/>
      <c r="C1000" s="16"/>
      <c r="D1000" s="11"/>
      <c r="E1000" s="17"/>
    </row>
    <row r="1001" spans="2:5" s="15" customFormat="1" ht="16.5" customHeight="1">
      <c r="B1001" s="16"/>
      <c r="C1001" s="16"/>
      <c r="D1001" s="11"/>
      <c r="E1001" s="17"/>
    </row>
    <row r="1002" spans="2:5" s="15" customFormat="1" ht="16.5" customHeight="1">
      <c r="B1002" s="16"/>
      <c r="C1002" s="16"/>
      <c r="D1002" s="11"/>
      <c r="E1002" s="17"/>
    </row>
    <row r="1003" spans="2:5" s="15" customFormat="1" ht="16.5" customHeight="1">
      <c r="B1003" s="16"/>
      <c r="C1003" s="16"/>
      <c r="D1003" s="11"/>
      <c r="E1003" s="17"/>
    </row>
    <row r="1004" spans="2:5" s="15" customFormat="1" ht="16.5" customHeight="1">
      <c r="B1004" s="16"/>
      <c r="C1004" s="16"/>
      <c r="D1004" s="11"/>
      <c r="E1004" s="17"/>
    </row>
    <row r="1005" spans="2:5" s="15" customFormat="1" ht="16.5" customHeight="1">
      <c r="B1005" s="16"/>
      <c r="C1005" s="16"/>
      <c r="D1005" s="11"/>
      <c r="E1005" s="17"/>
    </row>
    <row r="1006" spans="2:5" s="15" customFormat="1" ht="16.5" customHeight="1">
      <c r="B1006" s="16"/>
      <c r="C1006" s="16"/>
      <c r="D1006" s="11"/>
      <c r="E1006" s="17"/>
    </row>
    <row r="1007" spans="2:5" s="15" customFormat="1" ht="16.5" customHeight="1">
      <c r="B1007" s="16"/>
      <c r="C1007" s="16"/>
      <c r="D1007" s="11"/>
      <c r="E1007" s="17"/>
    </row>
    <row r="1008" spans="2:5" s="15" customFormat="1" ht="16.5" customHeight="1">
      <c r="B1008" s="16"/>
      <c r="C1008" s="16"/>
      <c r="D1008" s="11"/>
      <c r="E1008" s="17"/>
    </row>
    <row r="1009" spans="2:5" s="15" customFormat="1" ht="16.5" customHeight="1">
      <c r="B1009" s="16"/>
      <c r="C1009" s="16"/>
      <c r="D1009" s="11"/>
      <c r="E1009" s="17"/>
    </row>
    <row r="1010" spans="2:5" s="15" customFormat="1" ht="16.5" customHeight="1">
      <c r="B1010" s="16"/>
      <c r="C1010" s="16"/>
      <c r="D1010" s="11"/>
      <c r="E1010" s="17"/>
    </row>
    <row r="1011" spans="2:5" s="15" customFormat="1" ht="16.5" customHeight="1">
      <c r="B1011" s="16"/>
      <c r="C1011" s="16"/>
      <c r="D1011" s="11"/>
      <c r="E1011" s="17"/>
    </row>
    <row r="1012" spans="2:5" s="15" customFormat="1" ht="16.5" customHeight="1">
      <c r="B1012" s="16"/>
      <c r="C1012" s="16"/>
      <c r="D1012" s="11"/>
      <c r="E1012" s="17"/>
    </row>
    <row r="1013" spans="2:5" s="15" customFormat="1" ht="16.5" customHeight="1">
      <c r="B1013" s="16"/>
      <c r="C1013" s="16"/>
      <c r="D1013" s="11"/>
      <c r="E1013" s="17"/>
    </row>
    <row r="1014" spans="2:5" s="15" customFormat="1" ht="16.5" customHeight="1">
      <c r="B1014" s="16"/>
      <c r="C1014" s="16"/>
      <c r="D1014" s="11"/>
      <c r="E1014" s="17"/>
    </row>
    <row r="1015" spans="2:5" s="15" customFormat="1" ht="16.5" customHeight="1">
      <c r="B1015" s="16"/>
      <c r="C1015" s="16"/>
      <c r="D1015" s="11"/>
      <c r="E1015" s="17"/>
    </row>
    <row r="1016" spans="2:5" s="15" customFormat="1" ht="16.5" customHeight="1">
      <c r="B1016" s="16"/>
      <c r="C1016" s="16"/>
      <c r="D1016" s="11"/>
      <c r="E1016" s="17"/>
    </row>
    <row r="1017" spans="2:5" s="15" customFormat="1" ht="16.5" customHeight="1">
      <c r="B1017" s="16"/>
      <c r="C1017" s="16"/>
      <c r="D1017" s="11"/>
      <c r="E1017" s="17"/>
    </row>
    <row r="1018" spans="2:5" s="15" customFormat="1" ht="16.5" customHeight="1">
      <c r="B1018" s="16"/>
      <c r="C1018" s="16"/>
      <c r="D1018" s="11"/>
      <c r="E1018" s="17"/>
    </row>
    <row r="1019" spans="2:5" s="15" customFormat="1" ht="16.5" customHeight="1">
      <c r="B1019" s="16"/>
      <c r="C1019" s="16"/>
      <c r="D1019" s="11"/>
      <c r="E1019" s="17"/>
    </row>
    <row r="1020" spans="2:5" s="15" customFormat="1" ht="16.5" customHeight="1">
      <c r="B1020" s="16"/>
      <c r="C1020" s="16"/>
      <c r="D1020" s="11"/>
      <c r="E1020" s="17"/>
    </row>
    <row r="1021" spans="2:5" s="15" customFormat="1" ht="16.5" customHeight="1">
      <c r="B1021" s="16"/>
      <c r="C1021" s="16"/>
      <c r="D1021" s="11"/>
      <c r="E1021" s="17"/>
    </row>
    <row r="1022" spans="2:5" s="15" customFormat="1" ht="16.5" customHeight="1">
      <c r="B1022" s="16"/>
      <c r="C1022" s="16"/>
      <c r="D1022" s="11"/>
      <c r="E1022" s="17"/>
    </row>
    <row r="1023" spans="2:5" s="15" customFormat="1" ht="16.5" customHeight="1">
      <c r="B1023" s="16"/>
      <c r="C1023" s="16"/>
      <c r="D1023" s="11"/>
      <c r="E1023" s="17"/>
    </row>
    <row r="1024" spans="2:5" s="15" customFormat="1" ht="16.5" customHeight="1">
      <c r="B1024" s="16"/>
      <c r="C1024" s="16"/>
      <c r="D1024" s="11"/>
      <c r="E1024" s="17"/>
    </row>
    <row r="1025" spans="2:5" s="15" customFormat="1" ht="16.5" customHeight="1">
      <c r="B1025" s="16"/>
      <c r="C1025" s="16"/>
      <c r="D1025" s="11"/>
      <c r="E1025" s="17"/>
    </row>
    <row r="1026" spans="2:5" s="15" customFormat="1" ht="16.5" customHeight="1">
      <c r="B1026" s="16"/>
      <c r="C1026" s="16"/>
      <c r="D1026" s="11"/>
      <c r="E1026" s="17"/>
    </row>
    <row r="1027" spans="2:5" s="15" customFormat="1" ht="16.5" customHeight="1">
      <c r="B1027" s="16"/>
      <c r="C1027" s="16"/>
      <c r="D1027" s="11"/>
      <c r="E1027" s="17"/>
    </row>
    <row r="1028" spans="2:5" s="15" customFormat="1" ht="16.5" customHeight="1">
      <c r="B1028" s="16"/>
      <c r="C1028" s="16"/>
      <c r="D1028" s="11"/>
      <c r="E1028" s="17"/>
    </row>
    <row r="1029" spans="2:5" s="15" customFormat="1" ht="16.5" customHeight="1">
      <c r="B1029" s="16"/>
      <c r="C1029" s="16"/>
      <c r="D1029" s="11"/>
      <c r="E1029" s="17"/>
    </row>
    <row r="1030" spans="2:5" s="15" customFormat="1" ht="16.5" customHeight="1">
      <c r="B1030" s="16"/>
      <c r="C1030" s="16"/>
      <c r="D1030" s="11"/>
      <c r="E1030" s="17"/>
    </row>
    <row r="1031" spans="2:5" s="15" customFormat="1" ht="16.5" customHeight="1">
      <c r="B1031" s="16"/>
      <c r="C1031" s="16"/>
      <c r="D1031" s="11"/>
      <c r="E1031" s="17"/>
    </row>
    <row r="1032" spans="2:5" s="15" customFormat="1" ht="16.5" customHeight="1">
      <c r="B1032" s="16"/>
      <c r="C1032" s="16"/>
      <c r="D1032" s="11"/>
      <c r="E1032" s="17"/>
    </row>
    <row r="1033" spans="2:5" s="15" customFormat="1" ht="16.5" customHeight="1">
      <c r="B1033" s="16"/>
      <c r="C1033" s="16"/>
      <c r="D1033" s="11"/>
      <c r="E1033" s="17"/>
    </row>
    <row r="1034" spans="2:5" s="15" customFormat="1" ht="16.5" customHeight="1">
      <c r="B1034" s="16"/>
      <c r="C1034" s="16"/>
      <c r="D1034" s="11"/>
      <c r="E1034" s="17"/>
    </row>
    <row r="1035" spans="2:5" s="15" customFormat="1" ht="16.5" customHeight="1">
      <c r="B1035" s="16"/>
      <c r="C1035" s="16"/>
      <c r="D1035" s="11"/>
      <c r="E1035" s="17"/>
    </row>
    <row r="1036" spans="2:5" s="15" customFormat="1" ht="16.5" customHeight="1">
      <c r="B1036" s="16"/>
      <c r="C1036" s="16"/>
      <c r="D1036" s="11"/>
      <c r="E1036" s="17"/>
    </row>
    <row r="1037" spans="2:5" s="15" customFormat="1" ht="16.5" customHeight="1">
      <c r="B1037" s="16"/>
      <c r="C1037" s="16"/>
      <c r="D1037" s="11"/>
      <c r="E1037" s="17"/>
    </row>
    <row r="1038" spans="2:5" s="15" customFormat="1" ht="16.5" customHeight="1">
      <c r="B1038" s="16"/>
      <c r="C1038" s="16"/>
      <c r="D1038" s="11"/>
      <c r="E1038" s="17"/>
    </row>
    <row r="1039" spans="2:5" s="15" customFormat="1" ht="16.5" customHeight="1">
      <c r="B1039" s="16"/>
      <c r="C1039" s="16"/>
      <c r="D1039" s="11"/>
      <c r="E1039" s="17"/>
    </row>
    <row r="1040" spans="2:5" s="15" customFormat="1" ht="16.5" customHeight="1">
      <c r="B1040" s="16"/>
      <c r="C1040" s="16"/>
      <c r="D1040" s="11"/>
      <c r="E1040" s="17"/>
    </row>
    <row r="1041" spans="2:5" s="15" customFormat="1" ht="16.5" customHeight="1">
      <c r="B1041" s="16"/>
      <c r="C1041" s="16"/>
      <c r="D1041" s="11"/>
      <c r="E1041" s="17"/>
    </row>
    <row r="1042" spans="2:5" s="15" customFormat="1" ht="16.5" customHeight="1">
      <c r="B1042" s="16"/>
      <c r="C1042" s="16"/>
      <c r="D1042" s="11"/>
      <c r="E1042" s="17"/>
    </row>
    <row r="1043" spans="2:5" s="15" customFormat="1" ht="16.5" customHeight="1">
      <c r="B1043" s="16"/>
      <c r="C1043" s="16"/>
      <c r="D1043" s="11"/>
      <c r="E1043" s="17"/>
    </row>
    <row r="1044" spans="2:5" s="15" customFormat="1" ht="16.5" customHeight="1">
      <c r="B1044" s="16"/>
      <c r="C1044" s="16"/>
      <c r="D1044" s="11"/>
      <c r="E1044" s="17"/>
    </row>
    <row r="1045" spans="2:5" s="15" customFormat="1" ht="16.5" customHeight="1">
      <c r="B1045" s="16"/>
      <c r="C1045" s="16"/>
      <c r="D1045" s="11"/>
      <c r="E1045" s="17"/>
    </row>
    <row r="1046" spans="2:5" s="15" customFormat="1" ht="16.5" customHeight="1">
      <c r="B1046" s="16"/>
      <c r="C1046" s="16"/>
      <c r="D1046" s="11"/>
      <c r="E1046" s="17"/>
    </row>
    <row r="1047" spans="2:5" s="15" customFormat="1" ht="16.5" customHeight="1">
      <c r="B1047" s="16"/>
      <c r="C1047" s="16"/>
      <c r="D1047" s="11"/>
      <c r="E1047" s="17"/>
    </row>
    <row r="1048" spans="2:5" s="15" customFormat="1" ht="16.5" customHeight="1">
      <c r="B1048" s="16"/>
      <c r="C1048" s="16"/>
      <c r="D1048" s="11"/>
      <c r="E1048" s="17"/>
    </row>
    <row r="1049" spans="2:5" s="15" customFormat="1" ht="16.5" customHeight="1">
      <c r="B1049" s="16"/>
      <c r="C1049" s="16"/>
      <c r="D1049" s="11"/>
      <c r="E1049" s="17"/>
    </row>
    <row r="1050" spans="2:5" s="15" customFormat="1" ht="16.5" customHeight="1">
      <c r="B1050" s="16"/>
      <c r="C1050" s="16"/>
      <c r="D1050" s="11"/>
      <c r="E1050" s="17"/>
    </row>
    <row r="1051" spans="2:5" s="15" customFormat="1" ht="16.5" customHeight="1">
      <c r="B1051" s="16"/>
      <c r="C1051" s="16"/>
      <c r="D1051" s="11"/>
      <c r="E1051" s="17"/>
    </row>
    <row r="1052" spans="2:5" s="15" customFormat="1" ht="16.5" customHeight="1">
      <c r="B1052" s="16"/>
      <c r="C1052" s="16"/>
      <c r="D1052" s="11"/>
      <c r="E1052" s="17"/>
    </row>
    <row r="1053" spans="2:5" s="15" customFormat="1" ht="16.5" customHeight="1">
      <c r="B1053" s="16"/>
      <c r="C1053" s="16"/>
      <c r="D1053" s="11"/>
      <c r="E1053" s="17"/>
    </row>
    <row r="1054" spans="2:5" s="15" customFormat="1" ht="16.5" customHeight="1">
      <c r="B1054" s="16"/>
      <c r="C1054" s="16"/>
      <c r="D1054" s="11"/>
      <c r="E1054" s="17"/>
    </row>
    <row r="1055" spans="2:5" s="15" customFormat="1" ht="16.5" customHeight="1">
      <c r="B1055" s="16"/>
      <c r="C1055" s="16"/>
      <c r="D1055" s="11"/>
      <c r="E1055" s="17"/>
    </row>
    <row r="1056" spans="2:5" s="15" customFormat="1" ht="16.5" customHeight="1">
      <c r="B1056" s="16"/>
      <c r="C1056" s="16"/>
      <c r="D1056" s="11"/>
      <c r="E1056" s="17"/>
    </row>
    <row r="1057" spans="2:5" s="15" customFormat="1" ht="16.5" customHeight="1">
      <c r="B1057" s="16"/>
      <c r="C1057" s="16"/>
      <c r="D1057" s="11"/>
      <c r="E1057" s="17"/>
    </row>
    <row r="1058" spans="2:5" s="15" customFormat="1" ht="16.5" customHeight="1">
      <c r="B1058" s="16"/>
      <c r="C1058" s="16"/>
      <c r="D1058" s="11"/>
      <c r="E1058" s="17"/>
    </row>
    <row r="1059" spans="2:5" s="15" customFormat="1" ht="16.5" customHeight="1">
      <c r="B1059" s="16"/>
      <c r="C1059" s="16"/>
      <c r="D1059" s="11"/>
      <c r="E1059" s="17"/>
    </row>
    <row r="1060" spans="2:5" s="15" customFormat="1" ht="16.5" customHeight="1">
      <c r="B1060" s="16"/>
      <c r="C1060" s="16"/>
      <c r="D1060" s="11"/>
      <c r="E1060" s="17"/>
    </row>
    <row r="1061" spans="2:5" s="15" customFormat="1" ht="16.5" customHeight="1">
      <c r="B1061" s="16"/>
      <c r="C1061" s="16"/>
      <c r="D1061" s="11"/>
      <c r="E1061" s="17"/>
    </row>
    <row r="1062" spans="2:5" s="15" customFormat="1" ht="16.5" customHeight="1">
      <c r="B1062" s="16"/>
      <c r="C1062" s="16"/>
      <c r="D1062" s="11"/>
      <c r="E1062" s="17"/>
    </row>
    <row r="1063" spans="2:5" s="15" customFormat="1" ht="16.5" customHeight="1">
      <c r="B1063" s="16"/>
      <c r="C1063" s="16"/>
      <c r="D1063" s="11"/>
      <c r="E1063" s="17"/>
    </row>
    <row r="1064" spans="2:5" s="15" customFormat="1" ht="16.5" customHeight="1">
      <c r="B1064" s="16"/>
      <c r="C1064" s="16"/>
      <c r="D1064" s="11"/>
      <c r="E1064" s="17"/>
    </row>
    <row r="1065" spans="2:5" s="15" customFormat="1" ht="16.5" customHeight="1">
      <c r="B1065" s="16"/>
      <c r="C1065" s="16"/>
      <c r="D1065" s="11"/>
      <c r="E1065" s="17"/>
    </row>
    <row r="1066" spans="2:5" s="15" customFormat="1" ht="16.5" customHeight="1">
      <c r="B1066" s="16"/>
      <c r="C1066" s="16"/>
      <c r="D1066" s="11"/>
      <c r="E1066" s="17"/>
    </row>
    <row r="1067" spans="2:5" s="15" customFormat="1" ht="16.5" customHeight="1">
      <c r="B1067" s="16"/>
      <c r="C1067" s="16"/>
      <c r="D1067" s="11"/>
      <c r="E1067" s="17"/>
    </row>
    <row r="1068" spans="2:5" s="15" customFormat="1" ht="16.5" customHeight="1">
      <c r="B1068" s="16"/>
      <c r="C1068" s="16"/>
      <c r="D1068" s="11"/>
      <c r="E1068" s="17"/>
    </row>
    <row r="1069" spans="2:5" s="15" customFormat="1" ht="16.5" customHeight="1">
      <c r="B1069" s="16"/>
      <c r="C1069" s="16"/>
      <c r="D1069" s="11"/>
      <c r="E1069" s="17"/>
    </row>
    <row r="1070" spans="2:5" s="15" customFormat="1" ht="16.5" customHeight="1">
      <c r="B1070" s="16"/>
      <c r="C1070" s="16"/>
      <c r="D1070" s="11"/>
      <c r="E1070" s="17"/>
    </row>
    <row r="1071" spans="2:5" s="15" customFormat="1" ht="16.5" customHeight="1">
      <c r="B1071" s="16"/>
      <c r="C1071" s="16"/>
      <c r="D1071" s="11"/>
      <c r="E1071" s="17"/>
    </row>
    <row r="1072" spans="2:5" s="15" customFormat="1" ht="16.5" customHeight="1">
      <c r="B1072" s="16"/>
      <c r="C1072" s="16"/>
      <c r="D1072" s="11"/>
      <c r="E1072" s="17"/>
    </row>
    <row r="1073" spans="2:5" s="15" customFormat="1" ht="16.5" customHeight="1">
      <c r="B1073" s="16"/>
      <c r="C1073" s="16"/>
      <c r="D1073" s="11"/>
      <c r="E1073" s="17"/>
    </row>
    <row r="1074" spans="2:5" s="15" customFormat="1" ht="16.5" customHeight="1">
      <c r="B1074" s="16"/>
      <c r="C1074" s="16"/>
      <c r="D1074" s="11"/>
      <c r="E1074" s="17"/>
    </row>
    <row r="1075" spans="2:5" s="15" customFormat="1" ht="16.5" customHeight="1">
      <c r="B1075" s="16"/>
      <c r="C1075" s="16"/>
      <c r="D1075" s="11"/>
      <c r="E1075" s="17"/>
    </row>
    <row r="1076" spans="2:5" s="15" customFormat="1" ht="16.5" customHeight="1">
      <c r="B1076" s="16"/>
      <c r="C1076" s="16"/>
      <c r="D1076" s="11"/>
      <c r="E1076" s="17"/>
    </row>
    <row r="1077" spans="2:5" s="15" customFormat="1" ht="16.5" customHeight="1">
      <c r="B1077" s="16"/>
      <c r="C1077" s="16"/>
      <c r="D1077" s="11"/>
      <c r="E1077" s="17"/>
    </row>
    <row r="1078" spans="2:5" s="15" customFormat="1" ht="16.5" customHeight="1">
      <c r="B1078" s="16"/>
      <c r="C1078" s="16"/>
      <c r="D1078" s="11"/>
      <c r="E1078" s="17"/>
    </row>
    <row r="1079" spans="2:5" s="15" customFormat="1" ht="16.5" customHeight="1">
      <c r="B1079" s="16"/>
      <c r="C1079" s="16"/>
      <c r="D1079" s="11"/>
      <c r="E1079" s="17"/>
    </row>
    <row r="1080" spans="2:5" s="15" customFormat="1" ht="16.5" customHeight="1">
      <c r="B1080" s="16"/>
      <c r="C1080" s="16"/>
      <c r="D1080" s="11"/>
      <c r="E1080" s="17"/>
    </row>
    <row r="1081" spans="2:5" s="15" customFormat="1" ht="16.5" customHeight="1">
      <c r="B1081" s="16"/>
      <c r="C1081" s="16"/>
      <c r="D1081" s="11"/>
      <c r="E1081" s="17"/>
    </row>
    <row r="1082" spans="2:5" s="15" customFormat="1" ht="16.5" customHeight="1">
      <c r="B1082" s="16"/>
      <c r="C1082" s="16"/>
      <c r="D1082" s="11"/>
      <c r="E1082" s="17"/>
    </row>
    <row r="1083" spans="2:5" s="15" customFormat="1" ht="16.5" customHeight="1">
      <c r="B1083" s="16"/>
      <c r="C1083" s="16"/>
      <c r="D1083" s="11"/>
      <c r="E1083" s="17"/>
    </row>
    <row r="1084" spans="2:5" s="15" customFormat="1" ht="16.5" customHeight="1">
      <c r="B1084" s="16"/>
      <c r="C1084" s="16"/>
      <c r="D1084" s="11"/>
      <c r="E1084" s="17"/>
    </row>
    <row r="1085" spans="2:5" s="15" customFormat="1" ht="16.5" customHeight="1">
      <c r="B1085" s="16"/>
      <c r="C1085" s="16"/>
      <c r="D1085" s="11"/>
      <c r="E1085" s="17"/>
    </row>
    <row r="1086" spans="2:5" s="15" customFormat="1" ht="16.5" customHeight="1">
      <c r="B1086" s="16"/>
      <c r="C1086" s="16"/>
      <c r="D1086" s="11"/>
      <c r="E1086" s="17"/>
    </row>
    <row r="1087" spans="2:5" s="15" customFormat="1" ht="16.5" customHeight="1">
      <c r="B1087" s="16"/>
      <c r="C1087" s="16"/>
      <c r="D1087" s="11"/>
      <c r="E1087" s="17"/>
    </row>
    <row r="1088" spans="2:5" s="15" customFormat="1" ht="16.5" customHeight="1">
      <c r="B1088" s="16"/>
      <c r="C1088" s="16"/>
      <c r="D1088" s="11"/>
      <c r="E1088" s="17"/>
    </row>
    <row r="1089" spans="2:5" s="15" customFormat="1" ht="16.5" customHeight="1">
      <c r="B1089" s="16"/>
      <c r="C1089" s="16"/>
      <c r="D1089" s="11"/>
      <c r="E1089" s="17"/>
    </row>
    <row r="1090" spans="2:5" s="15" customFormat="1" ht="16.5" customHeight="1">
      <c r="B1090" s="16"/>
      <c r="C1090" s="16"/>
      <c r="D1090" s="11"/>
      <c r="E1090" s="17"/>
    </row>
    <row r="1091" spans="2:5" s="15" customFormat="1" ht="16.5" customHeight="1">
      <c r="B1091" s="16"/>
      <c r="C1091" s="16"/>
      <c r="D1091" s="11"/>
      <c r="E1091" s="17"/>
    </row>
    <row r="1092" spans="2:5" s="15" customFormat="1" ht="16.5" customHeight="1">
      <c r="B1092" s="16"/>
      <c r="C1092" s="16"/>
      <c r="D1092" s="11"/>
      <c r="E1092" s="17"/>
    </row>
    <row r="1093" spans="2:5" s="15" customFormat="1" ht="16.5" customHeight="1">
      <c r="B1093" s="16"/>
      <c r="C1093" s="16"/>
      <c r="D1093" s="11"/>
      <c r="E1093" s="17"/>
    </row>
    <row r="1094" spans="2:5" s="15" customFormat="1" ht="16.5" customHeight="1">
      <c r="B1094" s="16"/>
      <c r="C1094" s="16"/>
      <c r="D1094" s="11"/>
      <c r="E1094" s="17"/>
    </row>
    <row r="1095" spans="2:5" s="15" customFormat="1" ht="16.5" customHeight="1">
      <c r="B1095" s="16"/>
      <c r="C1095" s="16"/>
      <c r="D1095" s="11"/>
      <c r="E1095" s="17"/>
    </row>
    <row r="1096" spans="2:5" s="15" customFormat="1" ht="16.5" customHeight="1">
      <c r="B1096" s="16"/>
      <c r="C1096" s="16"/>
      <c r="D1096" s="11"/>
      <c r="E1096" s="17"/>
    </row>
    <row r="1097" spans="2:5" s="15" customFormat="1" ht="16.5" customHeight="1">
      <c r="B1097" s="16"/>
      <c r="C1097" s="16"/>
      <c r="D1097" s="11"/>
      <c r="E1097" s="17"/>
    </row>
    <row r="1098" spans="2:5" s="15" customFormat="1" ht="16.5" customHeight="1">
      <c r="B1098" s="16"/>
      <c r="C1098" s="16"/>
      <c r="D1098" s="11"/>
      <c r="E1098" s="17"/>
    </row>
    <row r="1099" spans="2:5" s="15" customFormat="1" ht="16.5" customHeight="1">
      <c r="B1099" s="16"/>
      <c r="C1099" s="16"/>
      <c r="D1099" s="11"/>
      <c r="E1099" s="17"/>
    </row>
    <row r="1100" spans="2:5" s="15" customFormat="1" ht="16.5" customHeight="1">
      <c r="B1100" s="16"/>
      <c r="C1100" s="16"/>
      <c r="D1100" s="11"/>
      <c r="E1100" s="17"/>
    </row>
    <row r="1101" spans="2:5" s="15" customFormat="1" ht="16.5" customHeight="1">
      <c r="B1101" s="16"/>
      <c r="C1101" s="16"/>
      <c r="D1101" s="11"/>
      <c r="E1101" s="17"/>
    </row>
    <row r="1102" spans="2:5" s="15" customFormat="1" ht="16.5" customHeight="1">
      <c r="B1102" s="16"/>
      <c r="C1102" s="16"/>
      <c r="D1102" s="11"/>
      <c r="E1102" s="17"/>
    </row>
    <row r="1103" spans="2:5" s="15" customFormat="1" ht="16.5" customHeight="1">
      <c r="B1103" s="16"/>
      <c r="C1103" s="16"/>
      <c r="D1103" s="11"/>
      <c r="E1103" s="17"/>
    </row>
    <row r="1104" spans="2:5" s="15" customFormat="1" ht="16.5" customHeight="1">
      <c r="B1104" s="16"/>
      <c r="C1104" s="16"/>
      <c r="D1104" s="11"/>
      <c r="E1104" s="17"/>
    </row>
    <row r="1105" spans="2:5" s="15" customFormat="1" ht="16.5" customHeight="1">
      <c r="B1105" s="16"/>
      <c r="C1105" s="16"/>
      <c r="D1105" s="11"/>
      <c r="E1105" s="17"/>
    </row>
    <row r="1106" spans="2:5" s="15" customFormat="1" ht="16.5" customHeight="1">
      <c r="B1106" s="16"/>
      <c r="C1106" s="16"/>
      <c r="D1106" s="11"/>
      <c r="E1106" s="17"/>
    </row>
    <row r="1107" spans="2:5" s="15" customFormat="1" ht="16.5" customHeight="1">
      <c r="B1107" s="16"/>
      <c r="C1107" s="16"/>
      <c r="D1107" s="11"/>
      <c r="E1107" s="17"/>
    </row>
    <row r="1108" spans="2:5" s="15" customFormat="1" ht="16.5" customHeight="1">
      <c r="B1108" s="16"/>
      <c r="C1108" s="16"/>
      <c r="D1108" s="11"/>
      <c r="E1108" s="17"/>
    </row>
    <row r="1109" spans="2:5" s="15" customFormat="1" ht="16.5" customHeight="1">
      <c r="B1109" s="16"/>
      <c r="C1109" s="16"/>
      <c r="D1109" s="11"/>
      <c r="E1109" s="17"/>
    </row>
    <row r="1110" spans="2:5" s="15" customFormat="1" ht="16.5" customHeight="1">
      <c r="B1110" s="16"/>
      <c r="C1110" s="16"/>
      <c r="D1110" s="11"/>
      <c r="E1110" s="17"/>
    </row>
    <row r="1111" spans="2:5" s="15" customFormat="1" ht="16.5" customHeight="1">
      <c r="B1111" s="16"/>
      <c r="C1111" s="16"/>
      <c r="D1111" s="11"/>
      <c r="E1111" s="17"/>
    </row>
    <row r="1112" spans="2:5" s="15" customFormat="1" ht="16.5" customHeight="1">
      <c r="B1112" s="16"/>
      <c r="C1112" s="16"/>
      <c r="D1112" s="11"/>
      <c r="E1112" s="17"/>
    </row>
    <row r="1113" spans="2:5" s="15" customFormat="1" ht="16.5" customHeight="1">
      <c r="B1113" s="16"/>
      <c r="C1113" s="16"/>
      <c r="D1113" s="11"/>
      <c r="E1113" s="17"/>
    </row>
    <row r="1114" spans="2:5" s="15" customFormat="1" ht="16.5" customHeight="1">
      <c r="B1114" s="16"/>
      <c r="C1114" s="16"/>
      <c r="D1114" s="11"/>
      <c r="E1114" s="17"/>
    </row>
    <row r="1115" spans="2:5" s="15" customFormat="1" ht="16.5" customHeight="1">
      <c r="B1115" s="16"/>
      <c r="C1115" s="16"/>
      <c r="D1115" s="11"/>
      <c r="E1115" s="17"/>
    </row>
    <row r="1116" spans="2:5" s="15" customFormat="1" ht="16.5" customHeight="1">
      <c r="B1116" s="16"/>
      <c r="C1116" s="16"/>
      <c r="D1116" s="11"/>
      <c r="E1116" s="17"/>
    </row>
    <row r="1117" spans="2:5" s="15" customFormat="1" ht="16.5" customHeight="1">
      <c r="B1117" s="16"/>
      <c r="C1117" s="16"/>
      <c r="D1117" s="11"/>
      <c r="E1117" s="17"/>
    </row>
    <row r="1118" spans="2:5" s="15" customFormat="1" ht="16.5" customHeight="1">
      <c r="B1118" s="16"/>
      <c r="C1118" s="16"/>
      <c r="D1118" s="11"/>
      <c r="E1118" s="17"/>
    </row>
    <row r="1119" spans="2:5" s="15" customFormat="1" ht="16.5" customHeight="1">
      <c r="B1119" s="16"/>
      <c r="C1119" s="16"/>
      <c r="D1119" s="11"/>
      <c r="E1119" s="17"/>
    </row>
    <row r="1120" spans="2:5" s="15" customFormat="1" ht="16.5" customHeight="1">
      <c r="B1120" s="16"/>
      <c r="C1120" s="16"/>
      <c r="D1120" s="11"/>
      <c r="E1120" s="17"/>
    </row>
    <row r="1121" spans="2:5" s="15" customFormat="1" ht="16.5" customHeight="1">
      <c r="B1121" s="16"/>
      <c r="C1121" s="16"/>
      <c r="D1121" s="11"/>
      <c r="E1121" s="17"/>
    </row>
    <row r="1122" spans="2:5" s="15" customFormat="1" ht="16.5" customHeight="1">
      <c r="B1122" s="16"/>
      <c r="C1122" s="16"/>
      <c r="D1122" s="11"/>
      <c r="E1122" s="17"/>
    </row>
    <row r="1123" spans="2:5" s="15" customFormat="1" ht="16.5" customHeight="1">
      <c r="B1123" s="16"/>
      <c r="C1123" s="16"/>
      <c r="D1123" s="11"/>
      <c r="E1123" s="17"/>
    </row>
    <row r="1124" spans="2:5" s="15" customFormat="1" ht="16.5" customHeight="1">
      <c r="B1124" s="16"/>
      <c r="C1124" s="16"/>
      <c r="D1124" s="11"/>
      <c r="E1124" s="17"/>
    </row>
    <row r="1125" spans="2:5" s="15" customFormat="1" ht="16.5" customHeight="1">
      <c r="B1125" s="16"/>
      <c r="C1125" s="16"/>
      <c r="D1125" s="11"/>
      <c r="E1125" s="17"/>
    </row>
    <row r="1126" spans="2:5" s="15" customFormat="1" ht="16.5" customHeight="1">
      <c r="B1126" s="16"/>
      <c r="C1126" s="16"/>
      <c r="D1126" s="11"/>
      <c r="E1126" s="17"/>
    </row>
    <row r="1127" spans="2:5" s="15" customFormat="1" ht="16.5" customHeight="1">
      <c r="B1127" s="16"/>
      <c r="C1127" s="16"/>
      <c r="D1127" s="11"/>
      <c r="E1127" s="17"/>
    </row>
    <row r="1128" spans="2:5" s="15" customFormat="1" ht="16.5" customHeight="1">
      <c r="B1128" s="16"/>
      <c r="C1128" s="16"/>
      <c r="D1128" s="11"/>
      <c r="E1128" s="17"/>
    </row>
    <row r="1129" spans="2:5" s="15" customFormat="1" ht="16.5" customHeight="1">
      <c r="B1129" s="16"/>
      <c r="C1129" s="16"/>
      <c r="D1129" s="11"/>
      <c r="E1129" s="17"/>
    </row>
    <row r="1130" spans="2:5" s="15" customFormat="1" ht="16.5" customHeight="1">
      <c r="B1130" s="16"/>
      <c r="C1130" s="16"/>
      <c r="D1130" s="11"/>
      <c r="E1130" s="17"/>
    </row>
    <row r="1131" spans="2:5" s="15" customFormat="1" ht="16.5" customHeight="1">
      <c r="B1131" s="16"/>
      <c r="C1131" s="16"/>
      <c r="D1131" s="11"/>
      <c r="E1131" s="17"/>
    </row>
    <row r="1132" spans="2:5" s="15" customFormat="1" ht="16.5" customHeight="1">
      <c r="B1132" s="16"/>
      <c r="C1132" s="16"/>
      <c r="D1132" s="11"/>
      <c r="E1132" s="17"/>
    </row>
    <row r="1133" spans="2:5" s="15" customFormat="1" ht="16.5" customHeight="1">
      <c r="B1133" s="16"/>
      <c r="C1133" s="16"/>
      <c r="D1133" s="11"/>
      <c r="E1133" s="17"/>
    </row>
    <row r="1134" spans="2:5" s="15" customFormat="1" ht="16.5" customHeight="1">
      <c r="B1134" s="16"/>
      <c r="C1134" s="16"/>
      <c r="D1134" s="11"/>
      <c r="E1134" s="17"/>
    </row>
    <row r="1135" spans="2:5" s="15" customFormat="1" ht="16.5" customHeight="1">
      <c r="B1135" s="16"/>
      <c r="C1135" s="16"/>
      <c r="D1135" s="11"/>
      <c r="E1135" s="17"/>
    </row>
    <row r="1136" spans="2:5" s="15" customFormat="1" ht="16.5" customHeight="1">
      <c r="B1136" s="16"/>
      <c r="C1136" s="16"/>
      <c r="D1136" s="11"/>
      <c r="E1136" s="17"/>
    </row>
    <row r="1137" spans="2:5" s="15" customFormat="1" ht="16.5" customHeight="1">
      <c r="B1137" s="16"/>
      <c r="C1137" s="16"/>
      <c r="D1137" s="11"/>
      <c r="E1137" s="17"/>
    </row>
    <row r="1138" spans="2:5" s="15" customFormat="1" ht="16.5" customHeight="1">
      <c r="B1138" s="16"/>
      <c r="C1138" s="16"/>
      <c r="D1138" s="11"/>
      <c r="E1138" s="17"/>
    </row>
    <row r="1139" spans="2:5" s="15" customFormat="1" ht="16.5" customHeight="1">
      <c r="B1139" s="16"/>
      <c r="C1139" s="16"/>
      <c r="D1139" s="11"/>
      <c r="E1139" s="17"/>
    </row>
    <row r="1140" spans="2:5" s="15" customFormat="1" ht="16.5" customHeight="1">
      <c r="B1140" s="16"/>
      <c r="C1140" s="16"/>
      <c r="D1140" s="11"/>
      <c r="E1140" s="17"/>
    </row>
    <row r="1141" spans="2:5" s="15" customFormat="1" ht="16.5" customHeight="1">
      <c r="B1141" s="16"/>
      <c r="C1141" s="16"/>
      <c r="D1141" s="11"/>
      <c r="E1141" s="17"/>
    </row>
    <row r="1142" spans="2:5" s="15" customFormat="1" ht="16.5" customHeight="1">
      <c r="B1142" s="16"/>
      <c r="C1142" s="16"/>
      <c r="D1142" s="11"/>
      <c r="E1142" s="17"/>
    </row>
    <row r="1143" spans="2:5" s="15" customFormat="1" ht="16.5" customHeight="1">
      <c r="B1143" s="16"/>
      <c r="C1143" s="16"/>
      <c r="D1143" s="11"/>
      <c r="E1143" s="17"/>
    </row>
    <row r="1144" spans="2:5" s="15" customFormat="1" ht="16.5" customHeight="1">
      <c r="B1144" s="16"/>
      <c r="C1144" s="16"/>
      <c r="D1144" s="11"/>
      <c r="E1144" s="17"/>
    </row>
    <row r="1145" spans="2:5" s="15" customFormat="1" ht="16.5" customHeight="1">
      <c r="B1145" s="16"/>
      <c r="C1145" s="16"/>
      <c r="D1145" s="11"/>
      <c r="E1145" s="17"/>
    </row>
    <row r="1146" spans="2:5" s="15" customFormat="1" ht="16.5" customHeight="1">
      <c r="B1146" s="16"/>
      <c r="C1146" s="16"/>
      <c r="D1146" s="11"/>
      <c r="E1146" s="17"/>
    </row>
    <row r="1147" spans="2:5" s="15" customFormat="1" ht="16.5" customHeight="1">
      <c r="B1147" s="16"/>
      <c r="C1147" s="16"/>
      <c r="D1147" s="11"/>
      <c r="E1147" s="17"/>
    </row>
    <row r="1148" spans="2:5" s="15" customFormat="1" ht="16.5" customHeight="1">
      <c r="B1148" s="16"/>
      <c r="C1148" s="16"/>
      <c r="D1148" s="11"/>
      <c r="E1148" s="17"/>
    </row>
    <row r="1149" spans="2:5" s="15" customFormat="1" ht="16.5" customHeight="1">
      <c r="B1149" s="16"/>
      <c r="C1149" s="16"/>
      <c r="D1149" s="11"/>
      <c r="E1149" s="17"/>
    </row>
    <row r="1150" spans="2:5" s="15" customFormat="1" ht="16.5" customHeight="1">
      <c r="B1150" s="16"/>
      <c r="C1150" s="16"/>
      <c r="D1150" s="11"/>
      <c r="E1150" s="17"/>
    </row>
    <row r="1151" spans="2:5" s="15" customFormat="1" ht="16.5" customHeight="1">
      <c r="B1151" s="16"/>
      <c r="C1151" s="16"/>
      <c r="D1151" s="11"/>
      <c r="E1151" s="17"/>
    </row>
    <row r="1152" spans="2:5" s="15" customFormat="1" ht="16.5" customHeight="1">
      <c r="B1152" s="16"/>
      <c r="C1152" s="16"/>
      <c r="D1152" s="11"/>
      <c r="E1152" s="17"/>
    </row>
    <row r="1153" spans="2:5" s="15" customFormat="1" ht="16.5" customHeight="1">
      <c r="B1153" s="16"/>
      <c r="C1153" s="16"/>
      <c r="D1153" s="11"/>
      <c r="E1153" s="17"/>
    </row>
    <row r="1154" spans="2:5" s="15" customFormat="1" ht="16.5" customHeight="1">
      <c r="B1154" s="16"/>
      <c r="C1154" s="16"/>
      <c r="D1154" s="11"/>
      <c r="E1154" s="17"/>
    </row>
    <row r="1155" spans="2:5" s="15" customFormat="1" ht="16.5" customHeight="1">
      <c r="B1155" s="16"/>
      <c r="C1155" s="16"/>
      <c r="D1155" s="11"/>
      <c r="E1155" s="17"/>
    </row>
    <row r="1156" spans="2:5" s="15" customFormat="1" ht="16.5" customHeight="1">
      <c r="B1156" s="16"/>
      <c r="C1156" s="16"/>
      <c r="D1156" s="11"/>
      <c r="E1156" s="17"/>
    </row>
    <row r="1157" spans="2:5" s="15" customFormat="1" ht="16.5" customHeight="1">
      <c r="B1157" s="16"/>
      <c r="C1157" s="16"/>
      <c r="D1157" s="11"/>
      <c r="E1157" s="17"/>
    </row>
    <row r="1158" spans="2:5" s="15" customFormat="1" ht="16.5" customHeight="1">
      <c r="B1158" s="16"/>
      <c r="C1158" s="16"/>
      <c r="D1158" s="11"/>
      <c r="E1158" s="17"/>
    </row>
    <row r="1159" spans="2:5" s="15" customFormat="1" ht="16.5" customHeight="1">
      <c r="B1159" s="16"/>
      <c r="C1159" s="16"/>
      <c r="D1159" s="11"/>
      <c r="E1159" s="17"/>
    </row>
    <row r="1160" spans="2:5" s="15" customFormat="1" ht="16.5" customHeight="1">
      <c r="B1160" s="16"/>
      <c r="C1160" s="16"/>
      <c r="D1160" s="11"/>
      <c r="E1160" s="17"/>
    </row>
    <row r="1161" spans="2:5" s="15" customFormat="1" ht="16.5" customHeight="1">
      <c r="B1161" s="16"/>
      <c r="C1161" s="16"/>
      <c r="D1161" s="11"/>
      <c r="E1161" s="17"/>
    </row>
    <row r="1162" spans="2:5" s="15" customFormat="1" ht="16.5" customHeight="1">
      <c r="B1162" s="16"/>
      <c r="C1162" s="16"/>
      <c r="D1162" s="11"/>
      <c r="E1162" s="17"/>
    </row>
    <row r="1163" spans="2:5" s="15" customFormat="1" ht="16.5" customHeight="1">
      <c r="B1163" s="16"/>
      <c r="C1163" s="16"/>
      <c r="D1163" s="11"/>
      <c r="E1163" s="17"/>
    </row>
    <row r="1164" spans="2:5" s="15" customFormat="1" ht="16.5" customHeight="1">
      <c r="B1164" s="16"/>
      <c r="C1164" s="16"/>
      <c r="D1164" s="11"/>
      <c r="E1164" s="17"/>
    </row>
    <row r="1165" spans="2:5" s="15" customFormat="1" ht="16.5" customHeight="1">
      <c r="B1165" s="16"/>
      <c r="C1165" s="16"/>
      <c r="D1165" s="11"/>
      <c r="E1165" s="17"/>
    </row>
    <row r="1166" spans="2:5" s="15" customFormat="1" ht="16.5" customHeight="1">
      <c r="B1166" s="16"/>
      <c r="C1166" s="16"/>
      <c r="D1166" s="11"/>
      <c r="E1166" s="17"/>
    </row>
    <row r="1167" spans="2:5" s="15" customFormat="1" ht="16.5" customHeight="1">
      <c r="B1167" s="16"/>
      <c r="C1167" s="16"/>
      <c r="D1167" s="11"/>
      <c r="E1167" s="17"/>
    </row>
    <row r="1168" spans="2:5" s="15" customFormat="1" ht="16.5" customHeight="1">
      <c r="B1168" s="16"/>
      <c r="C1168" s="16"/>
      <c r="D1168" s="11"/>
      <c r="E1168" s="17"/>
    </row>
    <row r="1169" spans="2:5" s="15" customFormat="1" ht="16.5" customHeight="1">
      <c r="B1169" s="16"/>
      <c r="C1169" s="16"/>
      <c r="D1169" s="11"/>
      <c r="E1169" s="17"/>
    </row>
    <row r="1170" spans="2:5" s="15" customFormat="1" ht="16.5" customHeight="1">
      <c r="B1170" s="16"/>
      <c r="C1170" s="16"/>
      <c r="D1170" s="11"/>
      <c r="E1170" s="17"/>
    </row>
    <row r="1171" spans="2:5" s="15" customFormat="1" ht="16.5" customHeight="1">
      <c r="B1171" s="16"/>
      <c r="C1171" s="16"/>
      <c r="D1171" s="11"/>
      <c r="E1171" s="17"/>
    </row>
    <row r="1172" spans="2:5" s="15" customFormat="1" ht="16.5" customHeight="1">
      <c r="B1172" s="16"/>
      <c r="C1172" s="16"/>
      <c r="D1172" s="11"/>
      <c r="E1172" s="17"/>
    </row>
    <row r="1173" spans="2:5" s="15" customFormat="1" ht="16.5" customHeight="1">
      <c r="B1173" s="16"/>
      <c r="C1173" s="16"/>
      <c r="D1173" s="11"/>
      <c r="E1173" s="17"/>
    </row>
    <row r="1174" spans="2:5" s="15" customFormat="1" ht="16.5" customHeight="1">
      <c r="B1174" s="16"/>
      <c r="C1174" s="16"/>
      <c r="D1174" s="11"/>
      <c r="E1174" s="17"/>
    </row>
    <row r="1175" spans="2:5" s="15" customFormat="1" ht="16.5" customHeight="1">
      <c r="B1175" s="16"/>
      <c r="C1175" s="16"/>
      <c r="D1175" s="11"/>
      <c r="E1175" s="17"/>
    </row>
    <row r="1176" spans="2:5" s="15" customFormat="1" ht="16.5" customHeight="1">
      <c r="B1176" s="16"/>
      <c r="C1176" s="16"/>
      <c r="D1176" s="11"/>
      <c r="E1176" s="17"/>
    </row>
    <row r="1177" spans="2:5" s="15" customFormat="1" ht="16.5" customHeight="1">
      <c r="B1177" s="16"/>
      <c r="C1177" s="16"/>
      <c r="D1177" s="11"/>
      <c r="E1177" s="17"/>
    </row>
    <row r="1178" spans="2:5" s="15" customFormat="1" ht="16.5" customHeight="1">
      <c r="B1178" s="16"/>
      <c r="C1178" s="16"/>
      <c r="D1178" s="11"/>
      <c r="E1178" s="17"/>
    </row>
    <row r="1179" spans="2:5" s="15" customFormat="1" ht="16.5" customHeight="1">
      <c r="B1179" s="16"/>
      <c r="C1179" s="16"/>
      <c r="D1179" s="11"/>
      <c r="E1179" s="17"/>
    </row>
    <row r="1180" spans="2:5" s="15" customFormat="1" ht="16.5" customHeight="1">
      <c r="B1180" s="16"/>
      <c r="C1180" s="16"/>
      <c r="D1180" s="11"/>
      <c r="E1180" s="17"/>
    </row>
    <row r="1181" spans="2:5" s="15" customFormat="1" ht="16.5" customHeight="1">
      <c r="B1181" s="16"/>
      <c r="C1181" s="16"/>
      <c r="D1181" s="11"/>
      <c r="E1181" s="17"/>
    </row>
    <row r="1182" spans="2:5" s="15" customFormat="1" ht="16.5" customHeight="1">
      <c r="B1182" s="16"/>
      <c r="C1182" s="16"/>
      <c r="D1182" s="11"/>
      <c r="E1182" s="17"/>
    </row>
    <row r="1183" spans="2:5" s="15" customFormat="1" ht="16.5" customHeight="1">
      <c r="B1183" s="16"/>
      <c r="C1183" s="16"/>
      <c r="D1183" s="11"/>
      <c r="E1183" s="17"/>
    </row>
    <row r="1184" spans="2:5" s="15" customFormat="1" ht="16.5" customHeight="1">
      <c r="B1184" s="16"/>
      <c r="C1184" s="16"/>
      <c r="D1184" s="11"/>
      <c r="E1184" s="17"/>
    </row>
    <row r="1185" spans="2:5" s="15" customFormat="1" ht="16.5" customHeight="1">
      <c r="B1185" s="16"/>
      <c r="C1185" s="16"/>
      <c r="D1185" s="11"/>
      <c r="E1185" s="17"/>
    </row>
    <row r="1186" spans="2:5" s="15" customFormat="1" ht="16.5" customHeight="1">
      <c r="B1186" s="16"/>
      <c r="C1186" s="16"/>
      <c r="D1186" s="11"/>
      <c r="E1186" s="17"/>
    </row>
    <row r="1187" spans="2:5" s="15" customFormat="1" ht="16.5" customHeight="1">
      <c r="B1187" s="16"/>
      <c r="C1187" s="16"/>
      <c r="D1187" s="11"/>
      <c r="E1187" s="17"/>
    </row>
    <row r="1188" spans="2:5" s="15" customFormat="1" ht="16.5" customHeight="1">
      <c r="B1188" s="16"/>
      <c r="C1188" s="16"/>
      <c r="D1188" s="11"/>
      <c r="E1188" s="17"/>
    </row>
    <row r="1189" spans="2:5" s="15" customFormat="1" ht="16.5" customHeight="1">
      <c r="B1189" s="16"/>
      <c r="C1189" s="16"/>
      <c r="D1189" s="11"/>
      <c r="E1189" s="17"/>
    </row>
    <row r="1190" spans="2:5" s="15" customFormat="1" ht="16.5" customHeight="1">
      <c r="B1190" s="16"/>
      <c r="C1190" s="16"/>
      <c r="D1190" s="11"/>
      <c r="E1190" s="17"/>
    </row>
    <row r="1191" spans="2:5" s="15" customFormat="1" ht="16.5" customHeight="1">
      <c r="B1191" s="16"/>
      <c r="C1191" s="16"/>
      <c r="D1191" s="11"/>
      <c r="E1191" s="17"/>
    </row>
    <row r="1192" spans="2:5" s="15" customFormat="1" ht="16.5" customHeight="1">
      <c r="B1192" s="16"/>
      <c r="C1192" s="16"/>
      <c r="D1192" s="11"/>
      <c r="E1192" s="17"/>
    </row>
    <row r="1193" spans="2:5" s="15" customFormat="1" ht="16.5" customHeight="1">
      <c r="B1193" s="16"/>
      <c r="C1193" s="16"/>
      <c r="D1193" s="11"/>
      <c r="E1193" s="17"/>
    </row>
    <row r="1194" spans="2:5" s="15" customFormat="1" ht="16.5" customHeight="1">
      <c r="B1194" s="16"/>
      <c r="C1194" s="16"/>
      <c r="D1194" s="11"/>
      <c r="E1194" s="17"/>
    </row>
    <row r="1195" spans="2:5" s="15" customFormat="1" ht="16.5" customHeight="1">
      <c r="B1195" s="16"/>
      <c r="C1195" s="16"/>
      <c r="D1195" s="11"/>
      <c r="E1195" s="17"/>
    </row>
    <row r="1196" spans="2:5" s="15" customFormat="1" ht="16.5" customHeight="1">
      <c r="B1196" s="16"/>
      <c r="C1196" s="16"/>
      <c r="D1196" s="11"/>
      <c r="E1196" s="17"/>
    </row>
    <row r="1197" spans="2:5" s="15" customFormat="1" ht="16.5" customHeight="1">
      <c r="B1197" s="16"/>
      <c r="C1197" s="16"/>
      <c r="D1197" s="11"/>
      <c r="E1197" s="17"/>
    </row>
    <row r="1198" spans="2:5" s="15" customFormat="1" ht="16.5" customHeight="1">
      <c r="B1198" s="16"/>
      <c r="C1198" s="16"/>
      <c r="D1198" s="11"/>
      <c r="E1198" s="17"/>
    </row>
    <row r="1199" spans="2:5" s="15" customFormat="1" ht="16.5" customHeight="1">
      <c r="B1199" s="16"/>
      <c r="C1199" s="16"/>
      <c r="D1199" s="11"/>
      <c r="E1199" s="17"/>
    </row>
    <row r="1200" spans="2:5" s="15" customFormat="1" ht="16.5" customHeight="1">
      <c r="B1200" s="16"/>
      <c r="C1200" s="16"/>
      <c r="D1200" s="11"/>
      <c r="E1200" s="17"/>
    </row>
    <row r="1201" spans="2:5" s="15" customFormat="1" ht="16.5" customHeight="1">
      <c r="B1201" s="16"/>
      <c r="C1201" s="16"/>
      <c r="D1201" s="11"/>
      <c r="E1201" s="17"/>
    </row>
    <row r="1202" spans="2:5" s="15" customFormat="1" ht="16.5" customHeight="1">
      <c r="B1202" s="16"/>
      <c r="C1202" s="16"/>
      <c r="D1202" s="11"/>
      <c r="E1202" s="17"/>
    </row>
    <row r="1203" spans="2:5" s="15" customFormat="1" ht="16.5" customHeight="1">
      <c r="B1203" s="16"/>
      <c r="C1203" s="16"/>
      <c r="D1203" s="11"/>
      <c r="E1203" s="17"/>
    </row>
    <row r="1204" spans="2:5" s="15" customFormat="1" ht="16.5" customHeight="1">
      <c r="B1204" s="16"/>
      <c r="C1204" s="16"/>
      <c r="D1204" s="11"/>
      <c r="E1204" s="17"/>
    </row>
    <row r="1205" spans="2:5" s="15" customFormat="1" ht="16.5" customHeight="1">
      <c r="B1205" s="16"/>
      <c r="C1205" s="16"/>
      <c r="D1205" s="11"/>
      <c r="E1205" s="17"/>
    </row>
    <row r="1206" spans="2:5" s="15" customFormat="1" ht="16.5" customHeight="1">
      <c r="B1206" s="16"/>
      <c r="C1206" s="16"/>
      <c r="D1206" s="11"/>
      <c r="E1206" s="17"/>
    </row>
    <row r="1207" spans="2:5" s="15" customFormat="1" ht="16.5" customHeight="1">
      <c r="B1207" s="16"/>
      <c r="C1207" s="16"/>
      <c r="D1207" s="11"/>
      <c r="E1207" s="17"/>
    </row>
    <row r="1208" spans="2:5" s="15" customFormat="1" ht="16.5" customHeight="1">
      <c r="B1208" s="16"/>
      <c r="C1208" s="16"/>
      <c r="D1208" s="11"/>
      <c r="E1208" s="17"/>
    </row>
    <row r="1209" spans="2:5" s="15" customFormat="1" ht="16.5" customHeight="1">
      <c r="B1209" s="16"/>
      <c r="C1209" s="16"/>
      <c r="D1209" s="11"/>
      <c r="E1209" s="17"/>
    </row>
    <row r="1210" spans="2:5" s="15" customFormat="1" ht="16.5" customHeight="1">
      <c r="B1210" s="16"/>
      <c r="C1210" s="16"/>
      <c r="D1210" s="11"/>
      <c r="E1210" s="17"/>
    </row>
    <row r="1211" spans="2:5" s="15" customFormat="1" ht="16.5" customHeight="1">
      <c r="B1211" s="16"/>
      <c r="C1211" s="16"/>
      <c r="D1211" s="11"/>
      <c r="E1211" s="17"/>
    </row>
    <row r="1212" spans="2:5" s="15" customFormat="1" ht="16.5" customHeight="1">
      <c r="B1212" s="16"/>
      <c r="C1212" s="16"/>
      <c r="D1212" s="11"/>
      <c r="E1212" s="17"/>
    </row>
    <row r="1213" spans="2:5" s="15" customFormat="1" ht="16.5" customHeight="1">
      <c r="B1213" s="16"/>
      <c r="C1213" s="16"/>
      <c r="D1213" s="11"/>
      <c r="E1213" s="17"/>
    </row>
    <row r="1214" spans="2:5" s="15" customFormat="1" ht="16.5" customHeight="1">
      <c r="B1214" s="16"/>
      <c r="C1214" s="16"/>
      <c r="D1214" s="11"/>
      <c r="E1214" s="17"/>
    </row>
    <row r="1215" spans="2:5" s="15" customFormat="1" ht="16.5" customHeight="1">
      <c r="B1215" s="16"/>
      <c r="C1215" s="16"/>
      <c r="D1215" s="11"/>
      <c r="E1215" s="17"/>
    </row>
    <row r="1216" spans="2:5" s="15" customFormat="1" ht="16.5" customHeight="1">
      <c r="B1216" s="16"/>
      <c r="C1216" s="16"/>
      <c r="D1216" s="11"/>
      <c r="E1216" s="17"/>
    </row>
    <row r="1217" spans="2:5" s="15" customFormat="1" ht="16.5" customHeight="1">
      <c r="B1217" s="16"/>
      <c r="C1217" s="16"/>
      <c r="D1217" s="11"/>
      <c r="E1217" s="17"/>
    </row>
    <row r="1218" spans="2:5" s="15" customFormat="1" ht="16.5" customHeight="1">
      <c r="B1218" s="16"/>
      <c r="C1218" s="16"/>
      <c r="D1218" s="11"/>
      <c r="E1218" s="17"/>
    </row>
    <row r="1219" spans="2:5" s="15" customFormat="1" ht="16.5" customHeight="1">
      <c r="B1219" s="16"/>
      <c r="C1219" s="16"/>
      <c r="D1219" s="11"/>
      <c r="E1219" s="17"/>
    </row>
    <row r="1220" spans="2:5" s="15" customFormat="1" ht="16.5" customHeight="1">
      <c r="B1220" s="16"/>
      <c r="C1220" s="16"/>
      <c r="D1220" s="11"/>
      <c r="E1220" s="17"/>
    </row>
    <row r="1221" spans="2:5" s="15" customFormat="1" ht="16.5" customHeight="1">
      <c r="B1221" s="16"/>
      <c r="C1221" s="16"/>
      <c r="D1221" s="11"/>
      <c r="E1221" s="17"/>
    </row>
    <row r="1222" spans="2:5" s="15" customFormat="1" ht="16.5" customHeight="1">
      <c r="B1222" s="16"/>
      <c r="C1222" s="16"/>
      <c r="D1222" s="11"/>
      <c r="E1222" s="17"/>
    </row>
    <row r="1223" spans="2:5" s="15" customFormat="1" ht="16.5" customHeight="1">
      <c r="B1223" s="16"/>
      <c r="C1223" s="16"/>
      <c r="D1223" s="11"/>
      <c r="E1223" s="17"/>
    </row>
    <row r="1224" spans="2:5" s="15" customFormat="1" ht="16.5" customHeight="1">
      <c r="B1224" s="16"/>
      <c r="C1224" s="16"/>
      <c r="D1224" s="11"/>
      <c r="E1224" s="17"/>
    </row>
    <row r="1225" spans="2:5" s="15" customFormat="1" ht="16.5" customHeight="1">
      <c r="B1225" s="16"/>
      <c r="C1225" s="16"/>
      <c r="D1225" s="11"/>
      <c r="E1225" s="17"/>
    </row>
    <row r="1226" spans="2:5" s="15" customFormat="1" ht="16.5" customHeight="1">
      <c r="B1226" s="16"/>
      <c r="C1226" s="16"/>
      <c r="D1226" s="11"/>
      <c r="E1226" s="17"/>
    </row>
    <row r="1227" spans="2:5" s="15" customFormat="1" ht="16.5" customHeight="1">
      <c r="B1227" s="16"/>
      <c r="C1227" s="16"/>
      <c r="D1227" s="11"/>
      <c r="E1227" s="17"/>
    </row>
    <row r="1228" spans="2:5" s="15" customFormat="1" ht="16.5" customHeight="1">
      <c r="B1228" s="16"/>
      <c r="C1228" s="16"/>
      <c r="D1228" s="11"/>
      <c r="E1228" s="17"/>
    </row>
    <row r="1229" spans="2:5" s="15" customFormat="1" ht="16.5" customHeight="1">
      <c r="B1229" s="16"/>
      <c r="C1229" s="16"/>
      <c r="D1229" s="11"/>
      <c r="E1229" s="17"/>
    </row>
    <row r="1230" spans="2:5" s="15" customFormat="1" ht="16.5" customHeight="1">
      <c r="B1230" s="16"/>
      <c r="C1230" s="16"/>
      <c r="D1230" s="11"/>
      <c r="E1230" s="17"/>
    </row>
    <row r="1231" spans="2:5" s="15" customFormat="1" ht="16.5" customHeight="1">
      <c r="B1231" s="16"/>
      <c r="C1231" s="16"/>
      <c r="D1231" s="11"/>
      <c r="E1231" s="17"/>
    </row>
    <row r="1232" spans="2:5" s="15" customFormat="1" ht="16.5" customHeight="1">
      <c r="B1232" s="16"/>
      <c r="C1232" s="16"/>
      <c r="D1232" s="11"/>
      <c r="E1232" s="17"/>
    </row>
    <row r="1233" spans="2:5" s="15" customFormat="1" ht="16.5" customHeight="1">
      <c r="B1233" s="16"/>
      <c r="C1233" s="16"/>
      <c r="D1233" s="11"/>
      <c r="E1233" s="17"/>
    </row>
    <row r="1234" spans="2:5" s="15" customFormat="1" ht="16.5" customHeight="1">
      <c r="B1234" s="16"/>
      <c r="C1234" s="16"/>
      <c r="D1234" s="11"/>
      <c r="E1234" s="17"/>
    </row>
    <row r="1235" spans="2:5" s="15" customFormat="1" ht="16.5" customHeight="1">
      <c r="B1235" s="16"/>
      <c r="C1235" s="16"/>
      <c r="D1235" s="11"/>
      <c r="E1235" s="17"/>
    </row>
    <row r="1236" spans="2:5" s="15" customFormat="1" ht="16.5" customHeight="1">
      <c r="B1236" s="16"/>
      <c r="C1236" s="16"/>
      <c r="D1236" s="11"/>
      <c r="E1236" s="17"/>
    </row>
    <row r="1237" spans="2:5" s="15" customFormat="1" ht="16.5" customHeight="1">
      <c r="B1237" s="16"/>
      <c r="C1237" s="16"/>
      <c r="D1237" s="11"/>
      <c r="E1237" s="17"/>
    </row>
    <row r="1238" spans="2:5" s="15" customFormat="1" ht="16.5" customHeight="1">
      <c r="B1238" s="16"/>
      <c r="C1238" s="16"/>
      <c r="D1238" s="11"/>
      <c r="E1238" s="17"/>
    </row>
    <row r="1239" spans="2:5" s="15" customFormat="1" ht="16.5" customHeight="1">
      <c r="B1239" s="16"/>
      <c r="C1239" s="16"/>
      <c r="D1239" s="11"/>
      <c r="E1239" s="17"/>
    </row>
    <row r="1240" spans="2:5" s="15" customFormat="1" ht="16.5" customHeight="1">
      <c r="B1240" s="16"/>
      <c r="C1240" s="16"/>
      <c r="D1240" s="11"/>
      <c r="E1240" s="17"/>
    </row>
    <row r="1241" spans="2:5" s="15" customFormat="1" ht="16.5" customHeight="1">
      <c r="B1241" s="16"/>
      <c r="C1241" s="16"/>
      <c r="D1241" s="11"/>
      <c r="E1241" s="17"/>
    </row>
    <row r="1242" spans="2:5" s="15" customFormat="1" ht="16.5" customHeight="1">
      <c r="B1242" s="16"/>
      <c r="C1242" s="16"/>
      <c r="D1242" s="11"/>
      <c r="E1242" s="17"/>
    </row>
    <row r="1243" spans="2:5" s="15" customFormat="1" ht="16.5" customHeight="1">
      <c r="B1243" s="16"/>
      <c r="C1243" s="16"/>
      <c r="D1243" s="11"/>
      <c r="E1243" s="17"/>
    </row>
    <row r="1244" spans="2:5" s="15" customFormat="1" ht="16.5" customHeight="1">
      <c r="B1244" s="16"/>
      <c r="C1244" s="16"/>
      <c r="D1244" s="11"/>
      <c r="E1244" s="17"/>
    </row>
    <row r="1245" spans="2:5" s="15" customFormat="1" ht="16.5" customHeight="1">
      <c r="B1245" s="16"/>
      <c r="C1245" s="16"/>
      <c r="D1245" s="11"/>
      <c r="E1245" s="17"/>
    </row>
    <row r="1246" spans="2:5" s="15" customFormat="1" ht="16.5" customHeight="1">
      <c r="B1246" s="16"/>
      <c r="C1246" s="16"/>
      <c r="D1246" s="11"/>
      <c r="E1246" s="17"/>
    </row>
    <row r="1247" spans="2:5" s="15" customFormat="1" ht="16.5" customHeight="1">
      <c r="B1247" s="16"/>
      <c r="C1247" s="16"/>
      <c r="D1247" s="11"/>
      <c r="E1247" s="17"/>
    </row>
    <row r="1248" spans="2:5" s="15" customFormat="1" ht="16.5" customHeight="1">
      <c r="B1248" s="16"/>
      <c r="C1248" s="16"/>
      <c r="D1248" s="11"/>
      <c r="E1248" s="17"/>
    </row>
    <row r="1249" spans="2:5" s="15" customFormat="1" ht="16.5" customHeight="1">
      <c r="B1249" s="16"/>
      <c r="C1249" s="16"/>
      <c r="D1249" s="11"/>
      <c r="E1249" s="17"/>
    </row>
    <row r="1250" spans="2:5" s="15" customFormat="1" ht="16.5" customHeight="1">
      <c r="B1250" s="16"/>
      <c r="C1250" s="16"/>
      <c r="D1250" s="11"/>
      <c r="E1250" s="17"/>
    </row>
    <row r="1251" spans="2:5" s="15" customFormat="1" ht="16.5" customHeight="1">
      <c r="B1251" s="16"/>
      <c r="C1251" s="16"/>
      <c r="D1251" s="11"/>
      <c r="E1251" s="17"/>
    </row>
    <row r="1252" spans="2:5" s="15" customFormat="1" ht="16.5" customHeight="1">
      <c r="B1252" s="16"/>
      <c r="C1252" s="16"/>
      <c r="D1252" s="11"/>
      <c r="E1252" s="17"/>
    </row>
    <row r="1253" spans="2:5" s="15" customFormat="1" ht="16.5" customHeight="1">
      <c r="B1253" s="16"/>
      <c r="C1253" s="16"/>
      <c r="D1253" s="11"/>
      <c r="E1253" s="17"/>
    </row>
    <row r="1254" spans="2:5" s="15" customFormat="1" ht="16.5" customHeight="1">
      <c r="B1254" s="16"/>
      <c r="C1254" s="16"/>
      <c r="D1254" s="11"/>
      <c r="E1254" s="17"/>
    </row>
    <row r="1255" spans="2:5" s="15" customFormat="1" ht="16.5" customHeight="1">
      <c r="B1255" s="16"/>
      <c r="C1255" s="16"/>
      <c r="D1255" s="11"/>
      <c r="E1255" s="17"/>
    </row>
    <row r="1256" spans="2:5" s="15" customFormat="1" ht="16.5" customHeight="1">
      <c r="B1256" s="16"/>
      <c r="C1256" s="16"/>
      <c r="D1256" s="11"/>
      <c r="E1256" s="17"/>
    </row>
    <row r="1257" spans="2:5" s="15" customFormat="1" ht="16.5" customHeight="1">
      <c r="B1257" s="16"/>
      <c r="C1257" s="16"/>
      <c r="D1257" s="11"/>
      <c r="E1257" s="17"/>
    </row>
    <row r="1258" spans="2:5" s="15" customFormat="1" ht="16.5" customHeight="1">
      <c r="B1258" s="16"/>
      <c r="C1258" s="16"/>
      <c r="D1258" s="11"/>
      <c r="E1258" s="17"/>
    </row>
    <row r="1259" spans="2:5" s="15" customFormat="1" ht="16.5" customHeight="1">
      <c r="B1259" s="16"/>
      <c r="C1259" s="16"/>
      <c r="D1259" s="11"/>
      <c r="E1259" s="17"/>
    </row>
    <row r="1260" spans="2:5" s="15" customFormat="1" ht="16.5" customHeight="1">
      <c r="B1260" s="16"/>
      <c r="C1260" s="16"/>
      <c r="D1260" s="11"/>
      <c r="E1260" s="17"/>
    </row>
    <row r="1261" spans="2:5" s="15" customFormat="1" ht="16.5" customHeight="1">
      <c r="B1261" s="16"/>
      <c r="C1261" s="16"/>
      <c r="D1261" s="11"/>
      <c r="E1261" s="17"/>
    </row>
    <row r="1262" spans="2:5" s="15" customFormat="1" ht="16.5" customHeight="1">
      <c r="B1262" s="16"/>
      <c r="C1262" s="16"/>
      <c r="D1262" s="11"/>
      <c r="E1262" s="17"/>
    </row>
    <row r="1263" spans="2:5" s="15" customFormat="1" ht="16.5" customHeight="1">
      <c r="B1263" s="16"/>
      <c r="C1263" s="16"/>
      <c r="D1263" s="11"/>
      <c r="E1263" s="17"/>
    </row>
    <row r="1264" spans="2:5" s="15" customFormat="1" ht="16.5" customHeight="1">
      <c r="B1264" s="16"/>
      <c r="C1264" s="16"/>
      <c r="D1264" s="11"/>
      <c r="E1264" s="17"/>
    </row>
    <row r="1265" spans="2:5" s="15" customFormat="1" ht="16.5" customHeight="1">
      <c r="B1265" s="16"/>
      <c r="C1265" s="16"/>
      <c r="D1265" s="11"/>
      <c r="E1265" s="17"/>
    </row>
    <row r="1266" spans="2:5" s="15" customFormat="1" ht="16.5" customHeight="1">
      <c r="B1266" s="16"/>
      <c r="C1266" s="16"/>
      <c r="D1266" s="11"/>
      <c r="E1266" s="17"/>
    </row>
    <row r="1267" spans="2:5" s="15" customFormat="1" ht="16.5" customHeight="1">
      <c r="B1267" s="16"/>
      <c r="C1267" s="16"/>
      <c r="D1267" s="11"/>
      <c r="E1267" s="17"/>
    </row>
    <row r="1268" spans="2:5" s="15" customFormat="1" ht="16.5" customHeight="1">
      <c r="B1268" s="16"/>
      <c r="C1268" s="16"/>
      <c r="D1268" s="11"/>
      <c r="E1268" s="17"/>
    </row>
    <row r="1269" spans="2:5" s="15" customFormat="1" ht="16.5" customHeight="1">
      <c r="B1269" s="16"/>
      <c r="C1269" s="16"/>
      <c r="D1269" s="11"/>
      <c r="E1269" s="17"/>
    </row>
    <row r="1270" spans="2:5" s="15" customFormat="1" ht="16.5" customHeight="1">
      <c r="B1270" s="16"/>
      <c r="C1270" s="16"/>
      <c r="D1270" s="11"/>
      <c r="E1270" s="17"/>
    </row>
    <row r="1271" spans="2:5" s="15" customFormat="1" ht="16.5" customHeight="1">
      <c r="B1271" s="16"/>
      <c r="C1271" s="16"/>
      <c r="D1271" s="11"/>
      <c r="E1271" s="17"/>
    </row>
    <row r="1272" spans="2:5" s="15" customFormat="1" ht="16.5" customHeight="1">
      <c r="B1272" s="16"/>
      <c r="C1272" s="16"/>
      <c r="D1272" s="11"/>
      <c r="E1272" s="17"/>
    </row>
    <row r="1273" spans="2:5" s="15" customFormat="1" ht="16.5" customHeight="1">
      <c r="B1273" s="16"/>
      <c r="C1273" s="16"/>
      <c r="D1273" s="11"/>
      <c r="E1273" s="17"/>
    </row>
    <row r="1274" spans="2:5" s="15" customFormat="1" ht="16.5" customHeight="1">
      <c r="B1274" s="16"/>
      <c r="C1274" s="16"/>
      <c r="D1274" s="11"/>
      <c r="E1274" s="17"/>
    </row>
    <row r="1275" spans="2:5" s="15" customFormat="1" ht="16.5" customHeight="1">
      <c r="B1275" s="16"/>
      <c r="C1275" s="16"/>
      <c r="D1275" s="11"/>
      <c r="E1275" s="17"/>
    </row>
    <row r="1276" spans="2:5" s="15" customFormat="1" ht="16.5" customHeight="1">
      <c r="B1276" s="16"/>
      <c r="C1276" s="16"/>
      <c r="D1276" s="11"/>
      <c r="E1276" s="17"/>
    </row>
    <row r="1277" spans="2:5" s="15" customFormat="1" ht="16.5" customHeight="1">
      <c r="B1277" s="16"/>
      <c r="C1277" s="16"/>
      <c r="D1277" s="11"/>
      <c r="E1277" s="17"/>
    </row>
    <row r="1278" spans="2:5" s="15" customFormat="1" ht="16.5" customHeight="1">
      <c r="B1278" s="16"/>
      <c r="C1278" s="16"/>
      <c r="D1278" s="11"/>
      <c r="E1278" s="17"/>
    </row>
    <row r="1279" spans="2:5" s="15" customFormat="1" ht="16.5" customHeight="1">
      <c r="B1279" s="16"/>
      <c r="C1279" s="16"/>
      <c r="D1279" s="11"/>
      <c r="E1279" s="17"/>
    </row>
    <row r="1280" spans="2:5" s="15" customFormat="1" ht="16.5" customHeight="1">
      <c r="B1280" s="16"/>
      <c r="C1280" s="16"/>
      <c r="D1280" s="11"/>
      <c r="E1280" s="17"/>
    </row>
    <row r="1281" spans="2:5" s="15" customFormat="1" ht="16.5" customHeight="1">
      <c r="B1281" s="16"/>
      <c r="C1281" s="16"/>
      <c r="D1281" s="11"/>
      <c r="E1281" s="17"/>
    </row>
    <row r="1282" spans="2:5" s="15" customFormat="1" ht="16.5" customHeight="1">
      <c r="B1282" s="16"/>
      <c r="C1282" s="16"/>
      <c r="D1282" s="11"/>
      <c r="E1282" s="17"/>
    </row>
    <row r="1283" spans="2:5" s="15" customFormat="1" ht="16.5" customHeight="1">
      <c r="B1283" s="16"/>
      <c r="C1283" s="16"/>
      <c r="D1283" s="11"/>
      <c r="E1283" s="17"/>
    </row>
    <row r="1284" spans="2:5" s="15" customFormat="1" ht="16.5" customHeight="1">
      <c r="B1284" s="16"/>
      <c r="C1284" s="16"/>
      <c r="D1284" s="11"/>
      <c r="E1284" s="17"/>
    </row>
    <row r="1285" spans="2:5" s="15" customFormat="1" ht="16.5" customHeight="1">
      <c r="B1285" s="16"/>
      <c r="C1285" s="16"/>
      <c r="D1285" s="11"/>
      <c r="E1285" s="17"/>
    </row>
    <row r="1286" spans="2:5" s="15" customFormat="1" ht="16.5" customHeight="1">
      <c r="B1286" s="16"/>
      <c r="C1286" s="16"/>
      <c r="D1286" s="11"/>
      <c r="E1286" s="17"/>
    </row>
    <row r="1287" spans="2:5" s="15" customFormat="1" ht="16.5" customHeight="1">
      <c r="B1287" s="16"/>
      <c r="C1287" s="16"/>
      <c r="D1287" s="11"/>
      <c r="E1287" s="17"/>
    </row>
    <row r="1288" spans="2:5" s="15" customFormat="1" ht="16.5" customHeight="1">
      <c r="B1288" s="16"/>
      <c r="C1288" s="16"/>
      <c r="D1288" s="11"/>
      <c r="E1288" s="17"/>
    </row>
    <row r="1289" spans="2:5" s="15" customFormat="1" ht="16.5" customHeight="1">
      <c r="B1289" s="16"/>
      <c r="C1289" s="16"/>
      <c r="D1289" s="11"/>
      <c r="E1289" s="17"/>
    </row>
    <row r="1290" spans="2:5" s="15" customFormat="1" ht="16.5" customHeight="1">
      <c r="B1290" s="16"/>
      <c r="C1290" s="16"/>
      <c r="D1290" s="11"/>
      <c r="E1290" s="17"/>
    </row>
    <row r="1291" spans="2:5" s="15" customFormat="1" ht="16.5" customHeight="1">
      <c r="B1291" s="16"/>
      <c r="C1291" s="16"/>
      <c r="D1291" s="11"/>
      <c r="E1291" s="17"/>
    </row>
    <row r="1292" spans="2:5" s="15" customFormat="1" ht="16.5" customHeight="1">
      <c r="B1292" s="16"/>
      <c r="C1292" s="16"/>
      <c r="D1292" s="11"/>
      <c r="E1292" s="17"/>
    </row>
    <row r="1293" spans="2:5" s="15" customFormat="1" ht="16.5" customHeight="1">
      <c r="B1293" s="16"/>
      <c r="C1293" s="16"/>
      <c r="D1293" s="11"/>
      <c r="E1293" s="17"/>
    </row>
    <row r="1294" spans="2:5" s="15" customFormat="1" ht="16.5" customHeight="1">
      <c r="B1294" s="16"/>
      <c r="C1294" s="16"/>
      <c r="D1294" s="11"/>
      <c r="E1294" s="17"/>
    </row>
    <row r="1295" spans="2:5" s="15" customFormat="1" ht="16.5" customHeight="1">
      <c r="B1295" s="16"/>
      <c r="C1295" s="16"/>
      <c r="D1295" s="11"/>
      <c r="E1295" s="17"/>
    </row>
    <row r="1296" spans="2:5" s="15" customFormat="1" ht="16.5" customHeight="1">
      <c r="B1296" s="16"/>
      <c r="C1296" s="16"/>
      <c r="D1296" s="11"/>
      <c r="E1296" s="17"/>
    </row>
    <row r="1297" spans="2:5" s="15" customFormat="1" ht="16.5" customHeight="1">
      <c r="B1297" s="16"/>
      <c r="C1297" s="16"/>
      <c r="D1297" s="11"/>
      <c r="E1297" s="17"/>
    </row>
    <row r="1298" spans="2:5" s="15" customFormat="1" ht="16.5" customHeight="1">
      <c r="B1298" s="16"/>
      <c r="C1298" s="16"/>
      <c r="D1298" s="11"/>
      <c r="E1298" s="17"/>
    </row>
    <row r="1299" spans="2:5" s="15" customFormat="1" ht="16.5" customHeight="1">
      <c r="B1299" s="16"/>
      <c r="C1299" s="16"/>
      <c r="D1299" s="11"/>
      <c r="E1299" s="17"/>
    </row>
    <row r="1300" spans="2:5" s="15" customFormat="1" ht="16.5" customHeight="1">
      <c r="B1300" s="16"/>
      <c r="C1300" s="16"/>
      <c r="D1300" s="11"/>
      <c r="E1300" s="17"/>
    </row>
    <row r="1301" spans="2:5" s="15" customFormat="1" ht="16.5" customHeight="1">
      <c r="B1301" s="16"/>
      <c r="C1301" s="16"/>
      <c r="D1301" s="11"/>
      <c r="E1301" s="17"/>
    </row>
    <row r="1302" spans="2:5" s="15" customFormat="1" ht="16.5" customHeight="1">
      <c r="B1302" s="16"/>
      <c r="C1302" s="16"/>
      <c r="D1302" s="11"/>
      <c r="E1302" s="17"/>
    </row>
    <row r="1303" spans="2:5" s="15" customFormat="1" ht="16.5" customHeight="1">
      <c r="B1303" s="16"/>
      <c r="C1303" s="16"/>
      <c r="D1303" s="11"/>
      <c r="E1303" s="17"/>
    </row>
    <row r="1304" spans="2:5" s="15" customFormat="1" ht="16.5" customHeight="1">
      <c r="B1304" s="16"/>
      <c r="C1304" s="16"/>
      <c r="D1304" s="11"/>
      <c r="E1304" s="17"/>
    </row>
    <row r="1305" spans="2:5" s="15" customFormat="1" ht="16.5" customHeight="1">
      <c r="B1305" s="16"/>
      <c r="C1305" s="16"/>
      <c r="D1305" s="11"/>
      <c r="E1305" s="17"/>
    </row>
    <row r="1306" spans="2:5" s="15" customFormat="1" ht="16.5" customHeight="1">
      <c r="B1306" s="16"/>
      <c r="C1306" s="16"/>
      <c r="D1306" s="11"/>
      <c r="E1306" s="17"/>
    </row>
    <row r="1307" spans="2:5" s="15" customFormat="1" ht="16.5" customHeight="1">
      <c r="B1307" s="16"/>
      <c r="C1307" s="16"/>
      <c r="D1307" s="11"/>
      <c r="E1307" s="17"/>
    </row>
    <row r="1308" spans="2:5" s="15" customFormat="1" ht="16.5" customHeight="1">
      <c r="B1308" s="16"/>
      <c r="C1308" s="16"/>
      <c r="D1308" s="11"/>
      <c r="E1308" s="17"/>
    </row>
    <row r="1309" spans="2:5" s="15" customFormat="1" ht="16.5" customHeight="1">
      <c r="B1309" s="16"/>
      <c r="C1309" s="16"/>
      <c r="D1309" s="11"/>
      <c r="E1309" s="17"/>
    </row>
    <row r="1310" spans="2:5" s="15" customFormat="1" ht="16.5" customHeight="1">
      <c r="B1310" s="16"/>
      <c r="C1310" s="16"/>
      <c r="D1310" s="11"/>
      <c r="E1310" s="17"/>
    </row>
    <row r="1311" spans="2:5" s="15" customFormat="1" ht="16.5" customHeight="1">
      <c r="B1311" s="16"/>
      <c r="C1311" s="16"/>
      <c r="D1311" s="11"/>
      <c r="E1311" s="17"/>
    </row>
    <row r="1312" spans="2:5" s="15" customFormat="1" ht="16.5" customHeight="1">
      <c r="B1312" s="16"/>
      <c r="C1312" s="16"/>
      <c r="D1312" s="11"/>
      <c r="E1312" s="17"/>
    </row>
    <row r="1313" spans="2:5" s="15" customFormat="1" ht="16.5" customHeight="1">
      <c r="B1313" s="16"/>
      <c r="C1313" s="16"/>
      <c r="D1313" s="11"/>
      <c r="E1313" s="17"/>
    </row>
    <row r="1314" spans="2:5" s="15" customFormat="1" ht="16.5" customHeight="1">
      <c r="B1314" s="16"/>
      <c r="C1314" s="16"/>
      <c r="D1314" s="11"/>
      <c r="E1314" s="17"/>
    </row>
    <row r="1315" spans="2:5" s="15" customFormat="1" ht="16.5" customHeight="1">
      <c r="B1315" s="16"/>
      <c r="C1315" s="16"/>
      <c r="D1315" s="11"/>
      <c r="E1315" s="17"/>
    </row>
    <row r="1316" spans="2:5" s="15" customFormat="1" ht="16.5" customHeight="1">
      <c r="B1316" s="16"/>
      <c r="C1316" s="16"/>
      <c r="D1316" s="11"/>
      <c r="E1316" s="17"/>
    </row>
    <row r="1317" spans="2:5" s="15" customFormat="1" ht="16.5" customHeight="1">
      <c r="B1317" s="16"/>
      <c r="C1317" s="16"/>
      <c r="D1317" s="11"/>
      <c r="E1317" s="17"/>
    </row>
    <row r="1318" spans="2:5" s="15" customFormat="1" ht="16.5" customHeight="1">
      <c r="B1318" s="16"/>
      <c r="C1318" s="16"/>
      <c r="D1318" s="11"/>
      <c r="E1318" s="17"/>
    </row>
    <row r="1319" spans="2:5" s="15" customFormat="1" ht="16.5" customHeight="1">
      <c r="B1319" s="16"/>
      <c r="C1319" s="16"/>
      <c r="D1319" s="11"/>
      <c r="E1319" s="17"/>
    </row>
    <row r="1320" spans="2:5" s="15" customFormat="1" ht="16.5" customHeight="1">
      <c r="B1320" s="16"/>
      <c r="C1320" s="16"/>
      <c r="D1320" s="11"/>
      <c r="E1320" s="17"/>
    </row>
    <row r="1321" spans="2:5" s="15" customFormat="1" ht="16.5" customHeight="1">
      <c r="B1321" s="16"/>
      <c r="C1321" s="16"/>
      <c r="D1321" s="11"/>
      <c r="E1321" s="17"/>
    </row>
    <row r="1322" spans="2:5" s="15" customFormat="1" ht="16.5" customHeight="1">
      <c r="B1322" s="16"/>
      <c r="C1322" s="16"/>
      <c r="D1322" s="11"/>
      <c r="E1322" s="17"/>
    </row>
    <row r="1323" spans="2:5" s="15" customFormat="1" ht="16.5" customHeight="1">
      <c r="B1323" s="16"/>
      <c r="C1323" s="16"/>
      <c r="D1323" s="11"/>
      <c r="E1323" s="17"/>
    </row>
    <row r="1324" spans="2:5" s="15" customFormat="1" ht="16.5" customHeight="1">
      <c r="B1324" s="16"/>
      <c r="C1324" s="16"/>
      <c r="D1324" s="11"/>
      <c r="E1324" s="17"/>
    </row>
    <row r="1325" spans="2:5" s="15" customFormat="1" ht="16.5" customHeight="1">
      <c r="B1325" s="16"/>
      <c r="C1325" s="16"/>
      <c r="D1325" s="11"/>
      <c r="E1325" s="17"/>
    </row>
    <row r="1326" spans="2:5" s="15" customFormat="1" ht="16.5" customHeight="1">
      <c r="B1326" s="16"/>
      <c r="C1326" s="16"/>
      <c r="D1326" s="11"/>
      <c r="E1326" s="17"/>
    </row>
    <row r="1327" spans="2:5" s="15" customFormat="1" ht="16.5" customHeight="1">
      <c r="B1327" s="16"/>
      <c r="C1327" s="16"/>
      <c r="D1327" s="11"/>
      <c r="E1327" s="17"/>
    </row>
    <row r="1328" spans="2:5" s="15" customFormat="1" ht="16.5" customHeight="1">
      <c r="B1328" s="16"/>
      <c r="C1328" s="16"/>
      <c r="D1328" s="11"/>
      <c r="E1328" s="17"/>
    </row>
    <row r="1329" spans="2:5" s="15" customFormat="1" ht="16.5" customHeight="1">
      <c r="B1329" s="16"/>
      <c r="C1329" s="16"/>
      <c r="D1329" s="11"/>
      <c r="E1329" s="17"/>
    </row>
    <row r="1330" spans="2:5" s="15" customFormat="1" ht="16.5" customHeight="1">
      <c r="B1330" s="16"/>
      <c r="C1330" s="16"/>
      <c r="D1330" s="11"/>
      <c r="E1330" s="17"/>
    </row>
    <row r="1331" spans="2:5" s="15" customFormat="1" ht="16.5" customHeight="1">
      <c r="B1331" s="16"/>
      <c r="C1331" s="16"/>
      <c r="D1331" s="11"/>
      <c r="E1331" s="17"/>
    </row>
    <row r="1332" spans="2:5" s="15" customFormat="1" ht="16.5" customHeight="1">
      <c r="B1332" s="16"/>
      <c r="C1332" s="16"/>
      <c r="D1332" s="11"/>
      <c r="E1332" s="17"/>
    </row>
    <row r="1333" spans="2:5" s="15" customFormat="1" ht="16.5" customHeight="1">
      <c r="B1333" s="16"/>
      <c r="C1333" s="16"/>
      <c r="D1333" s="11"/>
      <c r="E1333" s="17"/>
    </row>
    <row r="1334" spans="2:5" s="15" customFormat="1" ht="16.5" customHeight="1">
      <c r="B1334" s="16"/>
      <c r="C1334" s="16"/>
      <c r="D1334" s="11"/>
      <c r="E1334" s="17"/>
    </row>
    <row r="1335" spans="2:5" s="15" customFormat="1" ht="16.5" customHeight="1">
      <c r="B1335" s="16"/>
      <c r="C1335" s="16"/>
      <c r="D1335" s="11"/>
      <c r="E1335" s="17"/>
    </row>
    <row r="1336" spans="2:5" s="15" customFormat="1" ht="16.5" customHeight="1">
      <c r="B1336" s="16"/>
      <c r="C1336" s="16"/>
      <c r="D1336" s="11"/>
      <c r="E1336" s="17"/>
    </row>
    <row r="1337" spans="2:5" s="15" customFormat="1" ht="16.5" customHeight="1">
      <c r="B1337" s="16"/>
      <c r="C1337" s="16"/>
      <c r="D1337" s="11"/>
      <c r="E1337" s="17"/>
    </row>
    <row r="1338" spans="2:5" s="15" customFormat="1" ht="16.5" customHeight="1">
      <c r="B1338" s="16"/>
      <c r="C1338" s="16"/>
      <c r="D1338" s="11"/>
      <c r="E1338" s="17"/>
    </row>
    <row r="1339" spans="2:5" s="15" customFormat="1" ht="16.5" customHeight="1">
      <c r="B1339" s="16"/>
      <c r="C1339" s="16"/>
      <c r="D1339" s="11"/>
      <c r="E1339" s="17"/>
    </row>
    <row r="1340" spans="2:5" s="15" customFormat="1" ht="16.5" customHeight="1">
      <c r="B1340" s="16"/>
      <c r="C1340" s="16"/>
      <c r="D1340" s="11"/>
      <c r="E1340" s="17"/>
    </row>
    <row r="1341" spans="2:5" s="15" customFormat="1" ht="16.5" customHeight="1">
      <c r="B1341" s="16"/>
      <c r="C1341" s="16"/>
      <c r="D1341" s="11"/>
      <c r="E1341" s="17"/>
    </row>
    <row r="1342" spans="2:5" s="15" customFormat="1" ht="16.5" customHeight="1">
      <c r="B1342" s="16"/>
      <c r="C1342" s="16"/>
      <c r="D1342" s="11"/>
      <c r="E1342" s="17"/>
    </row>
    <row r="1343" spans="2:5" s="15" customFormat="1" ht="16.5" customHeight="1">
      <c r="B1343" s="16"/>
      <c r="C1343" s="16"/>
      <c r="D1343" s="11"/>
      <c r="E1343" s="17"/>
    </row>
    <row r="1344" spans="2:5" s="15" customFormat="1" ht="16.5" customHeight="1">
      <c r="B1344" s="16"/>
      <c r="C1344" s="16"/>
      <c r="D1344" s="11"/>
      <c r="E1344" s="17"/>
    </row>
    <row r="1345" spans="2:5" s="15" customFormat="1" ht="16.5" customHeight="1">
      <c r="B1345" s="16"/>
      <c r="C1345" s="16"/>
      <c r="D1345" s="11"/>
      <c r="E1345" s="17"/>
    </row>
    <row r="1346" spans="2:5" s="15" customFormat="1" ht="16.5" customHeight="1">
      <c r="B1346" s="16"/>
      <c r="C1346" s="16"/>
      <c r="D1346" s="11"/>
      <c r="E1346" s="17"/>
    </row>
    <row r="1347" spans="2:5" s="15" customFormat="1" ht="16.5" customHeight="1">
      <c r="B1347" s="16"/>
      <c r="C1347" s="16"/>
      <c r="D1347" s="11"/>
      <c r="E1347" s="17"/>
    </row>
    <row r="1348" spans="2:5" s="15" customFormat="1" ht="16.5" customHeight="1">
      <c r="B1348" s="16"/>
      <c r="C1348" s="16"/>
      <c r="D1348" s="11"/>
      <c r="E1348" s="17"/>
    </row>
    <row r="1349" spans="2:5" s="15" customFormat="1" ht="16.5" customHeight="1">
      <c r="B1349" s="16"/>
      <c r="C1349" s="16"/>
      <c r="D1349" s="11"/>
      <c r="E1349" s="17"/>
    </row>
    <row r="1350" spans="2:5" s="15" customFormat="1" ht="16.5" customHeight="1">
      <c r="B1350" s="16"/>
      <c r="C1350" s="16"/>
      <c r="D1350" s="11"/>
      <c r="E1350" s="17"/>
    </row>
    <row r="1351" spans="2:5" s="15" customFormat="1" ht="16.5" customHeight="1">
      <c r="B1351" s="16"/>
      <c r="C1351" s="16"/>
      <c r="D1351" s="11"/>
      <c r="E1351" s="17"/>
    </row>
    <row r="1352" spans="2:5" s="15" customFormat="1" ht="16.5" customHeight="1">
      <c r="B1352" s="16"/>
      <c r="C1352" s="16"/>
      <c r="D1352" s="11"/>
      <c r="E1352" s="17"/>
    </row>
    <row r="1353" spans="2:5" s="15" customFormat="1" ht="16.5" customHeight="1">
      <c r="B1353" s="16"/>
      <c r="C1353" s="16"/>
      <c r="D1353" s="11"/>
      <c r="E1353" s="17"/>
    </row>
    <row r="1354" spans="2:5" s="15" customFormat="1" ht="16.5" customHeight="1">
      <c r="B1354" s="16"/>
      <c r="C1354" s="16"/>
      <c r="D1354" s="11"/>
      <c r="E1354" s="17"/>
    </row>
    <row r="1355" spans="2:5" s="15" customFormat="1" ht="16.5" customHeight="1">
      <c r="B1355" s="16"/>
      <c r="C1355" s="16"/>
      <c r="D1355" s="11"/>
      <c r="E1355" s="17"/>
    </row>
    <row r="1356" spans="2:5" s="15" customFormat="1" ht="16.5" customHeight="1">
      <c r="B1356" s="16"/>
      <c r="C1356" s="16"/>
      <c r="D1356" s="11"/>
      <c r="E1356" s="17"/>
    </row>
    <row r="1357" spans="2:5" s="15" customFormat="1" ht="16.5" customHeight="1">
      <c r="B1357" s="16"/>
      <c r="C1357" s="16"/>
      <c r="D1357" s="11"/>
      <c r="E1357" s="17"/>
    </row>
    <row r="1358" spans="2:5" s="15" customFormat="1" ht="16.5" customHeight="1">
      <c r="B1358" s="16"/>
      <c r="C1358" s="16"/>
      <c r="D1358" s="11"/>
      <c r="E1358" s="17"/>
    </row>
    <row r="1359" spans="2:5" s="15" customFormat="1" ht="16.5" customHeight="1">
      <c r="B1359" s="16"/>
      <c r="C1359" s="16"/>
      <c r="D1359" s="11"/>
      <c r="E1359" s="17"/>
    </row>
    <row r="1360" spans="2:5" s="15" customFormat="1" ht="16.5" customHeight="1">
      <c r="B1360" s="16"/>
      <c r="C1360" s="16"/>
      <c r="D1360" s="11"/>
      <c r="E1360" s="17"/>
    </row>
    <row r="1361" spans="2:5" s="15" customFormat="1" ht="16.5" customHeight="1">
      <c r="B1361" s="16"/>
      <c r="C1361" s="16"/>
      <c r="D1361" s="11"/>
      <c r="E1361" s="17"/>
    </row>
    <row r="1362" spans="2:5" s="15" customFormat="1" ht="16.5" customHeight="1">
      <c r="B1362" s="16"/>
      <c r="C1362" s="16"/>
      <c r="D1362" s="11"/>
      <c r="E1362" s="17"/>
    </row>
    <row r="1363" spans="2:5" s="15" customFormat="1" ht="16.5" customHeight="1">
      <c r="B1363" s="16"/>
      <c r="C1363" s="16"/>
      <c r="D1363" s="11"/>
      <c r="E1363" s="17"/>
    </row>
    <row r="1364" spans="2:5" s="15" customFormat="1" ht="16.5" customHeight="1">
      <c r="B1364" s="16"/>
      <c r="C1364" s="16"/>
      <c r="D1364" s="11"/>
      <c r="E1364" s="17"/>
    </row>
    <row r="1365" spans="2:5" s="15" customFormat="1" ht="16.5" customHeight="1">
      <c r="B1365" s="16"/>
      <c r="C1365" s="16"/>
      <c r="D1365" s="11"/>
      <c r="E1365" s="17"/>
    </row>
    <row r="1366" spans="2:5" s="15" customFormat="1" ht="16.5" customHeight="1">
      <c r="B1366" s="16"/>
      <c r="C1366" s="16"/>
      <c r="D1366" s="11"/>
      <c r="E1366" s="17"/>
    </row>
    <row r="1367" spans="2:5" s="15" customFormat="1" ht="16.5" customHeight="1">
      <c r="B1367" s="16"/>
      <c r="C1367" s="16"/>
      <c r="D1367" s="11"/>
      <c r="E1367" s="17"/>
    </row>
    <row r="1368" spans="2:5" s="15" customFormat="1" ht="16.5" customHeight="1">
      <c r="B1368" s="16"/>
      <c r="C1368" s="16"/>
      <c r="D1368" s="11"/>
      <c r="E1368" s="17"/>
    </row>
    <row r="1369" spans="2:5" s="15" customFormat="1" ht="16.5" customHeight="1">
      <c r="B1369" s="16"/>
      <c r="C1369" s="16"/>
      <c r="D1369" s="11"/>
      <c r="E1369" s="17"/>
    </row>
    <row r="1370" spans="2:5" s="15" customFormat="1" ht="16.5" customHeight="1">
      <c r="B1370" s="16"/>
      <c r="C1370" s="16"/>
      <c r="D1370" s="11"/>
      <c r="E1370" s="17"/>
    </row>
    <row r="1371" spans="2:5" s="15" customFormat="1" ht="16.5" customHeight="1">
      <c r="B1371" s="16"/>
      <c r="C1371" s="16"/>
      <c r="D1371" s="11"/>
      <c r="E1371" s="17"/>
    </row>
    <row r="1372" spans="2:5" s="15" customFormat="1" ht="16.5" customHeight="1">
      <c r="B1372" s="16"/>
      <c r="C1372" s="16"/>
      <c r="D1372" s="11"/>
      <c r="E1372" s="17"/>
    </row>
    <row r="1373" spans="2:5" s="15" customFormat="1" ht="16.5" customHeight="1">
      <c r="B1373" s="16"/>
      <c r="C1373" s="16"/>
      <c r="D1373" s="11"/>
      <c r="E1373" s="17"/>
    </row>
    <row r="1374" spans="2:5" s="15" customFormat="1" ht="16.5" customHeight="1">
      <c r="B1374" s="16"/>
      <c r="C1374" s="16"/>
      <c r="D1374" s="11"/>
      <c r="E1374" s="17"/>
    </row>
    <row r="1375" spans="2:5" s="15" customFormat="1" ht="16.5" customHeight="1">
      <c r="B1375" s="16"/>
      <c r="C1375" s="16"/>
      <c r="D1375" s="11"/>
      <c r="E1375" s="17"/>
    </row>
    <row r="1376" spans="2:5" s="15" customFormat="1" ht="16.5" customHeight="1">
      <c r="B1376" s="16"/>
      <c r="C1376" s="16"/>
      <c r="D1376" s="11"/>
      <c r="E1376" s="17"/>
    </row>
    <row r="1377" spans="2:5" s="15" customFormat="1" ht="16.5" customHeight="1">
      <c r="B1377" s="16"/>
      <c r="C1377" s="16"/>
      <c r="D1377" s="11"/>
      <c r="E1377" s="17"/>
    </row>
    <row r="1378" spans="2:5" s="15" customFormat="1" ht="16.5" customHeight="1">
      <c r="B1378" s="16"/>
      <c r="C1378" s="16"/>
      <c r="D1378" s="11"/>
      <c r="E1378" s="17"/>
    </row>
    <row r="1379" spans="2:5" s="15" customFormat="1" ht="16.5" customHeight="1">
      <c r="B1379" s="16"/>
      <c r="C1379" s="16"/>
      <c r="D1379" s="11"/>
      <c r="E1379" s="17"/>
    </row>
    <row r="1380" spans="2:5" s="15" customFormat="1" ht="16.5" customHeight="1">
      <c r="B1380" s="16"/>
      <c r="C1380" s="16"/>
      <c r="D1380" s="11"/>
      <c r="E1380" s="17"/>
    </row>
    <row r="1381" spans="2:5" s="15" customFormat="1" ht="16.5" customHeight="1">
      <c r="B1381" s="16"/>
      <c r="C1381" s="16"/>
      <c r="D1381" s="11"/>
      <c r="E1381" s="17"/>
    </row>
    <row r="1382" spans="2:5" s="15" customFormat="1" ht="16.5" customHeight="1">
      <c r="B1382" s="16"/>
      <c r="C1382" s="16"/>
      <c r="D1382" s="11"/>
      <c r="E1382" s="17"/>
    </row>
    <row r="1383" spans="2:5" s="15" customFormat="1" ht="16.5" customHeight="1">
      <c r="B1383" s="16"/>
      <c r="C1383" s="16"/>
      <c r="D1383" s="11"/>
      <c r="E1383" s="17"/>
    </row>
    <row r="1384" spans="2:5" s="15" customFormat="1" ht="16.5" customHeight="1">
      <c r="B1384" s="16"/>
      <c r="C1384" s="16"/>
      <c r="D1384" s="11"/>
      <c r="E1384" s="17"/>
    </row>
    <row r="1385" spans="2:5" s="15" customFormat="1" ht="16.5" customHeight="1">
      <c r="B1385" s="16"/>
      <c r="C1385" s="16"/>
      <c r="D1385" s="11"/>
      <c r="E1385" s="17"/>
    </row>
    <row r="1386" spans="2:5" s="15" customFormat="1" ht="16.5" customHeight="1">
      <c r="B1386" s="16"/>
      <c r="C1386" s="16"/>
      <c r="D1386" s="11"/>
      <c r="E1386" s="17"/>
    </row>
    <row r="1387" spans="2:5" s="15" customFormat="1" ht="16.5" customHeight="1">
      <c r="B1387" s="16"/>
      <c r="C1387" s="16"/>
      <c r="D1387" s="11"/>
      <c r="E1387" s="17"/>
    </row>
    <row r="1388" spans="2:5" s="15" customFormat="1" ht="16.5" customHeight="1">
      <c r="B1388" s="16"/>
      <c r="C1388" s="16"/>
      <c r="D1388" s="11"/>
      <c r="E1388" s="17"/>
    </row>
    <row r="1389" spans="2:5" s="15" customFormat="1" ht="16.5" customHeight="1">
      <c r="B1389" s="16"/>
      <c r="C1389" s="16"/>
      <c r="D1389" s="11"/>
      <c r="E1389" s="17"/>
    </row>
    <row r="1390" spans="2:5" s="15" customFormat="1" ht="16.5" customHeight="1">
      <c r="B1390" s="16"/>
      <c r="C1390" s="16"/>
      <c r="D1390" s="11"/>
      <c r="E1390" s="17"/>
    </row>
    <row r="1391" spans="2:5" s="15" customFormat="1" ht="16.5" customHeight="1">
      <c r="B1391" s="16"/>
      <c r="C1391" s="16"/>
      <c r="D1391" s="11"/>
      <c r="E1391" s="17"/>
    </row>
    <row r="1392" spans="2:5" s="15" customFormat="1" ht="16.5" customHeight="1">
      <c r="B1392" s="16"/>
      <c r="C1392" s="16"/>
      <c r="D1392" s="11"/>
      <c r="E1392" s="17"/>
    </row>
    <row r="1393" spans="2:5" s="15" customFormat="1" ht="16.5" customHeight="1">
      <c r="B1393" s="16"/>
      <c r="C1393" s="16"/>
      <c r="D1393" s="11"/>
      <c r="E1393" s="17"/>
    </row>
    <row r="1394" spans="2:5" s="15" customFormat="1" ht="16.5" customHeight="1">
      <c r="B1394" s="16"/>
      <c r="C1394" s="16"/>
      <c r="D1394" s="11"/>
      <c r="E1394" s="17"/>
    </row>
    <row r="1395" spans="2:5" s="15" customFormat="1" ht="16.5" customHeight="1">
      <c r="B1395" s="16"/>
      <c r="C1395" s="16"/>
      <c r="D1395" s="11"/>
      <c r="E1395" s="17"/>
    </row>
    <row r="1396" spans="2:5" s="15" customFormat="1" ht="16.5" customHeight="1">
      <c r="B1396" s="16"/>
      <c r="C1396" s="16"/>
      <c r="D1396" s="11"/>
      <c r="E1396" s="17"/>
    </row>
    <row r="1397" spans="2:5" s="15" customFormat="1" ht="16.5" customHeight="1">
      <c r="B1397" s="16"/>
      <c r="C1397" s="16"/>
      <c r="D1397" s="11"/>
      <c r="E1397" s="17"/>
    </row>
    <row r="1398" spans="2:5" s="15" customFormat="1" ht="16.5" customHeight="1">
      <c r="B1398" s="16"/>
      <c r="C1398" s="16"/>
      <c r="D1398" s="11"/>
      <c r="E1398" s="17"/>
    </row>
    <row r="1399" spans="2:5" s="15" customFormat="1" ht="16.5" customHeight="1">
      <c r="B1399" s="16"/>
      <c r="C1399" s="16"/>
      <c r="D1399" s="11"/>
      <c r="E1399" s="17"/>
    </row>
    <row r="1400" spans="2:5" s="15" customFormat="1" ht="16.5" customHeight="1">
      <c r="B1400" s="16"/>
      <c r="C1400" s="16"/>
      <c r="D1400" s="11"/>
      <c r="E1400" s="17"/>
    </row>
    <row r="1401" spans="2:5" s="15" customFormat="1" ht="16.5" customHeight="1">
      <c r="B1401" s="16"/>
      <c r="C1401" s="16"/>
      <c r="D1401" s="11"/>
      <c r="E1401" s="17"/>
    </row>
    <row r="1402" spans="2:5" s="15" customFormat="1" ht="16.5" customHeight="1">
      <c r="B1402" s="16"/>
      <c r="C1402" s="16"/>
      <c r="D1402" s="11"/>
      <c r="E1402" s="17"/>
    </row>
    <row r="1403" spans="2:5" s="15" customFormat="1" ht="16.5" customHeight="1">
      <c r="B1403" s="16"/>
      <c r="C1403" s="16"/>
      <c r="D1403" s="11"/>
      <c r="E1403" s="17"/>
    </row>
    <row r="1404" spans="2:5" s="15" customFormat="1" ht="16.5" customHeight="1">
      <c r="B1404" s="16"/>
      <c r="C1404" s="16"/>
      <c r="D1404" s="11"/>
      <c r="E1404" s="17"/>
    </row>
    <row r="1405" spans="2:5" s="15" customFormat="1" ht="16.5" customHeight="1">
      <c r="B1405" s="16"/>
      <c r="C1405" s="16"/>
      <c r="D1405" s="11"/>
      <c r="E1405" s="17"/>
    </row>
    <row r="1406" spans="2:5" s="15" customFormat="1" ht="16.5" customHeight="1">
      <c r="B1406" s="16"/>
      <c r="C1406" s="16"/>
      <c r="D1406" s="11"/>
      <c r="E1406" s="17"/>
    </row>
    <row r="1407" spans="2:5" s="15" customFormat="1" ht="16.5" customHeight="1">
      <c r="B1407" s="16"/>
      <c r="C1407" s="16"/>
      <c r="D1407" s="11"/>
      <c r="E1407" s="17"/>
    </row>
    <row r="1408" spans="2:5" s="15" customFormat="1" ht="16.5" customHeight="1">
      <c r="B1408" s="16"/>
      <c r="C1408" s="16"/>
      <c r="D1408" s="11"/>
      <c r="E1408" s="17"/>
    </row>
    <row r="1409" spans="2:5" s="15" customFormat="1" ht="16.5" customHeight="1">
      <c r="B1409" s="16"/>
      <c r="C1409" s="16"/>
      <c r="D1409" s="11"/>
      <c r="E1409" s="17"/>
    </row>
    <row r="1410" spans="2:5" s="15" customFormat="1" ht="16.5" customHeight="1">
      <c r="B1410" s="16"/>
      <c r="C1410" s="16"/>
      <c r="D1410" s="11"/>
      <c r="E1410" s="17"/>
    </row>
    <row r="1411" spans="2:5" s="15" customFormat="1" ht="16.5" customHeight="1">
      <c r="B1411" s="16"/>
      <c r="C1411" s="16"/>
      <c r="D1411" s="11"/>
      <c r="E1411" s="17"/>
    </row>
    <row r="1412" spans="2:5" s="15" customFormat="1" ht="16.5" customHeight="1">
      <c r="B1412" s="16"/>
      <c r="C1412" s="16"/>
      <c r="D1412" s="11"/>
      <c r="E1412" s="17"/>
    </row>
    <row r="1413" spans="2:5" s="15" customFormat="1" ht="16.5" customHeight="1">
      <c r="B1413" s="16"/>
      <c r="C1413" s="16"/>
      <c r="D1413" s="11"/>
      <c r="E1413" s="17"/>
    </row>
    <row r="1414" spans="2:5" s="15" customFormat="1" ht="16.5" customHeight="1">
      <c r="B1414" s="16"/>
      <c r="C1414" s="16"/>
      <c r="D1414" s="11"/>
      <c r="E1414" s="17"/>
    </row>
    <row r="1415" spans="2:5" s="15" customFormat="1" ht="16.5" customHeight="1">
      <c r="B1415" s="16"/>
      <c r="C1415" s="16"/>
      <c r="D1415" s="11"/>
      <c r="E1415" s="17"/>
    </row>
    <row r="1416" spans="2:5" s="15" customFormat="1" ht="16.5" customHeight="1">
      <c r="B1416" s="16"/>
      <c r="C1416" s="16"/>
      <c r="D1416" s="11"/>
      <c r="E1416" s="17"/>
    </row>
    <row r="1417" spans="2:5" s="15" customFormat="1" ht="16.5" customHeight="1">
      <c r="B1417" s="16"/>
      <c r="C1417" s="16"/>
      <c r="D1417" s="11"/>
      <c r="E1417" s="17"/>
    </row>
    <row r="1418" spans="2:5" s="15" customFormat="1" ht="16.5" customHeight="1">
      <c r="B1418" s="16"/>
      <c r="C1418" s="16"/>
      <c r="D1418" s="11"/>
      <c r="E1418" s="17"/>
    </row>
    <row r="1419" spans="2:5" s="15" customFormat="1" ht="16.5" customHeight="1">
      <c r="B1419" s="16"/>
      <c r="C1419" s="16"/>
      <c r="D1419" s="11"/>
      <c r="E1419" s="17"/>
    </row>
    <row r="1420" spans="2:5" s="15" customFormat="1" ht="16.5" customHeight="1">
      <c r="B1420" s="16"/>
      <c r="C1420" s="16"/>
      <c r="D1420" s="11"/>
      <c r="E1420" s="17"/>
    </row>
    <row r="1421" spans="2:5" s="15" customFormat="1" ht="16.5" customHeight="1">
      <c r="B1421" s="16"/>
      <c r="C1421" s="16"/>
      <c r="D1421" s="11"/>
      <c r="E1421" s="17"/>
    </row>
    <row r="1422" spans="2:5" s="15" customFormat="1" ht="16.5" customHeight="1">
      <c r="B1422" s="16"/>
      <c r="C1422" s="16"/>
      <c r="D1422" s="11"/>
      <c r="E1422" s="17"/>
    </row>
    <row r="1423" spans="2:5" s="15" customFormat="1" ht="16.5" customHeight="1">
      <c r="B1423" s="16"/>
      <c r="C1423" s="16"/>
      <c r="D1423" s="11"/>
      <c r="E1423" s="17"/>
    </row>
    <row r="1424" spans="2:5" s="15" customFormat="1" ht="16.5" customHeight="1">
      <c r="B1424" s="16"/>
      <c r="C1424" s="16"/>
      <c r="D1424" s="11"/>
      <c r="E1424" s="17"/>
    </row>
    <row r="1425" spans="2:5" s="15" customFormat="1" ht="16.5" customHeight="1">
      <c r="B1425" s="16"/>
      <c r="C1425" s="16"/>
      <c r="D1425" s="11"/>
      <c r="E1425" s="17"/>
    </row>
    <row r="1426" spans="2:5" s="15" customFormat="1" ht="16.5" customHeight="1">
      <c r="B1426" s="16"/>
      <c r="C1426" s="16"/>
      <c r="D1426" s="11"/>
      <c r="E1426" s="17"/>
    </row>
    <row r="1427" spans="2:5" s="15" customFormat="1" ht="16.5" customHeight="1">
      <c r="B1427" s="16"/>
      <c r="C1427" s="16"/>
      <c r="D1427" s="11"/>
      <c r="E1427" s="17"/>
    </row>
    <row r="1428" spans="2:5" s="15" customFormat="1" ht="16.5" customHeight="1">
      <c r="B1428" s="16"/>
      <c r="C1428" s="16"/>
      <c r="D1428" s="11"/>
      <c r="E1428" s="17"/>
    </row>
    <row r="1429" spans="2:5" s="15" customFormat="1" ht="16.5" customHeight="1">
      <c r="B1429" s="16"/>
      <c r="C1429" s="16"/>
      <c r="D1429" s="11"/>
      <c r="E1429" s="17"/>
    </row>
    <row r="1430" spans="2:5" s="15" customFormat="1" ht="16.5" customHeight="1">
      <c r="B1430" s="16"/>
      <c r="C1430" s="16"/>
      <c r="D1430" s="11"/>
      <c r="E1430" s="17"/>
    </row>
    <row r="1431" spans="2:5" s="15" customFormat="1" ht="16.5" customHeight="1">
      <c r="B1431" s="16"/>
      <c r="C1431" s="16"/>
      <c r="D1431" s="11"/>
      <c r="E1431" s="17"/>
    </row>
    <row r="1432" spans="2:5" s="15" customFormat="1" ht="16.5" customHeight="1">
      <c r="B1432" s="16"/>
      <c r="C1432" s="16"/>
      <c r="D1432" s="11"/>
      <c r="E1432" s="17"/>
    </row>
    <row r="1433" spans="2:5" s="15" customFormat="1" ht="16.5" customHeight="1">
      <c r="B1433" s="16"/>
      <c r="C1433" s="16"/>
      <c r="D1433" s="11"/>
      <c r="E1433" s="17"/>
    </row>
    <row r="1434" spans="2:5" s="15" customFormat="1" ht="16.5" customHeight="1">
      <c r="B1434" s="16"/>
      <c r="C1434" s="16"/>
      <c r="D1434" s="11"/>
      <c r="E1434" s="17"/>
    </row>
    <row r="1435" spans="2:5" s="15" customFormat="1" ht="16.5" customHeight="1">
      <c r="B1435" s="16"/>
      <c r="C1435" s="16"/>
      <c r="D1435" s="11"/>
      <c r="E1435" s="17"/>
    </row>
    <row r="1436" spans="2:5" s="15" customFormat="1" ht="16.5" customHeight="1">
      <c r="B1436" s="16"/>
      <c r="C1436" s="16"/>
      <c r="D1436" s="11"/>
      <c r="E1436" s="17"/>
    </row>
    <row r="1437" spans="2:5" s="15" customFormat="1" ht="16.5" customHeight="1">
      <c r="B1437" s="16"/>
      <c r="C1437" s="16"/>
      <c r="D1437" s="11"/>
      <c r="E1437" s="17"/>
    </row>
    <row r="1438" spans="2:5" s="15" customFormat="1" ht="16.5" customHeight="1">
      <c r="B1438" s="16"/>
      <c r="C1438" s="16"/>
      <c r="D1438" s="11"/>
      <c r="E1438" s="17"/>
    </row>
    <row r="1439" spans="2:5" s="15" customFormat="1" ht="16.5" customHeight="1">
      <c r="B1439" s="16"/>
      <c r="C1439" s="16"/>
      <c r="D1439" s="11"/>
      <c r="E1439" s="17"/>
    </row>
    <row r="1440" spans="2:5" s="15" customFormat="1" ht="16.5" customHeight="1">
      <c r="B1440" s="16"/>
      <c r="C1440" s="16"/>
      <c r="D1440" s="11"/>
      <c r="E1440" s="17"/>
    </row>
    <row r="1441" spans="2:5" s="15" customFormat="1" ht="16.5" customHeight="1">
      <c r="B1441" s="16"/>
      <c r="C1441" s="16"/>
      <c r="D1441" s="11"/>
      <c r="E1441" s="17"/>
    </row>
    <row r="1442" spans="2:5" s="15" customFormat="1" ht="16.5" customHeight="1">
      <c r="B1442" s="16"/>
      <c r="C1442" s="16"/>
      <c r="D1442" s="11"/>
      <c r="E1442" s="17"/>
    </row>
    <row r="1443" spans="2:5" s="15" customFormat="1" ht="16.5" customHeight="1">
      <c r="B1443" s="16"/>
      <c r="C1443" s="16"/>
      <c r="D1443" s="11"/>
      <c r="E1443" s="17"/>
    </row>
    <row r="1444" spans="2:5" s="15" customFormat="1" ht="16.5" customHeight="1">
      <c r="B1444" s="16"/>
      <c r="C1444" s="16"/>
      <c r="D1444" s="11"/>
      <c r="E1444" s="17"/>
    </row>
    <row r="1445" spans="2:5" s="15" customFormat="1" ht="16.5" customHeight="1">
      <c r="B1445" s="16"/>
      <c r="C1445" s="16"/>
      <c r="D1445" s="11"/>
      <c r="E1445" s="17"/>
    </row>
    <row r="1446" spans="2:5" s="15" customFormat="1" ht="16.5" customHeight="1">
      <c r="B1446" s="16"/>
      <c r="C1446" s="16"/>
      <c r="D1446" s="11"/>
      <c r="E1446" s="17"/>
    </row>
    <row r="1447" spans="2:5" s="15" customFormat="1" ht="16.5" customHeight="1">
      <c r="B1447" s="16"/>
      <c r="C1447" s="16"/>
      <c r="D1447" s="11"/>
      <c r="E1447" s="17"/>
    </row>
    <row r="1448" spans="2:5" s="15" customFormat="1" ht="16.5" customHeight="1">
      <c r="B1448" s="16"/>
      <c r="C1448" s="16"/>
      <c r="D1448" s="11"/>
      <c r="E1448" s="17"/>
    </row>
    <row r="1449" spans="2:5" s="15" customFormat="1" ht="16.5" customHeight="1">
      <c r="B1449" s="16"/>
      <c r="C1449" s="16"/>
      <c r="D1449" s="11"/>
      <c r="E1449" s="17"/>
    </row>
    <row r="1450" spans="2:5" s="15" customFormat="1" ht="16.5" customHeight="1">
      <c r="B1450" s="16"/>
      <c r="C1450" s="16"/>
      <c r="D1450" s="11"/>
      <c r="E1450" s="17"/>
    </row>
    <row r="1451" spans="2:5" s="15" customFormat="1" ht="16.5" customHeight="1">
      <c r="B1451" s="16"/>
      <c r="C1451" s="16"/>
      <c r="D1451" s="11"/>
      <c r="E1451" s="17"/>
    </row>
    <row r="1452" spans="2:5" s="15" customFormat="1" ht="16.5" customHeight="1">
      <c r="B1452" s="16"/>
      <c r="C1452" s="16"/>
      <c r="D1452" s="11"/>
      <c r="E1452" s="17"/>
    </row>
    <row r="1453" spans="2:5" s="15" customFormat="1" ht="16.5" customHeight="1">
      <c r="B1453" s="16"/>
      <c r="C1453" s="16"/>
      <c r="D1453" s="11"/>
      <c r="E1453" s="17"/>
    </row>
    <row r="1454" spans="2:5" s="15" customFormat="1" ht="16.5" customHeight="1">
      <c r="B1454" s="16"/>
      <c r="C1454" s="16"/>
      <c r="D1454" s="11"/>
      <c r="E1454" s="17"/>
    </row>
    <row r="1455" spans="2:5" s="15" customFormat="1" ht="16.5" customHeight="1">
      <c r="B1455" s="16"/>
      <c r="C1455" s="16"/>
      <c r="D1455" s="11"/>
      <c r="E1455" s="17"/>
    </row>
    <row r="1456" spans="2:5" s="15" customFormat="1" ht="16.5" customHeight="1">
      <c r="B1456" s="16"/>
      <c r="C1456" s="16"/>
      <c r="D1456" s="11"/>
      <c r="E1456" s="17"/>
    </row>
    <row r="1457" spans="2:5" s="15" customFormat="1" ht="16.5" customHeight="1">
      <c r="B1457" s="16"/>
      <c r="C1457" s="16"/>
      <c r="D1457" s="11"/>
      <c r="E1457" s="17"/>
    </row>
    <row r="1458" spans="2:5" s="15" customFormat="1" ht="16.5" customHeight="1">
      <c r="B1458" s="16"/>
      <c r="C1458" s="16"/>
      <c r="D1458" s="11"/>
      <c r="E1458" s="17"/>
    </row>
    <row r="1459" spans="2:5" s="15" customFormat="1" ht="16.5" customHeight="1">
      <c r="B1459" s="16"/>
      <c r="C1459" s="16"/>
      <c r="D1459" s="11"/>
      <c r="E1459" s="17"/>
    </row>
    <row r="1460" spans="2:5" s="15" customFormat="1" ht="16.5" customHeight="1">
      <c r="B1460" s="16"/>
      <c r="C1460" s="16"/>
      <c r="D1460" s="11"/>
      <c r="E1460" s="17"/>
    </row>
    <row r="1461" spans="2:5" s="15" customFormat="1" ht="16.5" customHeight="1">
      <c r="B1461" s="16"/>
      <c r="C1461" s="16"/>
      <c r="D1461" s="11"/>
      <c r="E1461" s="17"/>
    </row>
    <row r="1462" spans="2:5" s="15" customFormat="1" ht="16.5" customHeight="1">
      <c r="B1462" s="16"/>
      <c r="C1462" s="16"/>
      <c r="D1462" s="11"/>
      <c r="E1462" s="17"/>
    </row>
    <row r="1463" spans="2:5" s="15" customFormat="1" ht="16.5" customHeight="1">
      <c r="B1463" s="16"/>
      <c r="C1463" s="16"/>
      <c r="D1463" s="11"/>
      <c r="E1463" s="17"/>
    </row>
    <row r="1464" spans="2:5" s="15" customFormat="1" ht="16.5" customHeight="1">
      <c r="B1464" s="16"/>
      <c r="C1464" s="16"/>
      <c r="D1464" s="11"/>
      <c r="E1464" s="17"/>
    </row>
    <row r="1465" spans="2:5" s="15" customFormat="1" ht="16.5" customHeight="1">
      <c r="B1465" s="16"/>
      <c r="C1465" s="16"/>
      <c r="D1465" s="11"/>
      <c r="E1465" s="17"/>
    </row>
    <row r="1466" spans="2:5" s="15" customFormat="1" ht="16.5" customHeight="1">
      <c r="B1466" s="16"/>
      <c r="C1466" s="16"/>
      <c r="D1466" s="11"/>
      <c r="E1466" s="17"/>
    </row>
    <row r="1467" spans="2:5" s="15" customFormat="1" ht="16.5" customHeight="1">
      <c r="B1467" s="16"/>
      <c r="C1467" s="16"/>
      <c r="D1467" s="11"/>
      <c r="E1467" s="17"/>
    </row>
    <row r="1468" spans="2:5" s="15" customFormat="1" ht="16.5" customHeight="1">
      <c r="B1468" s="16"/>
      <c r="C1468" s="16"/>
      <c r="D1468" s="11"/>
      <c r="E1468" s="17"/>
    </row>
    <row r="1469" spans="2:5" s="15" customFormat="1" ht="16.5" customHeight="1">
      <c r="B1469" s="16"/>
      <c r="C1469" s="16"/>
      <c r="D1469" s="11"/>
      <c r="E1469" s="17"/>
    </row>
    <row r="1470" spans="2:5" s="15" customFormat="1" ht="16.5" customHeight="1">
      <c r="B1470" s="16"/>
      <c r="C1470" s="16"/>
      <c r="D1470" s="11"/>
      <c r="E1470" s="17"/>
    </row>
    <row r="1471" spans="2:5" s="15" customFormat="1" ht="16.5" customHeight="1">
      <c r="B1471" s="16"/>
      <c r="C1471" s="16"/>
      <c r="D1471" s="11"/>
      <c r="E1471" s="17"/>
    </row>
    <row r="1472" spans="2:5" s="15" customFormat="1" ht="16.5" customHeight="1">
      <c r="B1472" s="16"/>
      <c r="C1472" s="16"/>
      <c r="D1472" s="11"/>
      <c r="E1472" s="17"/>
    </row>
    <row r="1473" spans="2:5" s="15" customFormat="1" ht="16.5" customHeight="1">
      <c r="B1473" s="16"/>
      <c r="C1473" s="16"/>
      <c r="D1473" s="11"/>
      <c r="E1473" s="17"/>
    </row>
    <row r="1474" spans="2:5" s="15" customFormat="1" ht="16.5" customHeight="1">
      <c r="B1474" s="16"/>
      <c r="C1474" s="16"/>
      <c r="D1474" s="11"/>
      <c r="E1474" s="17"/>
    </row>
    <row r="1475" spans="2:5" s="15" customFormat="1" ht="16.5" customHeight="1">
      <c r="B1475" s="16"/>
      <c r="C1475" s="16"/>
      <c r="D1475" s="11"/>
      <c r="E1475" s="17"/>
    </row>
    <row r="1476" spans="2:5" s="15" customFormat="1" ht="16.5" customHeight="1">
      <c r="B1476" s="16"/>
      <c r="C1476" s="16"/>
      <c r="D1476" s="11"/>
      <c r="E1476" s="17"/>
    </row>
    <row r="1477" spans="2:5" s="15" customFormat="1" ht="16.5" customHeight="1">
      <c r="B1477" s="16"/>
      <c r="C1477" s="16"/>
      <c r="D1477" s="11"/>
      <c r="E1477" s="17"/>
    </row>
    <row r="1478" spans="2:5" s="15" customFormat="1" ht="16.5" customHeight="1">
      <c r="B1478" s="16"/>
      <c r="C1478" s="16"/>
      <c r="D1478" s="11"/>
      <c r="E1478" s="17"/>
    </row>
    <row r="1479" spans="2:5" s="15" customFormat="1" ht="16.5" customHeight="1">
      <c r="B1479" s="16"/>
      <c r="C1479" s="16"/>
      <c r="D1479" s="11"/>
      <c r="E1479" s="17"/>
    </row>
    <row r="1480" spans="2:5" s="15" customFormat="1" ht="16.5" customHeight="1">
      <c r="B1480" s="16"/>
      <c r="C1480" s="16"/>
      <c r="D1480" s="11"/>
      <c r="E1480" s="17"/>
    </row>
    <row r="1481" spans="2:5" s="15" customFormat="1" ht="16.5" customHeight="1">
      <c r="B1481" s="16"/>
      <c r="C1481" s="16"/>
      <c r="D1481" s="11"/>
      <c r="E1481" s="17"/>
    </row>
    <row r="1482" spans="2:5" s="15" customFormat="1" ht="16.5" customHeight="1">
      <c r="B1482" s="16"/>
      <c r="C1482" s="16"/>
      <c r="D1482" s="11"/>
      <c r="E1482" s="17"/>
    </row>
    <row r="1483" spans="2:5" s="15" customFormat="1" ht="16.5" customHeight="1">
      <c r="B1483" s="16"/>
      <c r="C1483" s="16"/>
      <c r="D1483" s="11"/>
      <c r="E1483" s="17"/>
    </row>
    <row r="1484" spans="2:5" s="15" customFormat="1" ht="16.5" customHeight="1">
      <c r="B1484" s="16"/>
      <c r="C1484" s="16"/>
      <c r="D1484" s="11"/>
      <c r="E1484" s="17"/>
    </row>
    <row r="1485" spans="2:5" s="15" customFormat="1" ht="16.5" customHeight="1">
      <c r="B1485" s="16"/>
      <c r="C1485" s="16"/>
      <c r="D1485" s="11"/>
      <c r="E1485" s="17"/>
    </row>
    <row r="1486" spans="2:5" s="15" customFormat="1" ht="16.5" customHeight="1">
      <c r="B1486" s="16"/>
      <c r="C1486" s="16"/>
      <c r="D1486" s="11"/>
      <c r="E1486" s="17"/>
    </row>
    <row r="1487" spans="2:5" s="15" customFormat="1" ht="16.5" customHeight="1">
      <c r="B1487" s="16"/>
      <c r="C1487" s="16"/>
      <c r="D1487" s="11"/>
      <c r="E1487" s="17"/>
    </row>
    <row r="1488" spans="2:5" s="15" customFormat="1" ht="16.5" customHeight="1">
      <c r="B1488" s="16"/>
      <c r="C1488" s="16"/>
      <c r="D1488" s="11"/>
      <c r="E1488" s="17"/>
    </row>
    <row r="1489" spans="2:5" s="15" customFormat="1" ht="16.5" customHeight="1">
      <c r="B1489" s="16"/>
      <c r="C1489" s="16"/>
      <c r="D1489" s="11"/>
      <c r="E1489" s="17"/>
    </row>
    <row r="1490" spans="2:5" s="15" customFormat="1" ht="16.5" customHeight="1">
      <c r="B1490" s="16"/>
      <c r="C1490" s="16"/>
      <c r="D1490" s="11"/>
      <c r="E1490" s="17"/>
    </row>
    <row r="1491" spans="2:5" s="15" customFormat="1" ht="16.5" customHeight="1">
      <c r="B1491" s="16"/>
      <c r="C1491" s="16"/>
      <c r="D1491" s="11"/>
      <c r="E1491" s="17"/>
    </row>
    <row r="1492" spans="2:5" s="15" customFormat="1" ht="16.5" customHeight="1">
      <c r="B1492" s="16"/>
      <c r="C1492" s="16"/>
      <c r="D1492" s="11"/>
      <c r="E1492" s="17"/>
    </row>
    <row r="1493" spans="2:5" s="15" customFormat="1" ht="16.5" customHeight="1">
      <c r="B1493" s="16"/>
      <c r="C1493" s="16"/>
      <c r="D1493" s="11"/>
      <c r="E1493" s="17"/>
    </row>
    <row r="1494" spans="2:5" s="15" customFormat="1" ht="16.5" customHeight="1">
      <c r="B1494" s="16"/>
      <c r="C1494" s="16"/>
      <c r="D1494" s="11"/>
      <c r="E1494" s="17"/>
    </row>
    <row r="1495" spans="2:5" s="15" customFormat="1" ht="16.5" customHeight="1">
      <c r="B1495" s="16"/>
      <c r="C1495" s="16"/>
      <c r="D1495" s="11"/>
      <c r="E1495" s="17"/>
    </row>
    <row r="1496" spans="2:5" s="15" customFormat="1" ht="16.5" customHeight="1">
      <c r="B1496" s="16"/>
      <c r="C1496" s="16"/>
      <c r="D1496" s="11"/>
      <c r="E1496" s="17"/>
    </row>
    <row r="1497" spans="2:5" s="15" customFormat="1" ht="16.5" customHeight="1">
      <c r="B1497" s="16"/>
      <c r="C1497" s="16"/>
      <c r="D1497" s="11"/>
      <c r="E1497" s="17"/>
    </row>
    <row r="1498" spans="2:5" s="15" customFormat="1" ht="16.5" customHeight="1">
      <c r="B1498" s="16"/>
      <c r="C1498" s="16"/>
      <c r="D1498" s="11"/>
      <c r="E1498" s="17"/>
    </row>
    <row r="1499" spans="2:5" s="15" customFormat="1" ht="16.5" customHeight="1">
      <c r="B1499" s="16"/>
      <c r="C1499" s="16"/>
      <c r="D1499" s="11"/>
      <c r="E1499" s="17"/>
    </row>
    <row r="1500" spans="2:5" s="15" customFormat="1" ht="16.5" customHeight="1">
      <c r="B1500" s="16"/>
      <c r="C1500" s="16"/>
      <c r="D1500" s="11"/>
      <c r="E1500" s="17"/>
    </row>
    <row r="1501" spans="2:5" s="15" customFormat="1" ht="16.5" customHeight="1">
      <c r="B1501" s="16"/>
      <c r="C1501" s="16"/>
      <c r="D1501" s="11"/>
      <c r="E1501" s="17"/>
    </row>
    <row r="1502" spans="2:5" s="15" customFormat="1" ht="16.5" customHeight="1">
      <c r="B1502" s="16"/>
      <c r="C1502" s="16"/>
      <c r="D1502" s="11"/>
      <c r="E1502" s="17"/>
    </row>
    <row r="1503" spans="2:5" s="15" customFormat="1" ht="16.5" customHeight="1">
      <c r="B1503" s="16"/>
      <c r="C1503" s="16"/>
      <c r="D1503" s="11"/>
      <c r="E1503" s="17"/>
    </row>
    <row r="1504" spans="2:5" s="15" customFormat="1" ht="16.5" customHeight="1">
      <c r="B1504" s="16"/>
      <c r="C1504" s="16"/>
      <c r="D1504" s="11"/>
      <c r="E1504" s="17"/>
    </row>
    <row r="1505" spans="2:5" s="15" customFormat="1" ht="16.5" customHeight="1">
      <c r="B1505" s="16"/>
      <c r="C1505" s="16"/>
      <c r="D1505" s="11"/>
      <c r="E1505" s="17"/>
    </row>
    <row r="1506" spans="2:5" s="15" customFormat="1" ht="16.5" customHeight="1">
      <c r="B1506" s="16"/>
      <c r="C1506" s="16"/>
      <c r="D1506" s="11"/>
      <c r="E1506" s="17"/>
    </row>
    <row r="1507" spans="2:5" s="15" customFormat="1" ht="16.5" customHeight="1">
      <c r="B1507" s="16"/>
      <c r="C1507" s="16"/>
      <c r="D1507" s="11"/>
      <c r="E1507" s="17"/>
    </row>
    <row r="1508" spans="2:5" s="15" customFormat="1" ht="16.5" customHeight="1">
      <c r="B1508" s="16"/>
      <c r="C1508" s="16"/>
      <c r="D1508" s="11"/>
      <c r="E1508" s="17"/>
    </row>
    <row r="1509" spans="2:5" s="15" customFormat="1" ht="16.5" customHeight="1">
      <c r="B1509" s="16"/>
      <c r="C1509" s="16"/>
      <c r="D1509" s="11"/>
      <c r="E1509" s="17"/>
    </row>
    <row r="1510" spans="2:5" s="15" customFormat="1" ht="16.5" customHeight="1">
      <c r="B1510" s="16"/>
      <c r="C1510" s="16"/>
      <c r="D1510" s="11"/>
      <c r="E1510" s="17"/>
    </row>
    <row r="1511" spans="2:5" s="15" customFormat="1" ht="16.5" customHeight="1">
      <c r="B1511" s="16"/>
      <c r="C1511" s="16"/>
      <c r="D1511" s="11"/>
      <c r="E1511" s="17"/>
    </row>
    <row r="1512" spans="2:5" s="15" customFormat="1" ht="16.5" customHeight="1">
      <c r="B1512" s="16"/>
      <c r="C1512" s="16"/>
      <c r="D1512" s="11"/>
      <c r="E1512" s="17"/>
    </row>
    <row r="1513" spans="2:5" s="15" customFormat="1" ht="16.5" customHeight="1">
      <c r="B1513" s="16"/>
      <c r="C1513" s="16"/>
      <c r="D1513" s="11"/>
      <c r="E1513" s="17"/>
    </row>
    <row r="1514" spans="2:5" s="15" customFormat="1" ht="16.5" customHeight="1">
      <c r="B1514" s="16"/>
      <c r="C1514" s="16"/>
      <c r="D1514" s="11"/>
      <c r="E1514" s="17"/>
    </row>
    <row r="1515" spans="2:5" s="15" customFormat="1" ht="16.5" customHeight="1">
      <c r="B1515" s="16"/>
      <c r="C1515" s="16"/>
      <c r="D1515" s="11"/>
      <c r="E1515" s="17"/>
    </row>
    <row r="1516" spans="2:5" s="15" customFormat="1" ht="16.5" customHeight="1">
      <c r="B1516" s="16"/>
      <c r="C1516" s="16"/>
      <c r="D1516" s="11"/>
      <c r="E1516" s="17"/>
    </row>
    <row r="1517" spans="2:5" s="15" customFormat="1" ht="16.5" customHeight="1">
      <c r="B1517" s="16"/>
      <c r="C1517" s="16"/>
      <c r="D1517" s="11"/>
      <c r="E1517" s="17"/>
    </row>
    <row r="1518" spans="2:5" s="15" customFormat="1" ht="16.5" customHeight="1">
      <c r="B1518" s="16"/>
      <c r="C1518" s="16"/>
      <c r="D1518" s="11"/>
      <c r="E1518" s="17"/>
    </row>
    <row r="1519" spans="2:5" s="15" customFormat="1" ht="16.5" customHeight="1">
      <c r="B1519" s="16"/>
      <c r="C1519" s="16"/>
      <c r="D1519" s="11"/>
      <c r="E1519" s="17"/>
    </row>
    <row r="1520" spans="2:5" s="15" customFormat="1" ht="16.5" customHeight="1">
      <c r="B1520" s="16"/>
      <c r="C1520" s="16"/>
      <c r="D1520" s="11"/>
      <c r="E1520" s="17"/>
    </row>
    <row r="1521" spans="2:5" s="15" customFormat="1" ht="16.5" customHeight="1">
      <c r="B1521" s="16"/>
      <c r="C1521" s="16"/>
      <c r="D1521" s="11"/>
      <c r="E1521" s="17"/>
    </row>
    <row r="1522" spans="2:5" s="15" customFormat="1" ht="16.5" customHeight="1">
      <c r="B1522" s="16"/>
      <c r="C1522" s="16"/>
      <c r="D1522" s="11"/>
      <c r="E1522" s="17"/>
    </row>
    <row r="1523" spans="2:5" s="15" customFormat="1" ht="16.5" customHeight="1">
      <c r="B1523" s="16"/>
      <c r="C1523" s="16"/>
      <c r="D1523" s="11"/>
      <c r="E1523" s="17"/>
    </row>
    <row r="1524" spans="2:5" s="15" customFormat="1" ht="16.5" customHeight="1">
      <c r="B1524" s="16"/>
      <c r="C1524" s="16"/>
      <c r="D1524" s="11"/>
      <c r="E1524" s="17"/>
    </row>
    <row r="1525" spans="2:5" s="15" customFormat="1" ht="16.5" customHeight="1">
      <c r="B1525" s="16"/>
      <c r="C1525" s="16"/>
      <c r="D1525" s="11"/>
      <c r="E1525" s="17"/>
    </row>
    <row r="1526" spans="2:5" s="15" customFormat="1" ht="16.5" customHeight="1">
      <c r="B1526" s="16"/>
      <c r="C1526" s="16"/>
      <c r="D1526" s="11"/>
      <c r="E1526" s="17"/>
    </row>
    <row r="1527" spans="2:5" s="15" customFormat="1" ht="16.5" customHeight="1">
      <c r="B1527" s="16"/>
      <c r="C1527" s="16"/>
      <c r="D1527" s="11"/>
      <c r="E1527" s="17"/>
    </row>
    <row r="1528" spans="2:5" s="15" customFormat="1" ht="16.5" customHeight="1">
      <c r="B1528" s="16"/>
      <c r="C1528" s="16"/>
      <c r="D1528" s="11"/>
      <c r="E1528" s="17"/>
    </row>
    <row r="1529" spans="2:5" s="15" customFormat="1" ht="16.5" customHeight="1">
      <c r="B1529" s="16"/>
      <c r="C1529" s="16"/>
      <c r="D1529" s="11"/>
      <c r="E1529" s="17"/>
    </row>
    <row r="1530" spans="2:5" s="15" customFormat="1" ht="16.5" customHeight="1">
      <c r="B1530" s="16"/>
      <c r="C1530" s="16"/>
      <c r="D1530" s="11"/>
      <c r="E1530" s="17"/>
    </row>
    <row r="1531" spans="2:5" s="15" customFormat="1" ht="16.5" customHeight="1">
      <c r="B1531" s="16"/>
      <c r="C1531" s="16"/>
      <c r="D1531" s="11"/>
      <c r="E1531" s="17"/>
    </row>
    <row r="1532" spans="2:5" s="15" customFormat="1" ht="16.5" customHeight="1">
      <c r="B1532" s="16"/>
      <c r="C1532" s="16"/>
      <c r="D1532" s="11"/>
      <c r="E1532" s="17"/>
    </row>
    <row r="1533" spans="2:5" s="15" customFormat="1" ht="16.5" customHeight="1">
      <c r="B1533" s="16"/>
      <c r="C1533" s="16"/>
      <c r="D1533" s="11"/>
      <c r="E1533" s="17"/>
    </row>
    <row r="1534" spans="2:5" s="15" customFormat="1" ht="16.5" customHeight="1">
      <c r="B1534" s="16"/>
      <c r="C1534" s="16"/>
      <c r="D1534" s="11"/>
      <c r="E1534" s="17"/>
    </row>
    <row r="1535" spans="2:5" s="15" customFormat="1" ht="16.5" customHeight="1">
      <c r="B1535" s="16"/>
      <c r="C1535" s="16"/>
      <c r="D1535" s="11"/>
      <c r="E1535" s="17"/>
    </row>
    <row r="1536" spans="2:5" s="15" customFormat="1" ht="16.5" customHeight="1">
      <c r="B1536" s="16"/>
      <c r="C1536" s="16"/>
      <c r="D1536" s="11"/>
      <c r="E1536" s="17"/>
    </row>
    <row r="1537" spans="2:5" s="15" customFormat="1" ht="16.5" customHeight="1">
      <c r="B1537" s="16"/>
      <c r="C1537" s="16"/>
      <c r="D1537" s="11"/>
      <c r="E1537" s="17"/>
    </row>
    <row r="1538" spans="2:5" s="15" customFormat="1" ht="16.5" customHeight="1">
      <c r="B1538" s="16"/>
      <c r="C1538" s="16"/>
      <c r="D1538" s="11"/>
      <c r="E1538" s="17"/>
    </row>
    <row r="1539" spans="2:5" s="15" customFormat="1" ht="16.5" customHeight="1">
      <c r="B1539" s="16"/>
      <c r="C1539" s="16"/>
      <c r="D1539" s="11"/>
      <c r="E1539" s="17"/>
    </row>
    <row r="1540" spans="2:5" s="15" customFormat="1" ht="16.5" customHeight="1">
      <c r="B1540" s="16"/>
      <c r="C1540" s="16"/>
      <c r="D1540" s="11"/>
      <c r="E1540" s="17"/>
    </row>
    <row r="1541" spans="2:5" s="15" customFormat="1" ht="16.5" customHeight="1">
      <c r="B1541" s="16"/>
      <c r="C1541" s="16"/>
      <c r="D1541" s="11"/>
      <c r="E1541" s="17"/>
    </row>
    <row r="1542" spans="2:5" s="15" customFormat="1" ht="16.5" customHeight="1">
      <c r="B1542" s="16"/>
      <c r="C1542" s="16"/>
      <c r="D1542" s="11"/>
      <c r="E1542" s="17"/>
    </row>
    <row r="1543" spans="2:5" s="15" customFormat="1" ht="16.5" customHeight="1">
      <c r="B1543" s="16"/>
      <c r="C1543" s="16"/>
      <c r="D1543" s="11"/>
      <c r="E1543" s="17"/>
    </row>
    <row r="1544" spans="2:5" s="15" customFormat="1" ht="16.5" customHeight="1">
      <c r="B1544" s="16"/>
      <c r="C1544" s="16"/>
      <c r="D1544" s="11"/>
      <c r="E1544" s="17"/>
    </row>
    <row r="1545" spans="2:5" s="15" customFormat="1" ht="16.5" customHeight="1">
      <c r="B1545" s="16"/>
      <c r="C1545" s="16"/>
      <c r="D1545" s="11"/>
      <c r="E1545" s="17"/>
    </row>
    <row r="1546" spans="2:5" s="15" customFormat="1" ht="16.5" customHeight="1">
      <c r="B1546" s="16"/>
      <c r="C1546" s="16"/>
      <c r="D1546" s="11"/>
      <c r="E1546" s="17"/>
    </row>
    <row r="1547" spans="2:5" s="15" customFormat="1" ht="16.5" customHeight="1">
      <c r="B1547" s="16"/>
      <c r="C1547" s="16"/>
      <c r="D1547" s="11"/>
      <c r="E1547" s="17"/>
    </row>
    <row r="1548" spans="2:5" s="15" customFormat="1" ht="16.5" customHeight="1">
      <c r="B1548" s="16"/>
      <c r="C1548" s="16"/>
      <c r="D1548" s="11"/>
      <c r="E1548" s="17"/>
    </row>
    <row r="1549" spans="2:5" s="15" customFormat="1" ht="16.5" customHeight="1">
      <c r="B1549" s="16"/>
      <c r="C1549" s="16"/>
      <c r="D1549" s="11"/>
      <c r="E1549" s="17"/>
    </row>
    <row r="1550" spans="2:5" s="15" customFormat="1" ht="16.5" customHeight="1">
      <c r="B1550" s="16"/>
      <c r="C1550" s="16"/>
      <c r="D1550" s="11"/>
      <c r="E1550" s="17"/>
    </row>
    <row r="1551" spans="2:5" s="15" customFormat="1" ht="16.5" customHeight="1">
      <c r="B1551" s="16"/>
      <c r="C1551" s="16"/>
      <c r="D1551" s="11"/>
      <c r="E1551" s="17"/>
    </row>
    <row r="1552" spans="2:5" s="15" customFormat="1" ht="16.5" customHeight="1">
      <c r="B1552" s="16"/>
      <c r="C1552" s="16"/>
      <c r="D1552" s="11"/>
      <c r="E1552" s="17"/>
    </row>
    <row r="1553" spans="2:5" s="15" customFormat="1" ht="16.5" customHeight="1">
      <c r="B1553" s="16"/>
      <c r="C1553" s="16"/>
      <c r="D1553" s="11"/>
      <c r="E1553" s="17"/>
    </row>
    <row r="1554" spans="2:5" s="15" customFormat="1" ht="16.5" customHeight="1">
      <c r="B1554" s="16"/>
      <c r="C1554" s="16"/>
      <c r="D1554" s="11"/>
      <c r="E1554" s="17"/>
    </row>
    <row r="1555" spans="2:5" s="15" customFormat="1" ht="16.5" customHeight="1">
      <c r="B1555" s="16"/>
      <c r="C1555" s="16"/>
      <c r="D1555" s="11"/>
      <c r="E1555" s="17"/>
    </row>
    <row r="1556" spans="2:5" s="15" customFormat="1" ht="16.5" customHeight="1">
      <c r="B1556" s="16"/>
      <c r="C1556" s="16"/>
      <c r="D1556" s="11"/>
      <c r="E1556" s="17"/>
    </row>
    <row r="1557" spans="2:5" s="15" customFormat="1" ht="16.5" customHeight="1">
      <c r="B1557" s="16"/>
      <c r="C1557" s="16"/>
      <c r="D1557" s="11"/>
      <c r="E1557" s="17"/>
    </row>
    <row r="1558" spans="2:5" s="15" customFormat="1" ht="16.5" customHeight="1">
      <c r="B1558" s="16"/>
      <c r="C1558" s="16"/>
      <c r="D1558" s="11"/>
      <c r="E1558" s="17"/>
    </row>
    <row r="1559" spans="2:5" s="15" customFormat="1" ht="16.5" customHeight="1">
      <c r="B1559" s="16"/>
      <c r="C1559" s="16"/>
      <c r="D1559" s="11"/>
      <c r="E1559" s="17"/>
    </row>
    <row r="1560" spans="2:5" s="15" customFormat="1" ht="16.5" customHeight="1">
      <c r="B1560" s="16"/>
      <c r="C1560" s="16"/>
      <c r="D1560" s="11"/>
      <c r="E1560" s="17"/>
    </row>
    <row r="1561" spans="2:5" s="15" customFormat="1" ht="16.5" customHeight="1">
      <c r="B1561" s="16"/>
      <c r="C1561" s="16"/>
      <c r="D1561" s="11"/>
      <c r="E1561" s="17"/>
    </row>
    <row r="1562" spans="2:5" s="15" customFormat="1" ht="16.5" customHeight="1">
      <c r="B1562" s="16"/>
      <c r="C1562" s="16"/>
      <c r="D1562" s="11"/>
      <c r="E1562" s="17"/>
    </row>
    <row r="1563" spans="2:5" s="15" customFormat="1" ht="16.5" customHeight="1">
      <c r="B1563" s="16"/>
      <c r="C1563" s="16"/>
      <c r="D1563" s="11"/>
      <c r="E1563" s="17"/>
    </row>
    <row r="1564" spans="2:5" s="15" customFormat="1" ht="16.5" customHeight="1">
      <c r="B1564" s="16"/>
      <c r="C1564" s="16"/>
      <c r="D1564" s="11"/>
      <c r="E1564" s="17"/>
    </row>
    <row r="1565" spans="2:5" s="15" customFormat="1" ht="16.5" customHeight="1">
      <c r="B1565" s="16"/>
      <c r="C1565" s="16"/>
      <c r="D1565" s="11"/>
      <c r="E1565" s="17"/>
    </row>
    <row r="1566" spans="2:5" s="15" customFormat="1" ht="16.5" customHeight="1">
      <c r="B1566" s="16"/>
      <c r="C1566" s="16"/>
      <c r="D1566" s="11"/>
      <c r="E1566" s="17"/>
    </row>
    <row r="1567" spans="2:5" s="15" customFormat="1" ht="16.5" customHeight="1">
      <c r="B1567" s="16"/>
      <c r="C1567" s="16"/>
      <c r="D1567" s="11"/>
      <c r="E1567" s="17"/>
    </row>
    <row r="1568" spans="2:5" s="15" customFormat="1" ht="16.5" customHeight="1">
      <c r="B1568" s="16"/>
      <c r="C1568" s="16"/>
      <c r="D1568" s="11"/>
      <c r="E1568" s="17"/>
    </row>
    <row r="1569" spans="2:5" s="15" customFormat="1" ht="16.5" customHeight="1">
      <c r="B1569" s="16"/>
      <c r="C1569" s="16"/>
      <c r="D1569" s="11"/>
      <c r="E1569" s="17"/>
    </row>
    <row r="1570" spans="2:5" s="15" customFormat="1" ht="16.5" customHeight="1">
      <c r="B1570" s="16"/>
      <c r="C1570" s="16"/>
      <c r="D1570" s="11"/>
      <c r="E1570" s="17"/>
    </row>
    <row r="1571" spans="2:5" s="15" customFormat="1" ht="16.5" customHeight="1">
      <c r="B1571" s="16"/>
      <c r="C1571" s="16"/>
      <c r="D1571" s="11"/>
      <c r="E1571" s="17"/>
    </row>
    <row r="1572" spans="2:5" s="15" customFormat="1" ht="16.5" customHeight="1">
      <c r="B1572" s="16"/>
      <c r="C1572" s="16"/>
      <c r="D1572" s="11"/>
      <c r="E1572" s="17"/>
    </row>
    <row r="1573" spans="2:5" s="15" customFormat="1" ht="16.5" customHeight="1">
      <c r="B1573" s="16"/>
      <c r="C1573" s="16"/>
      <c r="D1573" s="11"/>
      <c r="E1573" s="17"/>
    </row>
    <row r="1574" spans="2:5" s="15" customFormat="1" ht="16.5" customHeight="1">
      <c r="B1574" s="16"/>
      <c r="C1574" s="16"/>
      <c r="D1574" s="11"/>
      <c r="E1574" s="17"/>
    </row>
    <row r="1575" spans="2:5" s="15" customFormat="1" ht="16.5" customHeight="1">
      <c r="B1575" s="16"/>
      <c r="C1575" s="16"/>
      <c r="D1575" s="11"/>
      <c r="E1575" s="17"/>
    </row>
    <row r="1576" spans="2:5" s="15" customFormat="1" ht="16.5" customHeight="1">
      <c r="B1576" s="16"/>
      <c r="C1576" s="16"/>
      <c r="D1576" s="11"/>
      <c r="E1576" s="17"/>
    </row>
    <row r="1577" spans="2:5" s="15" customFormat="1" ht="16.5" customHeight="1">
      <c r="B1577" s="16"/>
      <c r="C1577" s="16"/>
      <c r="D1577" s="11"/>
      <c r="E1577" s="17"/>
    </row>
    <row r="1578" spans="2:5" s="15" customFormat="1" ht="16.5" customHeight="1">
      <c r="B1578" s="16"/>
      <c r="C1578" s="16"/>
      <c r="D1578" s="11"/>
      <c r="E1578" s="17"/>
    </row>
    <row r="1579" spans="2:5" s="15" customFormat="1" ht="16.5" customHeight="1">
      <c r="B1579" s="16"/>
      <c r="C1579" s="16"/>
      <c r="D1579" s="11"/>
      <c r="E1579" s="17"/>
    </row>
    <row r="1580" spans="2:5" s="15" customFormat="1" ht="16.5" customHeight="1">
      <c r="B1580" s="16"/>
      <c r="C1580" s="16"/>
      <c r="D1580" s="11"/>
      <c r="E1580" s="17"/>
    </row>
    <row r="1581" spans="2:5" s="15" customFormat="1" ht="16.5" customHeight="1">
      <c r="B1581" s="16"/>
      <c r="C1581" s="16"/>
      <c r="D1581" s="11"/>
      <c r="E1581" s="17"/>
    </row>
    <row r="1582" spans="2:5" s="15" customFormat="1" ht="16.5" customHeight="1">
      <c r="B1582" s="16"/>
      <c r="C1582" s="16"/>
      <c r="D1582" s="11"/>
      <c r="E1582" s="17"/>
    </row>
    <row r="1583" spans="2:5" s="15" customFormat="1" ht="16.5" customHeight="1">
      <c r="B1583" s="16"/>
      <c r="C1583" s="16"/>
      <c r="D1583" s="11"/>
      <c r="E1583" s="17"/>
    </row>
    <row r="1584" spans="2:5" s="15" customFormat="1" ht="16.5" customHeight="1">
      <c r="B1584" s="16"/>
      <c r="C1584" s="16"/>
      <c r="D1584" s="11"/>
      <c r="E1584" s="17"/>
    </row>
    <row r="1585" spans="2:5" s="15" customFormat="1" ht="16.5" customHeight="1">
      <c r="B1585" s="16"/>
      <c r="C1585" s="16"/>
      <c r="D1585" s="11"/>
      <c r="E1585" s="17"/>
    </row>
    <row r="1586" spans="2:5" s="15" customFormat="1" ht="16.5" customHeight="1">
      <c r="B1586" s="16"/>
      <c r="C1586" s="16"/>
      <c r="D1586" s="11"/>
      <c r="E1586" s="17"/>
    </row>
    <row r="1587" spans="2:5" s="15" customFormat="1" ht="16.5" customHeight="1">
      <c r="B1587" s="16"/>
      <c r="C1587" s="16"/>
      <c r="D1587" s="11"/>
      <c r="E1587" s="17"/>
    </row>
    <row r="1588" spans="2:5" s="15" customFormat="1" ht="16.5" customHeight="1">
      <c r="B1588" s="16"/>
      <c r="C1588" s="16"/>
      <c r="D1588" s="11"/>
      <c r="E1588" s="17"/>
    </row>
    <row r="1589" spans="2:5" s="15" customFormat="1" ht="16.5" customHeight="1">
      <c r="B1589" s="16"/>
      <c r="C1589" s="16"/>
      <c r="D1589" s="11"/>
      <c r="E1589" s="17"/>
    </row>
    <row r="1590" spans="2:5" s="15" customFormat="1" ht="16.5" customHeight="1">
      <c r="B1590" s="16"/>
      <c r="C1590" s="16"/>
      <c r="D1590" s="11"/>
      <c r="E1590" s="17"/>
    </row>
    <row r="1591" spans="2:5" s="15" customFormat="1" ht="16.5" customHeight="1">
      <c r="B1591" s="16"/>
      <c r="C1591" s="16"/>
      <c r="D1591" s="11"/>
      <c r="E1591" s="17"/>
    </row>
    <row r="1592" spans="2:5" s="15" customFormat="1" ht="16.5" customHeight="1">
      <c r="B1592" s="16"/>
      <c r="C1592" s="16"/>
      <c r="D1592" s="11"/>
      <c r="E1592" s="17"/>
    </row>
    <row r="1593" spans="2:5" s="15" customFormat="1" ht="16.5" customHeight="1">
      <c r="B1593" s="16"/>
      <c r="C1593" s="16"/>
      <c r="D1593" s="11"/>
      <c r="E1593" s="17"/>
    </row>
    <row r="1594" spans="2:5" s="15" customFormat="1" ht="16.5" customHeight="1">
      <c r="B1594" s="16"/>
      <c r="C1594" s="16"/>
      <c r="D1594" s="11"/>
      <c r="E1594" s="17"/>
    </row>
    <row r="1595" spans="2:5" s="15" customFormat="1" ht="16.5" customHeight="1">
      <c r="B1595" s="16"/>
      <c r="C1595" s="16"/>
      <c r="D1595" s="11"/>
      <c r="E1595" s="17"/>
    </row>
    <row r="1596" spans="2:5" s="15" customFormat="1" ht="16.5" customHeight="1">
      <c r="B1596" s="16"/>
      <c r="C1596" s="16"/>
      <c r="D1596" s="11"/>
      <c r="E1596" s="17"/>
    </row>
    <row r="1597" spans="2:5" s="15" customFormat="1" ht="16.5" customHeight="1">
      <c r="B1597" s="16"/>
      <c r="C1597" s="16"/>
      <c r="D1597" s="11"/>
      <c r="E1597" s="17"/>
    </row>
    <row r="1598" spans="2:5" s="15" customFormat="1" ht="16.5" customHeight="1">
      <c r="B1598" s="16"/>
      <c r="C1598" s="16"/>
      <c r="D1598" s="11"/>
      <c r="E1598" s="17"/>
    </row>
    <row r="1599" spans="2:5" s="15" customFormat="1" ht="16.5" customHeight="1">
      <c r="B1599" s="16"/>
      <c r="C1599" s="16"/>
      <c r="D1599" s="11"/>
      <c r="E1599" s="17"/>
    </row>
    <row r="1600" spans="2:5" s="15" customFormat="1" ht="16.5" customHeight="1">
      <c r="B1600" s="16"/>
      <c r="C1600" s="16"/>
      <c r="D1600" s="11"/>
      <c r="E1600" s="17"/>
    </row>
    <row r="1601" spans="2:5" s="15" customFormat="1" ht="16.5" customHeight="1">
      <c r="B1601" s="16"/>
      <c r="C1601" s="16"/>
      <c r="D1601" s="11"/>
      <c r="E1601" s="17"/>
    </row>
    <row r="1602" spans="2:5" s="15" customFormat="1" ht="16.5" customHeight="1">
      <c r="B1602" s="16"/>
      <c r="C1602" s="16"/>
      <c r="D1602" s="11"/>
      <c r="E1602" s="17"/>
    </row>
    <row r="1603" spans="2:5" s="15" customFormat="1" ht="16.5" customHeight="1">
      <c r="B1603" s="16"/>
      <c r="C1603" s="16"/>
      <c r="D1603" s="11"/>
      <c r="E1603" s="17"/>
    </row>
    <row r="1604" spans="2:5" s="15" customFormat="1" ht="16.5" customHeight="1">
      <c r="B1604" s="16"/>
      <c r="C1604" s="16"/>
      <c r="D1604" s="11"/>
      <c r="E1604" s="17"/>
    </row>
    <row r="1605" spans="2:5" s="15" customFormat="1" ht="16.5" customHeight="1">
      <c r="B1605" s="16"/>
      <c r="C1605" s="16"/>
      <c r="D1605" s="11"/>
      <c r="E1605" s="17"/>
    </row>
    <row r="1606" spans="2:5" s="15" customFormat="1" ht="16.5" customHeight="1">
      <c r="B1606" s="16"/>
      <c r="C1606" s="16"/>
      <c r="D1606" s="11"/>
      <c r="E1606" s="17"/>
    </row>
    <row r="1607" spans="2:5" s="15" customFormat="1" ht="16.5" customHeight="1">
      <c r="B1607" s="16"/>
      <c r="C1607" s="16"/>
      <c r="D1607" s="11"/>
      <c r="E1607" s="17"/>
    </row>
    <row r="1608" spans="2:5" s="15" customFormat="1" ht="16.5" customHeight="1">
      <c r="B1608" s="16"/>
      <c r="C1608" s="16"/>
      <c r="D1608" s="11"/>
      <c r="E1608" s="17"/>
    </row>
    <row r="1609" spans="2:5" s="15" customFormat="1" ht="16.5" customHeight="1">
      <c r="B1609" s="16"/>
      <c r="C1609" s="16"/>
      <c r="D1609" s="11"/>
      <c r="E1609" s="17"/>
    </row>
    <row r="1610" spans="2:5" s="15" customFormat="1" ht="16.5" customHeight="1">
      <c r="B1610" s="16"/>
      <c r="C1610" s="16"/>
      <c r="D1610" s="11"/>
      <c r="E1610" s="17"/>
    </row>
    <row r="1611" spans="2:5" s="15" customFormat="1" ht="16.5" customHeight="1">
      <c r="B1611" s="16"/>
      <c r="C1611" s="16"/>
      <c r="D1611" s="11"/>
      <c r="E1611" s="17"/>
    </row>
    <row r="1612" spans="2:5" s="15" customFormat="1" ht="16.5" customHeight="1">
      <c r="B1612" s="16"/>
      <c r="C1612" s="16"/>
      <c r="D1612" s="11"/>
      <c r="E1612" s="17"/>
    </row>
    <row r="1613" spans="2:5" s="15" customFormat="1" ht="16.5" customHeight="1">
      <c r="B1613" s="16"/>
      <c r="C1613" s="16"/>
      <c r="D1613" s="11"/>
      <c r="E1613" s="17"/>
    </row>
    <row r="1614" spans="2:5" s="15" customFormat="1" ht="16.5" customHeight="1">
      <c r="B1614" s="16"/>
      <c r="C1614" s="16"/>
      <c r="D1614" s="11"/>
      <c r="E1614" s="17"/>
    </row>
    <row r="1615" spans="2:5" s="15" customFormat="1" ht="16.5" customHeight="1">
      <c r="B1615" s="16"/>
      <c r="C1615" s="16"/>
      <c r="D1615" s="11"/>
      <c r="E1615" s="17"/>
    </row>
    <row r="1616" spans="2:5" s="15" customFormat="1" ht="16.5" customHeight="1">
      <c r="B1616" s="16"/>
      <c r="C1616" s="16"/>
      <c r="D1616" s="11"/>
      <c r="E1616" s="17"/>
    </row>
    <row r="1617" spans="2:5" s="15" customFormat="1" ht="16.5" customHeight="1">
      <c r="B1617" s="16"/>
      <c r="C1617" s="16"/>
      <c r="D1617" s="11"/>
      <c r="E1617" s="17"/>
    </row>
    <row r="1618" spans="2:5" s="15" customFormat="1" ht="16.5" customHeight="1">
      <c r="B1618" s="16"/>
      <c r="C1618" s="16"/>
      <c r="D1618" s="11"/>
      <c r="E1618" s="17"/>
    </row>
    <row r="1619" spans="2:5" s="15" customFormat="1" ht="16.5" customHeight="1">
      <c r="B1619" s="16"/>
      <c r="C1619" s="16"/>
      <c r="D1619" s="11"/>
      <c r="E1619" s="17"/>
    </row>
    <row r="1620" spans="2:5" s="15" customFormat="1" ht="16.5" customHeight="1">
      <c r="B1620" s="16"/>
      <c r="C1620" s="16"/>
      <c r="D1620" s="11"/>
      <c r="E1620" s="17"/>
    </row>
    <row r="1621" spans="2:5" s="15" customFormat="1" ht="16.5" customHeight="1">
      <c r="B1621" s="16"/>
      <c r="C1621" s="16"/>
      <c r="D1621" s="11"/>
      <c r="E1621" s="17"/>
    </row>
    <row r="1622" spans="2:5" s="15" customFormat="1" ht="16.5" customHeight="1">
      <c r="B1622" s="16"/>
      <c r="C1622" s="16"/>
      <c r="D1622" s="11"/>
      <c r="E1622" s="17"/>
    </row>
    <row r="1623" spans="2:5" s="15" customFormat="1" ht="16.5" customHeight="1">
      <c r="B1623" s="16"/>
      <c r="C1623" s="16"/>
      <c r="D1623" s="11"/>
      <c r="E1623" s="17"/>
    </row>
    <row r="1624" spans="2:5" s="15" customFormat="1" ht="16.5" customHeight="1">
      <c r="B1624" s="16"/>
      <c r="C1624" s="16"/>
      <c r="D1624" s="11"/>
      <c r="E1624" s="17"/>
    </row>
    <row r="1625" spans="2:5" s="15" customFormat="1" ht="16.5" customHeight="1">
      <c r="B1625" s="16"/>
      <c r="C1625" s="16"/>
      <c r="D1625" s="11"/>
      <c r="E1625" s="17"/>
    </row>
    <row r="1626" spans="2:5" s="15" customFormat="1" ht="16.5" customHeight="1">
      <c r="B1626" s="16"/>
      <c r="C1626" s="16"/>
      <c r="D1626" s="11"/>
      <c r="E1626" s="17"/>
    </row>
    <row r="1627" spans="2:5" s="15" customFormat="1" ht="16.5" customHeight="1">
      <c r="B1627" s="16"/>
      <c r="C1627" s="16"/>
      <c r="D1627" s="11"/>
      <c r="E1627" s="17"/>
    </row>
    <row r="1628" spans="2:5" s="15" customFormat="1" ht="16.5" customHeight="1">
      <c r="B1628" s="16"/>
      <c r="C1628" s="16"/>
      <c r="D1628" s="11"/>
      <c r="E1628" s="17"/>
    </row>
    <row r="1629" spans="2:5" s="15" customFormat="1" ht="16.5" customHeight="1">
      <c r="B1629" s="16"/>
      <c r="C1629" s="16"/>
      <c r="D1629" s="11"/>
      <c r="E1629" s="17"/>
    </row>
    <row r="1630" spans="2:5" s="15" customFormat="1" ht="16.5" customHeight="1">
      <c r="B1630" s="16"/>
      <c r="C1630" s="16"/>
      <c r="D1630" s="11"/>
      <c r="E1630" s="17"/>
    </row>
    <row r="1631" spans="2:5" s="15" customFormat="1" ht="16.5" customHeight="1">
      <c r="B1631" s="16"/>
      <c r="C1631" s="16"/>
      <c r="D1631" s="11"/>
      <c r="E1631" s="17"/>
    </row>
    <row r="1632" spans="2:5" s="15" customFormat="1" ht="16.5" customHeight="1">
      <c r="B1632" s="16"/>
      <c r="C1632" s="16"/>
      <c r="D1632" s="11"/>
      <c r="E1632" s="17"/>
    </row>
    <row r="1633" spans="2:5" s="15" customFormat="1" ht="16.5" customHeight="1">
      <c r="B1633" s="16"/>
      <c r="C1633" s="16"/>
      <c r="D1633" s="11"/>
      <c r="E1633" s="17"/>
    </row>
    <row r="1634" spans="2:5" s="15" customFormat="1" ht="16.5" customHeight="1">
      <c r="B1634" s="16"/>
      <c r="C1634" s="16"/>
      <c r="D1634" s="11"/>
      <c r="E1634" s="17"/>
    </row>
    <row r="1635" spans="2:5" s="15" customFormat="1" ht="16.5" customHeight="1">
      <c r="B1635" s="16"/>
      <c r="C1635" s="16"/>
      <c r="D1635" s="11"/>
      <c r="E1635" s="17"/>
    </row>
    <row r="1636" spans="2:5" s="15" customFormat="1" ht="16.5" customHeight="1">
      <c r="B1636" s="16"/>
      <c r="C1636" s="16"/>
      <c r="D1636" s="11"/>
      <c r="E1636" s="17"/>
    </row>
    <row r="1637" spans="2:5" s="15" customFormat="1" ht="16.5" customHeight="1">
      <c r="B1637" s="16"/>
      <c r="C1637" s="16"/>
      <c r="D1637" s="11"/>
      <c r="E1637" s="17"/>
    </row>
    <row r="1638" spans="2:5" s="15" customFormat="1" ht="16.5" customHeight="1">
      <c r="B1638" s="16"/>
      <c r="C1638" s="16"/>
      <c r="D1638" s="11"/>
      <c r="E1638" s="17"/>
    </row>
    <row r="1639" spans="2:5" s="15" customFormat="1" ht="16.5" customHeight="1">
      <c r="B1639" s="16"/>
      <c r="C1639" s="16"/>
      <c r="D1639" s="11"/>
      <c r="E1639" s="17"/>
    </row>
    <row r="1640" spans="2:5" s="15" customFormat="1" ht="16.5" customHeight="1">
      <c r="B1640" s="16"/>
      <c r="C1640" s="16"/>
      <c r="D1640" s="11"/>
      <c r="E1640" s="17"/>
    </row>
    <row r="1641" spans="2:5" s="15" customFormat="1" ht="16.5" customHeight="1">
      <c r="B1641" s="16"/>
      <c r="C1641" s="16"/>
      <c r="D1641" s="11"/>
      <c r="E1641" s="17"/>
    </row>
    <row r="1642" spans="2:5" s="15" customFormat="1" ht="16.5" customHeight="1">
      <c r="B1642" s="16"/>
      <c r="C1642" s="16"/>
      <c r="D1642" s="11"/>
      <c r="E1642" s="17"/>
    </row>
    <row r="1643" spans="2:5" s="15" customFormat="1" ht="16.5" customHeight="1">
      <c r="B1643" s="16"/>
      <c r="C1643" s="16"/>
      <c r="D1643" s="11"/>
      <c r="E1643" s="17"/>
    </row>
    <row r="1644" spans="2:5" s="15" customFormat="1" ht="16.5" customHeight="1">
      <c r="B1644" s="16"/>
      <c r="C1644" s="16"/>
      <c r="D1644" s="11"/>
      <c r="E1644" s="17"/>
    </row>
    <row r="1645" spans="2:5" s="15" customFormat="1" ht="16.5" customHeight="1">
      <c r="B1645" s="16"/>
      <c r="C1645" s="16"/>
      <c r="D1645" s="11"/>
      <c r="E1645" s="17"/>
    </row>
    <row r="1646" spans="2:5" s="15" customFormat="1" ht="16.5" customHeight="1">
      <c r="B1646" s="16"/>
      <c r="C1646" s="16"/>
      <c r="D1646" s="11"/>
      <c r="E1646" s="17"/>
    </row>
    <row r="1647" spans="2:5" s="15" customFormat="1" ht="16.5" customHeight="1">
      <c r="B1647" s="16"/>
      <c r="C1647" s="16"/>
      <c r="D1647" s="11"/>
      <c r="E1647" s="17"/>
    </row>
    <row r="1648" spans="2:5" s="15" customFormat="1" ht="16.5" customHeight="1">
      <c r="B1648" s="16"/>
      <c r="C1648" s="16"/>
      <c r="D1648" s="11"/>
      <c r="E1648" s="17"/>
    </row>
    <row r="1649" spans="2:5" s="15" customFormat="1" ht="16.5" customHeight="1">
      <c r="B1649" s="16"/>
      <c r="C1649" s="16"/>
      <c r="D1649" s="11"/>
      <c r="E1649" s="17"/>
    </row>
    <row r="1650" spans="2:5" s="15" customFormat="1" ht="16.5" customHeight="1">
      <c r="B1650" s="16"/>
      <c r="C1650" s="16"/>
      <c r="D1650" s="11"/>
      <c r="E1650" s="17"/>
    </row>
    <row r="1651" spans="2:5" s="15" customFormat="1" ht="16.5" customHeight="1">
      <c r="B1651" s="16"/>
      <c r="C1651" s="16"/>
      <c r="D1651" s="11"/>
      <c r="E1651" s="17"/>
    </row>
    <row r="1652" spans="2:5" s="15" customFormat="1" ht="16.5" customHeight="1">
      <c r="B1652" s="16"/>
      <c r="C1652" s="16"/>
      <c r="D1652" s="11"/>
      <c r="E1652" s="17"/>
    </row>
    <row r="1653" spans="2:5" s="15" customFormat="1" ht="16.5" customHeight="1">
      <c r="B1653" s="16"/>
      <c r="C1653" s="16"/>
      <c r="D1653" s="11"/>
      <c r="E1653" s="17"/>
    </row>
    <row r="1654" spans="2:5" s="15" customFormat="1" ht="16.5" customHeight="1">
      <c r="B1654" s="16"/>
      <c r="C1654" s="16"/>
      <c r="D1654" s="11"/>
      <c r="E1654" s="17"/>
    </row>
    <row r="1655" spans="2:5" s="15" customFormat="1" ht="16.5" customHeight="1">
      <c r="B1655" s="16"/>
      <c r="C1655" s="16"/>
      <c r="D1655" s="11"/>
      <c r="E1655" s="17"/>
    </row>
    <row r="1656" spans="2:5" s="15" customFormat="1" ht="16.5" customHeight="1">
      <c r="B1656" s="16"/>
      <c r="C1656" s="16"/>
      <c r="D1656" s="11"/>
      <c r="E1656" s="17"/>
    </row>
    <row r="1657" spans="2:5" s="15" customFormat="1" ht="16.5" customHeight="1">
      <c r="B1657" s="16"/>
      <c r="C1657" s="16"/>
      <c r="D1657" s="11"/>
      <c r="E1657" s="17"/>
    </row>
    <row r="1658" spans="2:5" s="15" customFormat="1" ht="16.5" customHeight="1">
      <c r="B1658" s="16"/>
      <c r="C1658" s="16"/>
      <c r="D1658" s="11"/>
      <c r="E1658" s="17"/>
    </row>
    <row r="1659" spans="2:5" s="15" customFormat="1" ht="16.5" customHeight="1">
      <c r="B1659" s="16"/>
      <c r="C1659" s="16"/>
      <c r="D1659" s="11"/>
      <c r="E1659" s="17"/>
    </row>
    <row r="1660" spans="2:5" s="15" customFormat="1" ht="16.5" customHeight="1">
      <c r="B1660" s="16"/>
      <c r="C1660" s="16"/>
      <c r="D1660" s="11"/>
      <c r="E1660" s="17"/>
    </row>
    <row r="1661" spans="2:5" s="15" customFormat="1" ht="16.5" customHeight="1">
      <c r="B1661" s="16"/>
      <c r="C1661" s="16"/>
      <c r="D1661" s="11"/>
      <c r="E1661" s="17"/>
    </row>
    <row r="1662" spans="2:5" s="15" customFormat="1" ht="16.5" customHeight="1">
      <c r="B1662" s="16"/>
      <c r="C1662" s="16"/>
      <c r="D1662" s="11"/>
      <c r="E1662" s="17"/>
    </row>
    <row r="1663" spans="2:5" s="15" customFormat="1" ht="16.5" customHeight="1">
      <c r="B1663" s="16"/>
      <c r="C1663" s="16"/>
      <c r="D1663" s="11"/>
      <c r="E1663" s="17"/>
    </row>
    <row r="1664" spans="2:5" s="15" customFormat="1" ht="16.5" customHeight="1">
      <c r="B1664" s="16"/>
      <c r="C1664" s="16"/>
      <c r="D1664" s="11"/>
      <c r="E1664" s="17"/>
    </row>
    <row r="1665" spans="2:5" s="15" customFormat="1" ht="16.5" customHeight="1">
      <c r="B1665" s="16"/>
      <c r="C1665" s="16"/>
      <c r="D1665" s="11"/>
      <c r="E1665" s="17"/>
    </row>
    <row r="1666" spans="2:5" s="15" customFormat="1" ht="16.5" customHeight="1">
      <c r="B1666" s="16"/>
      <c r="C1666" s="16"/>
      <c r="D1666" s="11"/>
      <c r="E1666" s="17"/>
    </row>
    <row r="1667" spans="2:5" s="15" customFormat="1" ht="16.5" customHeight="1">
      <c r="B1667" s="16"/>
      <c r="C1667" s="16"/>
      <c r="D1667" s="11"/>
      <c r="E1667" s="17"/>
    </row>
    <row r="1668" spans="2:5" s="15" customFormat="1" ht="16.5" customHeight="1">
      <c r="B1668" s="16"/>
      <c r="C1668" s="16"/>
      <c r="D1668" s="11"/>
      <c r="E1668" s="17"/>
    </row>
    <row r="1669" spans="2:5" s="15" customFormat="1" ht="16.5" customHeight="1">
      <c r="B1669" s="16"/>
      <c r="C1669" s="16"/>
      <c r="D1669" s="11"/>
      <c r="E1669" s="17"/>
    </row>
    <row r="1670" spans="2:5" s="15" customFormat="1" ht="16.5" customHeight="1">
      <c r="B1670" s="16"/>
      <c r="C1670" s="16"/>
      <c r="D1670" s="11"/>
      <c r="E1670" s="17"/>
    </row>
    <row r="1671" spans="2:5" s="15" customFormat="1" ht="16.5" customHeight="1">
      <c r="B1671" s="16"/>
      <c r="C1671" s="16"/>
      <c r="D1671" s="11"/>
      <c r="E1671" s="17"/>
    </row>
    <row r="1672" spans="2:5" s="15" customFormat="1" ht="16.5" customHeight="1">
      <c r="B1672" s="16"/>
      <c r="C1672" s="16"/>
      <c r="D1672" s="11"/>
      <c r="E1672" s="17"/>
    </row>
    <row r="1673" spans="2:5" s="15" customFormat="1" ht="16.5" customHeight="1">
      <c r="B1673" s="16"/>
      <c r="C1673" s="16"/>
      <c r="D1673" s="11"/>
      <c r="E1673" s="17"/>
    </row>
    <row r="1674" spans="2:5" s="15" customFormat="1" ht="16.5" customHeight="1">
      <c r="B1674" s="16"/>
      <c r="C1674" s="16"/>
      <c r="D1674" s="11"/>
      <c r="E1674" s="17"/>
    </row>
    <row r="1675" spans="2:5" s="15" customFormat="1" ht="16.5" customHeight="1">
      <c r="B1675" s="16"/>
      <c r="C1675" s="16"/>
      <c r="D1675" s="11"/>
      <c r="E1675" s="17"/>
    </row>
    <row r="1676" spans="2:5" s="15" customFormat="1" ht="16.5" customHeight="1">
      <c r="B1676" s="16"/>
      <c r="C1676" s="16"/>
      <c r="D1676" s="11"/>
      <c r="E1676" s="17"/>
    </row>
    <row r="1677" spans="2:5" s="15" customFormat="1" ht="16.5" customHeight="1">
      <c r="B1677" s="16"/>
      <c r="C1677" s="16"/>
      <c r="D1677" s="11"/>
      <c r="E1677" s="17"/>
    </row>
    <row r="1678" spans="2:5" s="15" customFormat="1" ht="16.5" customHeight="1">
      <c r="B1678" s="16"/>
      <c r="C1678" s="16"/>
      <c r="D1678" s="11"/>
      <c r="E1678" s="17"/>
    </row>
    <row r="1679" spans="2:5" s="15" customFormat="1" ht="16.5" customHeight="1">
      <c r="B1679" s="16"/>
      <c r="C1679" s="16"/>
      <c r="D1679" s="11"/>
      <c r="E1679" s="17"/>
    </row>
    <row r="1680" spans="2:5" s="15" customFormat="1" ht="16.5" customHeight="1">
      <c r="B1680" s="16"/>
      <c r="C1680" s="16"/>
      <c r="D1680" s="11"/>
      <c r="E1680" s="17"/>
    </row>
    <row r="1681" spans="2:5" s="15" customFormat="1" ht="16.5" customHeight="1">
      <c r="B1681" s="16"/>
      <c r="C1681" s="16"/>
      <c r="D1681" s="11"/>
      <c r="E1681" s="17"/>
    </row>
    <row r="1682" spans="2:5" s="15" customFormat="1" ht="16.5" customHeight="1">
      <c r="B1682" s="16"/>
      <c r="C1682" s="16"/>
      <c r="D1682" s="11"/>
      <c r="E1682" s="17"/>
    </row>
    <row r="1683" spans="2:5" s="15" customFormat="1" ht="16.5" customHeight="1">
      <c r="B1683" s="16"/>
      <c r="C1683" s="16"/>
      <c r="D1683" s="11"/>
      <c r="E1683" s="17"/>
    </row>
    <row r="1684" spans="2:5" s="15" customFormat="1" ht="16.5" customHeight="1">
      <c r="B1684" s="16"/>
      <c r="C1684" s="16"/>
      <c r="D1684" s="11"/>
      <c r="E1684" s="17"/>
    </row>
    <row r="1685" spans="2:5" s="15" customFormat="1" ht="16.5" customHeight="1">
      <c r="B1685" s="16"/>
      <c r="C1685" s="16"/>
      <c r="D1685" s="11"/>
      <c r="E1685" s="17"/>
    </row>
    <row r="1686" spans="2:5" s="15" customFormat="1" ht="16.5" customHeight="1">
      <c r="B1686" s="16"/>
      <c r="C1686" s="16"/>
      <c r="D1686" s="11"/>
      <c r="E1686" s="17"/>
    </row>
    <row r="1687" spans="2:5" s="15" customFormat="1" ht="16.5" customHeight="1">
      <c r="B1687" s="16"/>
      <c r="C1687" s="16"/>
      <c r="D1687" s="11"/>
      <c r="E1687" s="17"/>
    </row>
    <row r="1688" spans="2:5" s="15" customFormat="1" ht="16.5" customHeight="1">
      <c r="B1688" s="16"/>
      <c r="C1688" s="16"/>
      <c r="D1688" s="11"/>
      <c r="E1688" s="17"/>
    </row>
    <row r="1689" spans="2:5" s="15" customFormat="1" ht="16.5" customHeight="1">
      <c r="B1689" s="16"/>
      <c r="C1689" s="16"/>
      <c r="D1689" s="11"/>
      <c r="E1689" s="17"/>
    </row>
    <row r="1690" spans="2:5" s="15" customFormat="1" ht="16.5" customHeight="1">
      <c r="B1690" s="16"/>
      <c r="C1690" s="16"/>
      <c r="D1690" s="11"/>
      <c r="E1690" s="17"/>
    </row>
    <row r="1691" spans="2:5" s="15" customFormat="1" ht="16.5" customHeight="1">
      <c r="B1691" s="16"/>
      <c r="C1691" s="16"/>
      <c r="D1691" s="11"/>
      <c r="E1691" s="17"/>
    </row>
    <row r="1692" spans="2:5" s="15" customFormat="1" ht="16.5" customHeight="1">
      <c r="B1692" s="16"/>
      <c r="C1692" s="16"/>
      <c r="D1692" s="11"/>
      <c r="E1692" s="17"/>
    </row>
    <row r="1693" spans="2:5" s="15" customFormat="1" ht="16.5" customHeight="1">
      <c r="B1693" s="16"/>
      <c r="C1693" s="16"/>
      <c r="D1693" s="11"/>
      <c r="E1693" s="17"/>
    </row>
    <row r="1694" spans="2:5" s="15" customFormat="1" ht="16.5" customHeight="1">
      <c r="B1694" s="16"/>
      <c r="C1694" s="16"/>
      <c r="D1694" s="11"/>
      <c r="E1694" s="17"/>
    </row>
    <row r="1695" spans="2:5" s="15" customFormat="1" ht="16.5" customHeight="1">
      <c r="B1695" s="16"/>
      <c r="C1695" s="16"/>
      <c r="D1695" s="11"/>
      <c r="E1695" s="17"/>
    </row>
    <row r="1696" spans="2:5" s="15" customFormat="1" ht="16.5" customHeight="1">
      <c r="B1696" s="16"/>
      <c r="C1696" s="16"/>
      <c r="D1696" s="11"/>
      <c r="E1696" s="17"/>
    </row>
    <row r="1697" spans="2:5" s="15" customFormat="1" ht="16.5" customHeight="1">
      <c r="B1697" s="16"/>
      <c r="C1697" s="16"/>
      <c r="D1697" s="11"/>
      <c r="E1697" s="17"/>
    </row>
    <row r="1698" spans="2:5" s="15" customFormat="1" ht="16.5" customHeight="1">
      <c r="B1698" s="16"/>
      <c r="C1698" s="16"/>
      <c r="D1698" s="11"/>
      <c r="E1698" s="17"/>
    </row>
    <row r="1699" spans="2:5" s="15" customFormat="1" ht="16.5" customHeight="1">
      <c r="B1699" s="16"/>
      <c r="C1699" s="16"/>
      <c r="D1699" s="11"/>
      <c r="E1699" s="17"/>
    </row>
    <row r="1700" spans="2:5" s="15" customFormat="1" ht="16.5" customHeight="1">
      <c r="B1700" s="16"/>
      <c r="C1700" s="16"/>
      <c r="D1700" s="11"/>
      <c r="E1700" s="17"/>
    </row>
    <row r="1701" spans="2:5" s="15" customFormat="1" ht="16.5" customHeight="1">
      <c r="B1701" s="16"/>
      <c r="C1701" s="16"/>
      <c r="D1701" s="11"/>
      <c r="E1701" s="17"/>
    </row>
    <row r="1702" spans="2:5" s="15" customFormat="1" ht="16.5" customHeight="1">
      <c r="B1702" s="16"/>
      <c r="C1702" s="16"/>
      <c r="D1702" s="11"/>
      <c r="E1702" s="17"/>
    </row>
    <row r="1703" spans="2:5" s="15" customFormat="1" ht="16.5" customHeight="1">
      <c r="B1703" s="16"/>
      <c r="C1703" s="16"/>
      <c r="D1703" s="11"/>
      <c r="E1703" s="17"/>
    </row>
    <row r="1704" spans="2:5" s="15" customFormat="1" ht="16.5" customHeight="1">
      <c r="B1704" s="16"/>
      <c r="C1704" s="16"/>
      <c r="D1704" s="11"/>
      <c r="E1704" s="17"/>
    </row>
    <row r="1705" spans="2:5" s="15" customFormat="1" ht="16.5" customHeight="1">
      <c r="B1705" s="16"/>
      <c r="C1705" s="16"/>
      <c r="D1705" s="11"/>
      <c r="E1705" s="17"/>
    </row>
    <row r="1706" spans="2:5" s="15" customFormat="1" ht="16.5" customHeight="1">
      <c r="B1706" s="16"/>
      <c r="C1706" s="16"/>
      <c r="D1706" s="11"/>
      <c r="E1706" s="17"/>
    </row>
    <row r="1707" spans="2:5" s="15" customFormat="1" ht="16.5" customHeight="1">
      <c r="B1707" s="16"/>
      <c r="C1707" s="16"/>
      <c r="D1707" s="11"/>
      <c r="E1707" s="17"/>
    </row>
    <row r="1708" spans="2:5" s="15" customFormat="1" ht="16.5" customHeight="1">
      <c r="B1708" s="16"/>
      <c r="C1708" s="16"/>
      <c r="D1708" s="11"/>
      <c r="E1708" s="17"/>
    </row>
    <row r="1709" spans="2:5" s="15" customFormat="1" ht="16.5" customHeight="1">
      <c r="B1709" s="16"/>
      <c r="C1709" s="16"/>
      <c r="D1709" s="11"/>
      <c r="E1709" s="17"/>
    </row>
    <row r="1710" spans="2:5" s="15" customFormat="1" ht="16.5" customHeight="1">
      <c r="B1710" s="16"/>
      <c r="C1710" s="16"/>
      <c r="D1710" s="11"/>
      <c r="E1710" s="17"/>
    </row>
    <row r="1711" spans="2:5" s="15" customFormat="1" ht="16.5" customHeight="1">
      <c r="B1711" s="16"/>
      <c r="C1711" s="16"/>
      <c r="D1711" s="11"/>
      <c r="E1711" s="17"/>
    </row>
    <row r="1712" spans="2:5" s="15" customFormat="1" ht="16.5" customHeight="1">
      <c r="B1712" s="16"/>
      <c r="C1712" s="16"/>
      <c r="D1712" s="11"/>
      <c r="E1712" s="17"/>
    </row>
    <row r="1713" spans="2:5" s="15" customFormat="1" ht="16.5" customHeight="1">
      <c r="B1713" s="16"/>
      <c r="C1713" s="16"/>
      <c r="D1713" s="11"/>
      <c r="E1713" s="17"/>
    </row>
    <row r="1714" spans="2:5" s="15" customFormat="1" ht="16.5" customHeight="1">
      <c r="B1714" s="16"/>
      <c r="C1714" s="16"/>
      <c r="D1714" s="11"/>
      <c r="E1714" s="17"/>
    </row>
    <row r="1715" spans="2:5" s="15" customFormat="1" ht="16.5" customHeight="1">
      <c r="B1715" s="16"/>
      <c r="C1715" s="16"/>
      <c r="D1715" s="11"/>
      <c r="E1715" s="17"/>
    </row>
    <row r="1716" spans="2:5" s="15" customFormat="1" ht="16.5" customHeight="1">
      <c r="B1716" s="16"/>
      <c r="C1716" s="16"/>
      <c r="D1716" s="11"/>
      <c r="E1716" s="17"/>
    </row>
    <row r="1717" spans="2:5" s="15" customFormat="1" ht="16.5" customHeight="1">
      <c r="B1717" s="16"/>
      <c r="C1717" s="16"/>
      <c r="D1717" s="11"/>
      <c r="E1717" s="17"/>
    </row>
    <row r="1718" spans="2:5" s="15" customFormat="1" ht="16.5" customHeight="1">
      <c r="B1718" s="16"/>
      <c r="C1718" s="16"/>
      <c r="D1718" s="11"/>
      <c r="E1718" s="17"/>
    </row>
    <row r="1719" spans="2:5" s="15" customFormat="1" ht="16.5" customHeight="1">
      <c r="B1719" s="16"/>
      <c r="C1719" s="16"/>
      <c r="D1719" s="11"/>
      <c r="E1719" s="17"/>
    </row>
    <row r="1720" spans="2:5" s="15" customFormat="1" ht="16.5" customHeight="1">
      <c r="B1720" s="16"/>
      <c r="C1720" s="16"/>
      <c r="D1720" s="11"/>
      <c r="E1720" s="17"/>
    </row>
    <row r="1721" spans="2:5" s="15" customFormat="1" ht="16.5" customHeight="1">
      <c r="B1721" s="16"/>
      <c r="C1721" s="16"/>
      <c r="D1721" s="11"/>
      <c r="E1721" s="17"/>
    </row>
    <row r="1722" spans="2:5" s="15" customFormat="1" ht="16.5" customHeight="1">
      <c r="B1722" s="16"/>
      <c r="C1722" s="16"/>
      <c r="D1722" s="11"/>
      <c r="E1722" s="17"/>
    </row>
    <row r="1723" spans="2:5" s="15" customFormat="1" ht="16.5" customHeight="1">
      <c r="B1723" s="16"/>
      <c r="C1723" s="16"/>
      <c r="D1723" s="11"/>
      <c r="E1723" s="17"/>
    </row>
    <row r="1724" spans="2:5" s="15" customFormat="1" ht="16.5" customHeight="1">
      <c r="B1724" s="16"/>
      <c r="C1724" s="16"/>
      <c r="D1724" s="11"/>
      <c r="E1724" s="17"/>
    </row>
    <row r="1725" spans="2:5" s="15" customFormat="1" ht="16.5" customHeight="1">
      <c r="B1725" s="16"/>
      <c r="C1725" s="16"/>
      <c r="D1725" s="11"/>
      <c r="E1725" s="17"/>
    </row>
    <row r="1726" spans="2:5" s="15" customFormat="1" ht="16.5" customHeight="1">
      <c r="B1726" s="16"/>
      <c r="C1726" s="16"/>
      <c r="D1726" s="11"/>
      <c r="E1726" s="17"/>
    </row>
    <row r="1727" spans="2:5" s="15" customFormat="1" ht="16.5" customHeight="1">
      <c r="B1727" s="16"/>
      <c r="C1727" s="16"/>
      <c r="D1727" s="11"/>
      <c r="E1727" s="17"/>
    </row>
    <row r="1728" spans="2:5" s="15" customFormat="1" ht="16.5" customHeight="1">
      <c r="B1728" s="16"/>
      <c r="C1728" s="16"/>
      <c r="D1728" s="11"/>
      <c r="E1728" s="17"/>
    </row>
    <row r="1729" spans="2:5" s="15" customFormat="1" ht="16.5" customHeight="1">
      <c r="B1729" s="16"/>
      <c r="C1729" s="16"/>
      <c r="D1729" s="11"/>
      <c r="E1729" s="17"/>
    </row>
    <row r="1730" spans="2:5" s="15" customFormat="1" ht="16.5" customHeight="1">
      <c r="B1730" s="16"/>
      <c r="C1730" s="16"/>
      <c r="D1730" s="11"/>
      <c r="E1730" s="17"/>
    </row>
    <row r="1731" spans="2:5" s="15" customFormat="1" ht="16.5" customHeight="1">
      <c r="B1731" s="16"/>
      <c r="C1731" s="16"/>
      <c r="D1731" s="11"/>
      <c r="E1731" s="17"/>
    </row>
    <row r="1732" spans="2:5" s="15" customFormat="1" ht="16.5" customHeight="1">
      <c r="B1732" s="16"/>
      <c r="C1732" s="16"/>
      <c r="D1732" s="11"/>
      <c r="E1732" s="17"/>
    </row>
    <row r="1733" spans="2:5" s="15" customFormat="1" ht="16.5" customHeight="1">
      <c r="B1733" s="16"/>
      <c r="C1733" s="16"/>
      <c r="D1733" s="11"/>
      <c r="E1733" s="17"/>
    </row>
    <row r="1734" spans="2:5" s="15" customFormat="1" ht="16.5" customHeight="1">
      <c r="B1734" s="16"/>
      <c r="C1734" s="16"/>
      <c r="D1734" s="11"/>
      <c r="E1734" s="17"/>
    </row>
    <row r="1735" spans="2:5" s="15" customFormat="1" ht="16.5" customHeight="1">
      <c r="B1735" s="16"/>
      <c r="C1735" s="16"/>
      <c r="D1735" s="11"/>
      <c r="E1735" s="17"/>
    </row>
    <row r="1736" spans="2:5" s="15" customFormat="1" ht="16.5" customHeight="1">
      <c r="B1736" s="16"/>
      <c r="C1736" s="16"/>
      <c r="D1736" s="11"/>
      <c r="E1736" s="17"/>
    </row>
    <row r="1737" spans="2:5" s="15" customFormat="1" ht="16.5" customHeight="1">
      <c r="B1737" s="16"/>
      <c r="C1737" s="16"/>
      <c r="D1737" s="11"/>
      <c r="E1737" s="17"/>
    </row>
    <row r="1738" spans="2:5" s="15" customFormat="1" ht="16.5" customHeight="1">
      <c r="B1738" s="16"/>
      <c r="C1738" s="16"/>
      <c r="D1738" s="11"/>
      <c r="E1738" s="17"/>
    </row>
    <row r="1739" spans="2:5" s="15" customFormat="1" ht="16.5" customHeight="1">
      <c r="B1739" s="16"/>
      <c r="C1739" s="16"/>
      <c r="D1739" s="11"/>
      <c r="E1739" s="17"/>
    </row>
    <row r="1740" spans="2:5" s="15" customFormat="1" ht="16.5" customHeight="1">
      <c r="B1740" s="16"/>
      <c r="C1740" s="16"/>
      <c r="D1740" s="11"/>
      <c r="E1740" s="17"/>
    </row>
    <row r="1741" spans="2:5" s="15" customFormat="1" ht="16.5" customHeight="1">
      <c r="B1741" s="16"/>
      <c r="C1741" s="16"/>
      <c r="D1741" s="11"/>
      <c r="E1741" s="17"/>
    </row>
    <row r="1742" spans="2:5" s="15" customFormat="1" ht="16.5" customHeight="1">
      <c r="B1742" s="16"/>
      <c r="C1742" s="16"/>
      <c r="D1742" s="11"/>
      <c r="E1742" s="17"/>
    </row>
    <row r="1743" spans="2:5" s="15" customFormat="1" ht="16.5" customHeight="1">
      <c r="B1743" s="16"/>
      <c r="C1743" s="16"/>
      <c r="D1743" s="11"/>
      <c r="E1743" s="17"/>
    </row>
    <row r="1744" spans="2:5" s="15" customFormat="1" ht="16.5" customHeight="1">
      <c r="B1744" s="16"/>
      <c r="C1744" s="16"/>
      <c r="D1744" s="11"/>
      <c r="E1744" s="17"/>
    </row>
    <row r="1745" spans="2:5" s="15" customFormat="1" ht="16.5" customHeight="1">
      <c r="B1745" s="16"/>
      <c r="C1745" s="16"/>
      <c r="D1745" s="11"/>
      <c r="E1745" s="17"/>
    </row>
    <row r="1746" spans="2:5" s="15" customFormat="1" ht="16.5" customHeight="1">
      <c r="B1746" s="16"/>
      <c r="C1746" s="16"/>
      <c r="D1746" s="11"/>
      <c r="E1746" s="17"/>
    </row>
    <row r="1747" spans="2:5" s="15" customFormat="1" ht="16.5" customHeight="1">
      <c r="B1747" s="16"/>
      <c r="C1747" s="16"/>
      <c r="D1747" s="11"/>
      <c r="E1747" s="17"/>
    </row>
    <row r="1748" spans="2:5" s="15" customFormat="1" ht="16.5" customHeight="1">
      <c r="B1748" s="16"/>
      <c r="C1748" s="16"/>
      <c r="D1748" s="11"/>
      <c r="E1748" s="17"/>
    </row>
    <row r="1749" spans="2:5" s="15" customFormat="1" ht="16.5" customHeight="1">
      <c r="B1749" s="16"/>
      <c r="C1749" s="16"/>
      <c r="D1749" s="11"/>
      <c r="E1749" s="17"/>
    </row>
    <row r="1750" spans="2:5" s="15" customFormat="1" ht="16.5" customHeight="1">
      <c r="B1750" s="16"/>
      <c r="C1750" s="16"/>
      <c r="D1750" s="11"/>
      <c r="E1750" s="17"/>
    </row>
    <row r="1751" spans="2:5" s="15" customFormat="1" ht="16.5" customHeight="1">
      <c r="B1751" s="16"/>
      <c r="C1751" s="16"/>
      <c r="D1751" s="11"/>
      <c r="E1751" s="17"/>
    </row>
    <row r="1752" spans="2:5" s="15" customFormat="1" ht="16.5" customHeight="1">
      <c r="B1752" s="16"/>
      <c r="C1752" s="16"/>
      <c r="D1752" s="11"/>
      <c r="E1752" s="17"/>
    </row>
    <row r="1753" spans="2:5" s="15" customFormat="1" ht="16.5" customHeight="1">
      <c r="B1753" s="16"/>
      <c r="C1753" s="16"/>
      <c r="D1753" s="11"/>
      <c r="E1753" s="17"/>
    </row>
    <row r="1754" spans="2:5" s="15" customFormat="1" ht="16.5" customHeight="1">
      <c r="B1754" s="16"/>
      <c r="C1754" s="16"/>
      <c r="D1754" s="11"/>
      <c r="E1754" s="17"/>
    </row>
    <row r="1755" spans="2:5" s="15" customFormat="1" ht="16.5" customHeight="1">
      <c r="B1755" s="16"/>
      <c r="C1755" s="16"/>
      <c r="D1755" s="11"/>
      <c r="E1755" s="17"/>
    </row>
    <row r="1756" spans="2:5" s="15" customFormat="1" ht="16.5" customHeight="1">
      <c r="B1756" s="16"/>
      <c r="C1756" s="16"/>
      <c r="D1756" s="11"/>
      <c r="E1756" s="17"/>
    </row>
    <row r="1757" spans="2:5" s="15" customFormat="1" ht="16.5" customHeight="1">
      <c r="B1757" s="16"/>
      <c r="C1757" s="16"/>
      <c r="D1757" s="11"/>
      <c r="E1757" s="17"/>
    </row>
    <row r="1758" spans="2:5" s="15" customFormat="1" ht="16.5" customHeight="1">
      <c r="B1758" s="16"/>
      <c r="C1758" s="16"/>
      <c r="D1758" s="11"/>
      <c r="E1758" s="17"/>
    </row>
    <row r="1759" spans="2:5" s="15" customFormat="1" ht="16.5" customHeight="1">
      <c r="B1759" s="16"/>
      <c r="C1759" s="16"/>
      <c r="D1759" s="11"/>
      <c r="E1759" s="17"/>
    </row>
    <row r="1760" spans="2:5" s="15" customFormat="1" ht="16.5" customHeight="1">
      <c r="B1760" s="16"/>
      <c r="C1760" s="16"/>
      <c r="D1760" s="11"/>
      <c r="E1760" s="17"/>
    </row>
    <row r="1761" spans="2:5" s="15" customFormat="1" ht="16.5" customHeight="1">
      <c r="B1761" s="16"/>
      <c r="C1761" s="16"/>
      <c r="D1761" s="11"/>
      <c r="E1761" s="17"/>
    </row>
    <row r="1762" spans="2:5" s="15" customFormat="1" ht="16.5" customHeight="1">
      <c r="B1762" s="16"/>
      <c r="C1762" s="16"/>
      <c r="D1762" s="11"/>
      <c r="E1762" s="17"/>
    </row>
    <row r="1763" spans="2:5" s="15" customFormat="1" ht="16.5" customHeight="1">
      <c r="B1763" s="16"/>
      <c r="C1763" s="16"/>
      <c r="D1763" s="11"/>
      <c r="E1763" s="17"/>
    </row>
    <row r="1764" spans="2:5" s="15" customFormat="1" ht="16.5" customHeight="1">
      <c r="B1764" s="16"/>
      <c r="C1764" s="16"/>
      <c r="D1764" s="11"/>
      <c r="E1764" s="17"/>
    </row>
    <row r="1765" spans="2:5" s="15" customFormat="1" ht="16.5" customHeight="1">
      <c r="B1765" s="16"/>
      <c r="C1765" s="16"/>
      <c r="D1765" s="11"/>
      <c r="E1765" s="17"/>
    </row>
    <row r="1766" spans="2:5" s="15" customFormat="1" ht="16.5" customHeight="1">
      <c r="B1766" s="16"/>
      <c r="C1766" s="16"/>
      <c r="D1766" s="11"/>
      <c r="E1766" s="17"/>
    </row>
    <row r="1767" spans="2:5" s="15" customFormat="1" ht="16.5" customHeight="1">
      <c r="B1767" s="16"/>
      <c r="C1767" s="16"/>
      <c r="D1767" s="11"/>
      <c r="E1767" s="17"/>
    </row>
    <row r="1768" spans="2:5" s="15" customFormat="1" ht="16.5" customHeight="1">
      <c r="B1768" s="16"/>
      <c r="C1768" s="16"/>
      <c r="D1768" s="11"/>
      <c r="E1768" s="17"/>
    </row>
    <row r="1769" spans="2:5" s="15" customFormat="1" ht="16.5" customHeight="1">
      <c r="B1769" s="16"/>
      <c r="C1769" s="16"/>
      <c r="D1769" s="11"/>
      <c r="E1769" s="17"/>
    </row>
    <row r="1770" spans="2:5" s="15" customFormat="1" ht="16.5" customHeight="1">
      <c r="B1770" s="16"/>
      <c r="C1770" s="16"/>
      <c r="D1770" s="11"/>
      <c r="E1770" s="17"/>
    </row>
    <row r="1771" spans="2:5" s="15" customFormat="1" ht="16.5" customHeight="1">
      <c r="B1771" s="16"/>
      <c r="C1771" s="16"/>
      <c r="D1771" s="11"/>
      <c r="E1771" s="17"/>
    </row>
    <row r="1772" spans="2:5" s="15" customFormat="1" ht="16.5" customHeight="1">
      <c r="B1772" s="16"/>
      <c r="C1772" s="16"/>
      <c r="D1772" s="11"/>
      <c r="E1772" s="17"/>
    </row>
    <row r="1773" spans="2:5" s="15" customFormat="1" ht="16.5" customHeight="1">
      <c r="B1773" s="16"/>
      <c r="C1773" s="16"/>
      <c r="D1773" s="11"/>
      <c r="E1773" s="17"/>
    </row>
    <row r="1774" spans="2:5" s="15" customFormat="1" ht="16.5" customHeight="1">
      <c r="B1774" s="16"/>
      <c r="C1774" s="16"/>
      <c r="D1774" s="11"/>
      <c r="E1774" s="17"/>
    </row>
    <row r="1775" spans="2:5" s="15" customFormat="1" ht="16.5" customHeight="1">
      <c r="B1775" s="16"/>
      <c r="C1775" s="16"/>
      <c r="D1775" s="11"/>
      <c r="E1775" s="17"/>
    </row>
    <row r="1776" spans="2:5" s="15" customFormat="1" ht="16.5" customHeight="1">
      <c r="B1776" s="16"/>
      <c r="C1776" s="16"/>
      <c r="D1776" s="11"/>
      <c r="E1776" s="17"/>
    </row>
    <row r="1777" spans="2:5" s="15" customFormat="1" ht="16.5" customHeight="1">
      <c r="B1777" s="16"/>
      <c r="C1777" s="16"/>
      <c r="D1777" s="11"/>
      <c r="E1777" s="17"/>
    </row>
    <row r="1778" spans="2:5" s="15" customFormat="1" ht="16.5" customHeight="1">
      <c r="B1778" s="16"/>
      <c r="C1778" s="16"/>
      <c r="D1778" s="11"/>
      <c r="E1778" s="17"/>
    </row>
    <row r="1779" spans="2:5" s="15" customFormat="1" ht="16.5" customHeight="1">
      <c r="B1779" s="16"/>
      <c r="C1779" s="16"/>
      <c r="D1779" s="11"/>
      <c r="E1779" s="17"/>
    </row>
    <row r="1780" spans="2:5" s="15" customFormat="1" ht="16.5" customHeight="1">
      <c r="B1780" s="16"/>
      <c r="C1780" s="16"/>
      <c r="D1780" s="11"/>
      <c r="E1780" s="17"/>
    </row>
    <row r="1781" spans="2:5" s="15" customFormat="1" ht="16.5" customHeight="1">
      <c r="B1781" s="16"/>
      <c r="C1781" s="16"/>
      <c r="D1781" s="11"/>
      <c r="E1781" s="17"/>
    </row>
    <row r="1782" spans="2:5" s="15" customFormat="1" ht="16.5" customHeight="1">
      <c r="B1782" s="16"/>
      <c r="C1782" s="16"/>
      <c r="D1782" s="11"/>
      <c r="E1782" s="17"/>
    </row>
    <row r="1783" spans="2:5" s="15" customFormat="1" ht="16.5" customHeight="1">
      <c r="B1783" s="16"/>
      <c r="C1783" s="16"/>
      <c r="D1783" s="11"/>
      <c r="E1783" s="17"/>
    </row>
    <row r="1784" spans="2:5" s="15" customFormat="1" ht="16.5" customHeight="1">
      <c r="B1784" s="16"/>
      <c r="C1784" s="16"/>
      <c r="D1784" s="11"/>
      <c r="E1784" s="17"/>
    </row>
    <row r="1785" spans="2:5" s="15" customFormat="1" ht="16.5" customHeight="1">
      <c r="B1785" s="16"/>
      <c r="C1785" s="16"/>
      <c r="D1785" s="11"/>
      <c r="E1785" s="17"/>
    </row>
    <row r="1786" spans="2:5" s="15" customFormat="1" ht="16.5" customHeight="1">
      <c r="B1786" s="16"/>
      <c r="C1786" s="16"/>
      <c r="D1786" s="11"/>
      <c r="E1786" s="17"/>
    </row>
    <row r="1787" spans="2:5" s="15" customFormat="1" ht="16.5" customHeight="1">
      <c r="B1787" s="16"/>
      <c r="C1787" s="16"/>
      <c r="D1787" s="11"/>
      <c r="E1787" s="17"/>
    </row>
    <row r="1788" spans="2:5" s="15" customFormat="1" ht="16.5" customHeight="1">
      <c r="B1788" s="16"/>
      <c r="C1788" s="16"/>
      <c r="D1788" s="11"/>
      <c r="E1788" s="17"/>
    </row>
    <row r="1789" spans="2:5" s="15" customFormat="1" ht="16.5" customHeight="1">
      <c r="B1789" s="16"/>
      <c r="C1789" s="16"/>
      <c r="D1789" s="11"/>
      <c r="E1789" s="17"/>
    </row>
    <row r="1790" spans="2:5" s="15" customFormat="1" ht="16.5" customHeight="1">
      <c r="B1790" s="16"/>
      <c r="C1790" s="16"/>
      <c r="D1790" s="11"/>
      <c r="E1790" s="17"/>
    </row>
    <row r="1791" spans="2:5" s="15" customFormat="1" ht="16.5" customHeight="1">
      <c r="B1791" s="16"/>
      <c r="C1791" s="16"/>
      <c r="D1791" s="11"/>
      <c r="E1791" s="17"/>
    </row>
    <row r="1792" spans="2:5" s="15" customFormat="1" ht="16.5" customHeight="1">
      <c r="B1792" s="16"/>
      <c r="C1792" s="16"/>
      <c r="D1792" s="11"/>
      <c r="E1792" s="17"/>
    </row>
    <row r="1793" spans="2:5" s="15" customFormat="1" ht="16.5" customHeight="1">
      <c r="B1793" s="16"/>
      <c r="C1793" s="16"/>
      <c r="D1793" s="11"/>
      <c r="E1793" s="17"/>
    </row>
    <row r="1794" spans="2:5" s="15" customFormat="1" ht="16.5" customHeight="1">
      <c r="B1794" s="16"/>
      <c r="C1794" s="16"/>
      <c r="D1794" s="11"/>
      <c r="E1794" s="17"/>
    </row>
    <row r="1795" spans="2:5" s="15" customFormat="1" ht="16.5" customHeight="1">
      <c r="B1795" s="16"/>
      <c r="C1795" s="16"/>
      <c r="D1795" s="11"/>
      <c r="E1795" s="17"/>
    </row>
    <row r="1796" spans="2:5" s="15" customFormat="1" ht="16.5" customHeight="1">
      <c r="B1796" s="16"/>
      <c r="C1796" s="16"/>
      <c r="D1796" s="11"/>
      <c r="E1796" s="17"/>
    </row>
    <row r="1797" spans="2:5" s="15" customFormat="1" ht="16.5" customHeight="1">
      <c r="B1797" s="16"/>
      <c r="C1797" s="16"/>
      <c r="D1797" s="11"/>
      <c r="E1797" s="17"/>
    </row>
    <row r="1798" spans="2:5" s="15" customFormat="1" ht="16.5" customHeight="1">
      <c r="B1798" s="16"/>
      <c r="C1798" s="16"/>
      <c r="D1798" s="11"/>
      <c r="E1798" s="17"/>
    </row>
    <row r="1799" spans="2:5" s="15" customFormat="1" ht="16.5" customHeight="1">
      <c r="B1799" s="16"/>
      <c r="C1799" s="16"/>
      <c r="D1799" s="11"/>
      <c r="E1799" s="17"/>
    </row>
    <row r="1800" spans="2:5" s="15" customFormat="1" ht="16.5" customHeight="1">
      <c r="B1800" s="16"/>
      <c r="C1800" s="16"/>
      <c r="D1800" s="11"/>
      <c r="E1800" s="17"/>
    </row>
    <row r="1801" spans="2:5" s="15" customFormat="1" ht="16.5" customHeight="1">
      <c r="B1801" s="16"/>
      <c r="C1801" s="16"/>
      <c r="D1801" s="11"/>
      <c r="E1801" s="17"/>
    </row>
    <row r="1802" spans="2:5" s="15" customFormat="1" ht="16.5" customHeight="1">
      <c r="B1802" s="16"/>
      <c r="C1802" s="16"/>
      <c r="D1802" s="11"/>
      <c r="E1802" s="17"/>
    </row>
    <row r="1803" spans="2:5" s="15" customFormat="1" ht="16.5" customHeight="1">
      <c r="B1803" s="16"/>
      <c r="C1803" s="16"/>
      <c r="D1803" s="11"/>
      <c r="E1803" s="17"/>
    </row>
    <row r="1804" spans="2:5" s="15" customFormat="1" ht="16.5" customHeight="1">
      <c r="B1804" s="16"/>
      <c r="C1804" s="16"/>
      <c r="D1804" s="11"/>
      <c r="E1804" s="17"/>
    </row>
    <row r="1805" spans="2:5" s="15" customFormat="1" ht="16.5" customHeight="1">
      <c r="B1805" s="16"/>
      <c r="C1805" s="16"/>
      <c r="D1805" s="11"/>
      <c r="E1805" s="17"/>
    </row>
    <row r="1806" spans="2:5" s="15" customFormat="1" ht="16.5" customHeight="1">
      <c r="B1806" s="16"/>
      <c r="C1806" s="16"/>
      <c r="D1806" s="11"/>
      <c r="E1806" s="17"/>
    </row>
    <row r="1807" spans="2:5" s="15" customFormat="1" ht="16.5" customHeight="1">
      <c r="B1807" s="16"/>
      <c r="C1807" s="16"/>
      <c r="D1807" s="11"/>
      <c r="E1807" s="17"/>
    </row>
    <row r="1808" spans="2:5" s="15" customFormat="1" ht="16.5" customHeight="1">
      <c r="B1808" s="16"/>
      <c r="C1808" s="16"/>
      <c r="D1808" s="11"/>
      <c r="E1808" s="17"/>
    </row>
    <row r="1809" spans="2:5" s="15" customFormat="1" ht="16.5" customHeight="1">
      <c r="B1809" s="16"/>
      <c r="C1809" s="16"/>
      <c r="D1809" s="11"/>
      <c r="E1809" s="17"/>
    </row>
    <row r="1810" spans="2:5" s="15" customFormat="1" ht="16.5" customHeight="1">
      <c r="B1810" s="16"/>
      <c r="C1810" s="16"/>
      <c r="D1810" s="11"/>
      <c r="E1810" s="17"/>
    </row>
    <row r="1811" spans="2:5" s="15" customFormat="1" ht="16.5" customHeight="1">
      <c r="B1811" s="16"/>
      <c r="C1811" s="16"/>
      <c r="D1811" s="11"/>
      <c r="E1811" s="17"/>
    </row>
    <row r="1812" spans="2:5" s="15" customFormat="1" ht="16.5" customHeight="1">
      <c r="B1812" s="16"/>
      <c r="C1812" s="16"/>
      <c r="D1812" s="11"/>
      <c r="E1812" s="17"/>
    </row>
    <row r="1813" spans="2:5" s="15" customFormat="1" ht="16.5" customHeight="1">
      <c r="B1813" s="16"/>
      <c r="C1813" s="16"/>
      <c r="D1813" s="11"/>
      <c r="E1813" s="17"/>
    </row>
    <row r="1814" spans="2:5" s="15" customFormat="1" ht="16.5" customHeight="1">
      <c r="B1814" s="16"/>
      <c r="C1814" s="16"/>
      <c r="D1814" s="11"/>
      <c r="E1814" s="17"/>
    </row>
    <row r="1815" spans="2:5" s="15" customFormat="1" ht="16.5" customHeight="1">
      <c r="B1815" s="16"/>
      <c r="C1815" s="16"/>
      <c r="D1815" s="11"/>
      <c r="E1815" s="17"/>
    </row>
    <row r="1816" spans="2:5" s="15" customFormat="1" ht="16.5" customHeight="1">
      <c r="B1816" s="16"/>
      <c r="C1816" s="16"/>
      <c r="D1816" s="11"/>
      <c r="E1816" s="17"/>
    </row>
    <row r="1817" spans="2:5" s="15" customFormat="1" ht="16.5" customHeight="1">
      <c r="B1817" s="16"/>
      <c r="C1817" s="16"/>
      <c r="D1817" s="11"/>
      <c r="E1817" s="17"/>
    </row>
    <row r="1818" spans="2:5" s="15" customFormat="1" ht="16.5" customHeight="1">
      <c r="B1818" s="16"/>
      <c r="C1818" s="16"/>
      <c r="D1818" s="11"/>
      <c r="E1818" s="17"/>
    </row>
    <row r="1819" spans="2:5" s="15" customFormat="1" ht="16.5" customHeight="1">
      <c r="B1819" s="16"/>
      <c r="C1819" s="16"/>
      <c r="D1819" s="11"/>
      <c r="E1819" s="17"/>
    </row>
    <row r="1820" spans="2:5" s="15" customFormat="1" ht="16.5" customHeight="1">
      <c r="B1820" s="16"/>
      <c r="C1820" s="16"/>
      <c r="D1820" s="11"/>
      <c r="E1820" s="17"/>
    </row>
    <row r="1821" spans="2:5" s="15" customFormat="1" ht="16.5" customHeight="1">
      <c r="B1821" s="16"/>
      <c r="C1821" s="16"/>
      <c r="D1821" s="11"/>
      <c r="E1821" s="17"/>
    </row>
    <row r="1822" spans="2:5" s="15" customFormat="1" ht="16.5" customHeight="1">
      <c r="B1822" s="16"/>
      <c r="C1822" s="16"/>
      <c r="D1822" s="11"/>
      <c r="E1822" s="17"/>
    </row>
    <row r="1823" spans="2:5" s="15" customFormat="1" ht="16.5" customHeight="1">
      <c r="B1823" s="16"/>
      <c r="C1823" s="16"/>
      <c r="D1823" s="11"/>
      <c r="E1823" s="17"/>
    </row>
    <row r="1824" spans="2:5" s="15" customFormat="1" ht="16.5" customHeight="1">
      <c r="B1824" s="16"/>
      <c r="C1824" s="16"/>
      <c r="D1824" s="11"/>
      <c r="E1824" s="17"/>
    </row>
    <row r="1825" spans="2:5" s="15" customFormat="1" ht="16.5" customHeight="1">
      <c r="B1825" s="16"/>
      <c r="C1825" s="16"/>
      <c r="D1825" s="11"/>
      <c r="E1825" s="17"/>
    </row>
    <row r="1826" spans="2:5" s="15" customFormat="1" ht="16.5" customHeight="1">
      <c r="B1826" s="16"/>
      <c r="C1826" s="16"/>
      <c r="D1826" s="11"/>
      <c r="E1826" s="17"/>
    </row>
    <row r="1827" spans="2:5" s="15" customFormat="1" ht="16.5" customHeight="1">
      <c r="B1827" s="16"/>
      <c r="C1827" s="16"/>
      <c r="D1827" s="11"/>
      <c r="E1827" s="17"/>
    </row>
    <row r="1828" spans="2:5" s="15" customFormat="1" ht="16.5" customHeight="1">
      <c r="B1828" s="16"/>
      <c r="C1828" s="16"/>
      <c r="D1828" s="11"/>
      <c r="E1828" s="17"/>
    </row>
    <row r="1829" spans="2:5" s="15" customFormat="1" ht="16.5" customHeight="1">
      <c r="B1829" s="16"/>
      <c r="C1829" s="16"/>
      <c r="D1829" s="11"/>
      <c r="E1829" s="17"/>
    </row>
    <row r="1830" spans="2:5" s="15" customFormat="1" ht="16.5" customHeight="1">
      <c r="B1830" s="16"/>
      <c r="C1830" s="16"/>
      <c r="D1830" s="11"/>
      <c r="E1830" s="17"/>
    </row>
    <row r="1831" spans="2:5" s="15" customFormat="1" ht="16.5" customHeight="1">
      <c r="B1831" s="16"/>
      <c r="C1831" s="16"/>
      <c r="D1831" s="11"/>
      <c r="E1831" s="17"/>
    </row>
    <row r="1832" spans="2:5" s="15" customFormat="1" ht="16.5" customHeight="1">
      <c r="B1832" s="16"/>
      <c r="C1832" s="16"/>
      <c r="D1832" s="11"/>
      <c r="E1832" s="17"/>
    </row>
    <row r="1833" spans="2:5" s="15" customFormat="1" ht="16.5" customHeight="1">
      <c r="B1833" s="16"/>
      <c r="C1833" s="16"/>
      <c r="D1833" s="11"/>
      <c r="E1833" s="17"/>
    </row>
    <row r="1834" spans="2:5" s="15" customFormat="1" ht="16.5" customHeight="1">
      <c r="B1834" s="16"/>
      <c r="C1834" s="16"/>
      <c r="D1834" s="11"/>
      <c r="E1834" s="17"/>
    </row>
    <row r="1835" spans="2:5" s="15" customFormat="1" ht="16.5" customHeight="1">
      <c r="B1835" s="16"/>
      <c r="C1835" s="16"/>
      <c r="D1835" s="11"/>
      <c r="E1835" s="17"/>
    </row>
    <row r="1836" spans="2:5" s="15" customFormat="1" ht="16.5" customHeight="1">
      <c r="B1836" s="16"/>
      <c r="C1836" s="16"/>
      <c r="D1836" s="11"/>
      <c r="E1836" s="17"/>
    </row>
    <row r="1837" spans="2:5" s="15" customFormat="1" ht="16.5" customHeight="1">
      <c r="B1837" s="16"/>
      <c r="C1837" s="16"/>
      <c r="D1837" s="11"/>
      <c r="E1837" s="17"/>
    </row>
    <row r="1838" spans="2:5" s="15" customFormat="1" ht="16.5" customHeight="1">
      <c r="B1838" s="16"/>
      <c r="C1838" s="16"/>
      <c r="D1838" s="11"/>
      <c r="E1838" s="17"/>
    </row>
    <row r="1839" spans="2:5" s="15" customFormat="1" ht="16.5" customHeight="1">
      <c r="B1839" s="16"/>
      <c r="C1839" s="16"/>
      <c r="D1839" s="11"/>
      <c r="E1839" s="17"/>
    </row>
    <row r="1840" spans="2:5" s="15" customFormat="1" ht="16.5" customHeight="1">
      <c r="B1840" s="16"/>
      <c r="C1840" s="16"/>
      <c r="D1840" s="11"/>
      <c r="E1840" s="17"/>
    </row>
    <row r="1841" spans="2:5" s="15" customFormat="1" ht="16.5" customHeight="1">
      <c r="B1841" s="16"/>
      <c r="C1841" s="16"/>
      <c r="D1841" s="11"/>
      <c r="E1841" s="17"/>
    </row>
    <row r="1842" spans="2:5" s="15" customFormat="1" ht="16.5" customHeight="1">
      <c r="B1842" s="16"/>
      <c r="C1842" s="16"/>
      <c r="D1842" s="11"/>
      <c r="E1842" s="17"/>
    </row>
    <row r="1843" spans="2:5" s="15" customFormat="1" ht="16.5" customHeight="1">
      <c r="B1843" s="16"/>
      <c r="C1843" s="16"/>
      <c r="D1843" s="11"/>
      <c r="E1843" s="17"/>
    </row>
    <row r="1844" spans="2:5" s="15" customFormat="1" ht="16.5" customHeight="1">
      <c r="B1844" s="16"/>
      <c r="C1844" s="16"/>
      <c r="D1844" s="11"/>
      <c r="E1844" s="17"/>
    </row>
    <row r="1845" spans="2:5" s="15" customFormat="1" ht="16.5" customHeight="1">
      <c r="B1845" s="16"/>
      <c r="C1845" s="16"/>
      <c r="D1845" s="11"/>
      <c r="E1845" s="17"/>
    </row>
    <row r="1846" spans="2:5" s="15" customFormat="1" ht="16.5" customHeight="1">
      <c r="B1846" s="16"/>
      <c r="C1846" s="16"/>
      <c r="D1846" s="11"/>
      <c r="E1846" s="17"/>
    </row>
    <row r="1847" spans="2:5" s="15" customFormat="1" ht="16.5" customHeight="1">
      <c r="B1847" s="16"/>
      <c r="C1847" s="16"/>
      <c r="D1847" s="11"/>
      <c r="E1847" s="17"/>
    </row>
    <row r="1848" spans="2:5" s="15" customFormat="1" ht="16.5" customHeight="1">
      <c r="B1848" s="16"/>
      <c r="C1848" s="16"/>
      <c r="D1848" s="11"/>
      <c r="E1848" s="17"/>
    </row>
    <row r="1849" spans="2:5" s="15" customFormat="1" ht="16.5" customHeight="1">
      <c r="B1849" s="16"/>
      <c r="C1849" s="16"/>
      <c r="D1849" s="11"/>
      <c r="E1849" s="17"/>
    </row>
    <row r="1850" spans="2:5" s="15" customFormat="1" ht="16.5" customHeight="1">
      <c r="B1850" s="16"/>
      <c r="C1850" s="16"/>
      <c r="D1850" s="11"/>
      <c r="E1850" s="17"/>
    </row>
    <row r="1851" spans="2:5" s="15" customFormat="1" ht="16.5" customHeight="1">
      <c r="B1851" s="16"/>
      <c r="C1851" s="16"/>
      <c r="D1851" s="11"/>
      <c r="E1851" s="17"/>
    </row>
    <row r="1852" spans="2:5" s="15" customFormat="1" ht="16.5" customHeight="1">
      <c r="B1852" s="16"/>
      <c r="C1852" s="16"/>
      <c r="D1852" s="11"/>
      <c r="E1852" s="17"/>
    </row>
    <row r="1853" spans="2:5" s="15" customFormat="1" ht="16.5" customHeight="1">
      <c r="B1853" s="16"/>
      <c r="C1853" s="16"/>
      <c r="D1853" s="11"/>
      <c r="E1853" s="17"/>
    </row>
    <row r="1854" spans="2:5" s="15" customFormat="1" ht="16.5" customHeight="1">
      <c r="B1854" s="16"/>
      <c r="C1854" s="16"/>
      <c r="D1854" s="11"/>
      <c r="E1854" s="17"/>
    </row>
    <row r="1855" spans="2:5" s="15" customFormat="1" ht="16.5" customHeight="1">
      <c r="B1855" s="16"/>
      <c r="C1855" s="16"/>
      <c r="D1855" s="11"/>
      <c r="E1855" s="17"/>
    </row>
    <row r="1856" spans="2:5" s="15" customFormat="1" ht="16.5" customHeight="1">
      <c r="B1856" s="16"/>
      <c r="C1856" s="16"/>
      <c r="D1856" s="11"/>
      <c r="E1856" s="17"/>
    </row>
    <row r="1857" spans="2:5" s="15" customFormat="1" ht="16.5" customHeight="1">
      <c r="B1857" s="16"/>
      <c r="C1857" s="16"/>
      <c r="D1857" s="11"/>
      <c r="E1857" s="17"/>
    </row>
    <row r="1858" spans="2:5" s="15" customFormat="1" ht="16.5" customHeight="1">
      <c r="B1858" s="16"/>
      <c r="C1858" s="16"/>
      <c r="D1858" s="11"/>
      <c r="E1858" s="17"/>
    </row>
    <row r="1859" spans="2:5" s="15" customFormat="1" ht="16.5" customHeight="1">
      <c r="B1859" s="16"/>
      <c r="C1859" s="16"/>
      <c r="D1859" s="11"/>
      <c r="E1859" s="17"/>
    </row>
    <row r="1860" spans="2:5" s="15" customFormat="1" ht="16.5" customHeight="1">
      <c r="B1860" s="16"/>
      <c r="C1860" s="16"/>
      <c r="D1860" s="11"/>
      <c r="E1860" s="17"/>
    </row>
    <row r="1861" spans="2:5" s="15" customFormat="1" ht="16.5" customHeight="1">
      <c r="B1861" s="16"/>
      <c r="C1861" s="16"/>
      <c r="D1861" s="11"/>
      <c r="E1861" s="17"/>
    </row>
    <row r="1862" spans="2:5" s="15" customFormat="1" ht="16.5" customHeight="1">
      <c r="B1862" s="16"/>
      <c r="C1862" s="16"/>
      <c r="D1862" s="11"/>
      <c r="E1862" s="17"/>
    </row>
    <row r="1863" spans="2:5" s="15" customFormat="1" ht="16.5" customHeight="1">
      <c r="B1863" s="16"/>
      <c r="C1863" s="16"/>
      <c r="D1863" s="11"/>
      <c r="E1863" s="17"/>
    </row>
    <row r="1864" spans="2:5" s="15" customFormat="1" ht="16.5" customHeight="1">
      <c r="B1864" s="16"/>
      <c r="C1864" s="16"/>
      <c r="D1864" s="11"/>
      <c r="E1864" s="17"/>
    </row>
    <row r="1865" spans="2:5" s="15" customFormat="1" ht="16.5" customHeight="1">
      <c r="B1865" s="16"/>
      <c r="C1865" s="16"/>
      <c r="D1865" s="11"/>
      <c r="E1865" s="17"/>
    </row>
    <row r="1866" spans="2:5" s="15" customFormat="1" ht="16.5" customHeight="1">
      <c r="B1866" s="16"/>
      <c r="C1866" s="16"/>
      <c r="D1866" s="11"/>
      <c r="E1866" s="17"/>
    </row>
    <row r="1867" spans="2:5" s="15" customFormat="1" ht="16.5" customHeight="1">
      <c r="B1867" s="16"/>
      <c r="C1867" s="16"/>
      <c r="D1867" s="11"/>
      <c r="E1867" s="17"/>
    </row>
    <row r="1868" spans="2:5" s="15" customFormat="1" ht="16.5" customHeight="1">
      <c r="B1868" s="16"/>
      <c r="C1868" s="16"/>
      <c r="D1868" s="11"/>
      <c r="E1868" s="17"/>
    </row>
    <row r="1869" spans="2:5" s="15" customFormat="1" ht="16.5" customHeight="1">
      <c r="B1869" s="16"/>
      <c r="C1869" s="16"/>
      <c r="D1869" s="11"/>
      <c r="E1869" s="17"/>
    </row>
    <row r="1870" spans="2:5" s="15" customFormat="1" ht="16.5" customHeight="1">
      <c r="B1870" s="16"/>
      <c r="C1870" s="16"/>
      <c r="D1870" s="11"/>
      <c r="E1870" s="17"/>
    </row>
    <row r="1871" spans="2:5" s="15" customFormat="1" ht="16.5" customHeight="1">
      <c r="B1871" s="16"/>
      <c r="C1871" s="16"/>
      <c r="D1871" s="11"/>
      <c r="E1871" s="17"/>
    </row>
    <row r="1872" spans="2:5" s="15" customFormat="1" ht="16.5" customHeight="1">
      <c r="B1872" s="16"/>
      <c r="C1872" s="16"/>
      <c r="D1872" s="11"/>
      <c r="E1872" s="17"/>
    </row>
    <row r="1873" spans="2:5" s="15" customFormat="1" ht="16.5" customHeight="1">
      <c r="B1873" s="16"/>
      <c r="C1873" s="16"/>
      <c r="D1873" s="11"/>
      <c r="E1873" s="17"/>
    </row>
    <row r="1874" spans="2:5" s="15" customFormat="1" ht="16.5" customHeight="1">
      <c r="B1874" s="16"/>
      <c r="C1874" s="16"/>
      <c r="D1874" s="11"/>
      <c r="E1874" s="17"/>
    </row>
    <row r="1875" spans="2:5" s="15" customFormat="1" ht="16.5" customHeight="1">
      <c r="B1875" s="16"/>
      <c r="C1875" s="16"/>
      <c r="D1875" s="11"/>
      <c r="E1875" s="17"/>
    </row>
    <row r="1876" spans="2:5" s="15" customFormat="1" ht="16.5" customHeight="1">
      <c r="B1876" s="16"/>
      <c r="C1876" s="16"/>
      <c r="D1876" s="11"/>
      <c r="E1876" s="17"/>
    </row>
    <row r="1877" spans="2:5" s="15" customFormat="1" ht="16.5" customHeight="1">
      <c r="B1877" s="16"/>
      <c r="C1877" s="16"/>
      <c r="D1877" s="11"/>
      <c r="E1877" s="17"/>
    </row>
    <row r="1878" spans="2:5" s="15" customFormat="1" ht="16.5" customHeight="1">
      <c r="B1878" s="16"/>
      <c r="C1878" s="16"/>
      <c r="D1878" s="11"/>
      <c r="E1878" s="17"/>
    </row>
    <row r="1879" spans="2:5" s="15" customFormat="1" ht="16.5" customHeight="1">
      <c r="B1879" s="16"/>
      <c r="C1879" s="16"/>
      <c r="D1879" s="11"/>
      <c r="E1879" s="17"/>
    </row>
    <row r="1880" spans="2:5" s="15" customFormat="1" ht="16.5" customHeight="1">
      <c r="B1880" s="16"/>
      <c r="C1880" s="16"/>
      <c r="D1880" s="11"/>
      <c r="E1880" s="17"/>
    </row>
    <row r="1881" spans="2:5" s="15" customFormat="1" ht="16.5" customHeight="1">
      <c r="B1881" s="16"/>
      <c r="C1881" s="16"/>
      <c r="D1881" s="11"/>
      <c r="E1881" s="17"/>
    </row>
    <row r="1882" spans="2:5" s="15" customFormat="1" ht="16.5" customHeight="1">
      <c r="B1882" s="16"/>
      <c r="C1882" s="16"/>
      <c r="D1882" s="11"/>
      <c r="E1882" s="17"/>
    </row>
    <row r="1883" spans="2:5" s="15" customFormat="1" ht="16.5" customHeight="1">
      <c r="B1883" s="16"/>
      <c r="C1883" s="16"/>
      <c r="D1883" s="11"/>
      <c r="E1883" s="17"/>
    </row>
    <row r="1884" spans="2:5" s="15" customFormat="1" ht="16.5" customHeight="1">
      <c r="B1884" s="16"/>
      <c r="C1884" s="16"/>
      <c r="D1884" s="11"/>
      <c r="E1884" s="17"/>
    </row>
    <row r="1885" spans="2:5" s="15" customFormat="1" ht="16.5" customHeight="1">
      <c r="B1885" s="16"/>
      <c r="C1885" s="16"/>
      <c r="D1885" s="11"/>
      <c r="E1885" s="17"/>
    </row>
    <row r="1886" spans="2:5" s="15" customFormat="1" ht="16.5" customHeight="1">
      <c r="B1886" s="16"/>
      <c r="C1886" s="16"/>
      <c r="D1886" s="11"/>
      <c r="E1886" s="17"/>
    </row>
    <row r="1887" spans="2:5" s="15" customFormat="1" ht="16.5" customHeight="1">
      <c r="B1887" s="16"/>
      <c r="C1887" s="16"/>
      <c r="D1887" s="11"/>
      <c r="E1887" s="17"/>
    </row>
    <row r="1888" spans="2:5" s="15" customFormat="1" ht="16.5" customHeight="1">
      <c r="B1888" s="16"/>
      <c r="C1888" s="16"/>
      <c r="D1888" s="11"/>
      <c r="E1888" s="17"/>
    </row>
    <row r="1889" spans="2:5" s="15" customFormat="1" ht="16.5" customHeight="1">
      <c r="B1889" s="16"/>
      <c r="C1889" s="16"/>
      <c r="D1889" s="11"/>
      <c r="E1889" s="17"/>
    </row>
    <row r="1890" spans="2:5" s="15" customFormat="1" ht="16.5" customHeight="1">
      <c r="B1890" s="16"/>
      <c r="C1890" s="16"/>
      <c r="D1890" s="11"/>
      <c r="E1890" s="17"/>
    </row>
    <row r="1891" spans="2:5" s="15" customFormat="1" ht="16.5" customHeight="1">
      <c r="B1891" s="16"/>
      <c r="C1891" s="16"/>
      <c r="D1891" s="11"/>
      <c r="E1891" s="17"/>
    </row>
    <row r="1892" spans="2:5" s="15" customFormat="1" ht="16.5" customHeight="1">
      <c r="B1892" s="16"/>
      <c r="C1892" s="16"/>
      <c r="D1892" s="11"/>
      <c r="E1892" s="17"/>
    </row>
    <row r="1893" spans="2:5" s="15" customFormat="1" ht="16.5" customHeight="1">
      <c r="B1893" s="16"/>
      <c r="C1893" s="16"/>
      <c r="D1893" s="11"/>
      <c r="E1893" s="17"/>
    </row>
    <row r="1894" spans="2:5" s="15" customFormat="1" ht="16.5" customHeight="1">
      <c r="B1894" s="16"/>
      <c r="C1894" s="16"/>
      <c r="D1894" s="11"/>
      <c r="E1894" s="17"/>
    </row>
    <row r="1895" spans="2:5" s="15" customFormat="1" ht="16.5" customHeight="1">
      <c r="B1895" s="16"/>
      <c r="C1895" s="16"/>
      <c r="D1895" s="11"/>
      <c r="E1895" s="17"/>
    </row>
    <row r="1896" spans="2:5" s="15" customFormat="1" ht="16.5" customHeight="1">
      <c r="B1896" s="16"/>
      <c r="C1896" s="16"/>
      <c r="D1896" s="11"/>
      <c r="E1896" s="17"/>
    </row>
    <row r="1897" spans="2:5" s="15" customFormat="1" ht="16.5" customHeight="1">
      <c r="B1897" s="16"/>
      <c r="C1897" s="16"/>
      <c r="D1897" s="11"/>
      <c r="E1897" s="17"/>
    </row>
    <row r="1898" spans="2:5" s="15" customFormat="1" ht="16.5" customHeight="1">
      <c r="B1898" s="16"/>
      <c r="C1898" s="16"/>
      <c r="D1898" s="11"/>
      <c r="E1898" s="17"/>
    </row>
    <row r="1899" spans="2:5" s="15" customFormat="1" ht="16.5" customHeight="1">
      <c r="B1899" s="16"/>
      <c r="C1899" s="16"/>
      <c r="D1899" s="11"/>
      <c r="E1899" s="17"/>
    </row>
    <row r="1900" spans="2:5" s="15" customFormat="1" ht="16.5" customHeight="1">
      <c r="B1900" s="16"/>
      <c r="C1900" s="16"/>
      <c r="D1900" s="11"/>
      <c r="E1900" s="17"/>
    </row>
    <row r="1901" spans="2:5" s="15" customFormat="1" ht="16.5" customHeight="1">
      <c r="B1901" s="16"/>
      <c r="C1901" s="16"/>
      <c r="D1901" s="11"/>
      <c r="E1901" s="17"/>
    </row>
    <row r="1902" spans="2:5" s="15" customFormat="1" ht="16.5" customHeight="1">
      <c r="B1902" s="16"/>
      <c r="C1902" s="16"/>
      <c r="D1902" s="11"/>
      <c r="E1902" s="17"/>
    </row>
    <row r="1903" spans="2:5" s="15" customFormat="1" ht="16.5" customHeight="1">
      <c r="B1903" s="16"/>
      <c r="C1903" s="16"/>
      <c r="D1903" s="11"/>
      <c r="E1903" s="17"/>
    </row>
    <row r="1904" spans="2:5" s="15" customFormat="1" ht="16.5" customHeight="1">
      <c r="B1904" s="16"/>
      <c r="C1904" s="16"/>
      <c r="D1904" s="11"/>
      <c r="E1904" s="17"/>
    </row>
    <row r="1905" spans="2:5" s="15" customFormat="1" ht="16.5" customHeight="1">
      <c r="B1905" s="16"/>
      <c r="C1905" s="16"/>
      <c r="D1905" s="11"/>
      <c r="E1905" s="17"/>
    </row>
    <row r="1906" spans="2:5" s="15" customFormat="1" ht="16.5" customHeight="1">
      <c r="B1906" s="16"/>
      <c r="C1906" s="16"/>
      <c r="D1906" s="11"/>
      <c r="E1906" s="17"/>
    </row>
    <row r="1907" spans="2:5" s="15" customFormat="1" ht="16.5" customHeight="1">
      <c r="B1907" s="16"/>
      <c r="C1907" s="16"/>
      <c r="D1907" s="11"/>
      <c r="E1907" s="17"/>
    </row>
    <row r="1908" spans="2:5" s="15" customFormat="1" ht="16.5" customHeight="1">
      <c r="B1908" s="16"/>
      <c r="C1908" s="16"/>
      <c r="D1908" s="11"/>
      <c r="E1908" s="17"/>
    </row>
    <row r="1909" spans="2:5" s="15" customFormat="1" ht="16.5" customHeight="1">
      <c r="B1909" s="16"/>
      <c r="C1909" s="16"/>
      <c r="D1909" s="11"/>
      <c r="E1909" s="17"/>
    </row>
    <row r="1910" spans="2:5" s="15" customFormat="1" ht="16.5" customHeight="1">
      <c r="B1910" s="16"/>
      <c r="C1910" s="16"/>
      <c r="D1910" s="11"/>
      <c r="E1910" s="17"/>
    </row>
    <row r="1911" spans="2:5" s="15" customFormat="1" ht="16.5" customHeight="1">
      <c r="B1911" s="16"/>
      <c r="C1911" s="16"/>
      <c r="D1911" s="11"/>
      <c r="E1911" s="17"/>
    </row>
    <row r="1912" spans="2:5" s="15" customFormat="1" ht="16.5" customHeight="1">
      <c r="B1912" s="16"/>
      <c r="C1912" s="16"/>
      <c r="D1912" s="11"/>
      <c r="E1912" s="17"/>
    </row>
    <row r="1913" spans="2:5" s="15" customFormat="1" ht="16.5" customHeight="1">
      <c r="B1913" s="16"/>
      <c r="C1913" s="16"/>
      <c r="D1913" s="11"/>
      <c r="E1913" s="17"/>
    </row>
    <row r="1914" spans="2:5" s="15" customFormat="1" ht="16.5" customHeight="1">
      <c r="B1914" s="16"/>
      <c r="C1914" s="16"/>
      <c r="D1914" s="11"/>
      <c r="E1914" s="17"/>
    </row>
    <row r="1915" spans="2:5" s="15" customFormat="1" ht="16.5" customHeight="1">
      <c r="B1915" s="16"/>
      <c r="C1915" s="16"/>
      <c r="D1915" s="11"/>
      <c r="E1915" s="17"/>
    </row>
    <row r="1916" spans="2:5" s="15" customFormat="1" ht="16.5" customHeight="1">
      <c r="B1916" s="16"/>
      <c r="C1916" s="16"/>
      <c r="D1916" s="11"/>
      <c r="E1916" s="17"/>
    </row>
    <row r="1917" spans="2:5" s="15" customFormat="1" ht="16.5" customHeight="1">
      <c r="B1917" s="16"/>
      <c r="C1917" s="16"/>
      <c r="D1917" s="11"/>
      <c r="E1917" s="17"/>
    </row>
    <row r="1918" spans="2:5" s="15" customFormat="1" ht="16.5" customHeight="1">
      <c r="B1918" s="16"/>
      <c r="C1918" s="16"/>
      <c r="D1918" s="11"/>
      <c r="E1918" s="17"/>
    </row>
    <row r="1919" spans="2:5" s="15" customFormat="1" ht="16.5" customHeight="1">
      <c r="B1919" s="16"/>
      <c r="C1919" s="16"/>
      <c r="D1919" s="11"/>
      <c r="E1919" s="17"/>
    </row>
    <row r="1920" spans="2:5" s="15" customFormat="1" ht="16.5" customHeight="1">
      <c r="B1920" s="16"/>
      <c r="C1920" s="16"/>
      <c r="D1920" s="11"/>
      <c r="E1920" s="17"/>
    </row>
    <row r="1921" spans="2:5" s="15" customFormat="1" ht="16.5" customHeight="1">
      <c r="B1921" s="16"/>
      <c r="C1921" s="16"/>
      <c r="D1921" s="11"/>
      <c r="E1921" s="17"/>
    </row>
    <row r="1922" spans="2:5" s="15" customFormat="1" ht="16.5" customHeight="1">
      <c r="B1922" s="16"/>
      <c r="C1922" s="16"/>
      <c r="D1922" s="11"/>
      <c r="E1922" s="17"/>
    </row>
    <row r="1923" spans="2:5" s="15" customFormat="1" ht="16.5" customHeight="1">
      <c r="B1923" s="16"/>
      <c r="C1923" s="16"/>
      <c r="D1923" s="11"/>
      <c r="E1923" s="17"/>
    </row>
    <row r="1924" spans="2:5" s="15" customFormat="1" ht="16.5" customHeight="1">
      <c r="B1924" s="16"/>
      <c r="C1924" s="16"/>
      <c r="D1924" s="11"/>
      <c r="E1924" s="17"/>
    </row>
    <row r="1925" spans="2:5" s="15" customFormat="1" ht="16.5" customHeight="1">
      <c r="B1925" s="16"/>
      <c r="C1925" s="16"/>
      <c r="D1925" s="11"/>
      <c r="E1925" s="17"/>
    </row>
    <row r="1926" spans="2:5" s="15" customFormat="1" ht="16.5" customHeight="1">
      <c r="B1926" s="16"/>
      <c r="C1926" s="16"/>
      <c r="D1926" s="11"/>
      <c r="E1926" s="17"/>
    </row>
    <row r="1927" spans="2:5" s="15" customFormat="1" ht="16.5" customHeight="1">
      <c r="B1927" s="16"/>
      <c r="C1927" s="16"/>
      <c r="D1927" s="11"/>
      <c r="E1927" s="17"/>
    </row>
    <row r="1928" spans="2:5" s="15" customFormat="1" ht="16.5" customHeight="1">
      <c r="B1928" s="16"/>
      <c r="C1928" s="16"/>
      <c r="D1928" s="11"/>
      <c r="E1928" s="17"/>
    </row>
    <row r="1929" spans="2:5" s="15" customFormat="1" ht="16.5" customHeight="1">
      <c r="B1929" s="16"/>
      <c r="C1929" s="16"/>
      <c r="D1929" s="11"/>
      <c r="E1929" s="17"/>
    </row>
    <row r="1930" spans="2:5" s="15" customFormat="1" ht="16.5" customHeight="1">
      <c r="B1930" s="16"/>
      <c r="C1930" s="16"/>
      <c r="D1930" s="11"/>
      <c r="E1930" s="17"/>
    </row>
    <row r="1931" spans="2:5" s="15" customFormat="1" ht="16.5" customHeight="1">
      <c r="B1931" s="16"/>
      <c r="C1931" s="16"/>
      <c r="D1931" s="11"/>
      <c r="E1931" s="17"/>
    </row>
    <row r="1932" spans="2:5" s="15" customFormat="1" ht="16.5" customHeight="1">
      <c r="B1932" s="16"/>
      <c r="C1932" s="16"/>
      <c r="D1932" s="11"/>
      <c r="E1932" s="17"/>
    </row>
    <row r="1933" spans="2:5" s="15" customFormat="1" ht="16.5" customHeight="1">
      <c r="B1933" s="16"/>
      <c r="C1933" s="16"/>
      <c r="D1933" s="11"/>
      <c r="E1933" s="17"/>
    </row>
    <row r="1934" spans="2:5" s="15" customFormat="1" ht="16.5" customHeight="1">
      <c r="B1934" s="16"/>
      <c r="C1934" s="16"/>
      <c r="D1934" s="11"/>
      <c r="E1934" s="17"/>
    </row>
    <row r="1935" spans="2:5" s="15" customFormat="1" ht="16.5" customHeight="1">
      <c r="B1935" s="16"/>
      <c r="C1935" s="16"/>
      <c r="D1935" s="11"/>
      <c r="E1935" s="17"/>
    </row>
    <row r="1936" spans="2:5" s="15" customFormat="1" ht="16.5" customHeight="1">
      <c r="B1936" s="16"/>
      <c r="C1936" s="16"/>
      <c r="D1936" s="11"/>
      <c r="E1936" s="17"/>
    </row>
    <row r="1937" spans="2:5" s="15" customFormat="1" ht="16.5" customHeight="1">
      <c r="B1937" s="16"/>
      <c r="C1937" s="16"/>
      <c r="D1937" s="11"/>
      <c r="E1937" s="17"/>
    </row>
    <row r="1938" spans="2:5" s="15" customFormat="1" ht="16.5" customHeight="1">
      <c r="B1938" s="16"/>
      <c r="C1938" s="16"/>
      <c r="D1938" s="11"/>
      <c r="E1938" s="17"/>
    </row>
    <row r="1939" spans="2:5" s="15" customFormat="1" ht="16.5" customHeight="1">
      <c r="B1939" s="16"/>
      <c r="C1939" s="16"/>
      <c r="D1939" s="11"/>
      <c r="E1939" s="17"/>
    </row>
    <row r="1940" spans="2:5" s="15" customFormat="1" ht="16.5" customHeight="1">
      <c r="B1940" s="16"/>
      <c r="C1940" s="16"/>
      <c r="D1940" s="11"/>
      <c r="E1940" s="17"/>
    </row>
    <row r="1941" spans="2:5" s="15" customFormat="1" ht="16.5" customHeight="1">
      <c r="B1941" s="16"/>
      <c r="C1941" s="16"/>
      <c r="D1941" s="11"/>
      <c r="E1941" s="17"/>
    </row>
    <row r="1942" spans="2:5" s="15" customFormat="1" ht="16.5" customHeight="1">
      <c r="B1942" s="16"/>
      <c r="C1942" s="16"/>
      <c r="D1942" s="11"/>
      <c r="E1942" s="17"/>
    </row>
    <row r="1943" spans="2:5" s="15" customFormat="1" ht="16.5" customHeight="1">
      <c r="B1943" s="16"/>
      <c r="C1943" s="16"/>
      <c r="D1943" s="11"/>
      <c r="E1943" s="17"/>
    </row>
    <row r="1944" spans="2:5" s="15" customFormat="1" ht="16.5" customHeight="1">
      <c r="B1944" s="16"/>
      <c r="C1944" s="16"/>
      <c r="D1944" s="11"/>
      <c r="E1944" s="17"/>
    </row>
    <row r="1945" spans="2:5" s="15" customFormat="1" ht="16.5" customHeight="1">
      <c r="B1945" s="16"/>
      <c r="C1945" s="16"/>
      <c r="D1945" s="11"/>
      <c r="E1945" s="17"/>
    </row>
    <row r="1946" spans="2:5" s="15" customFormat="1" ht="16.5" customHeight="1">
      <c r="B1946" s="16"/>
      <c r="C1946" s="16"/>
      <c r="D1946" s="11"/>
      <c r="E1946" s="17"/>
    </row>
    <row r="1947" spans="2:5" s="15" customFormat="1" ht="16.5" customHeight="1">
      <c r="B1947" s="16"/>
      <c r="C1947" s="16"/>
      <c r="D1947" s="11"/>
      <c r="E1947" s="17"/>
    </row>
    <row r="1948" spans="2:5" s="15" customFormat="1" ht="16.5" customHeight="1">
      <c r="B1948" s="16"/>
      <c r="C1948" s="16"/>
      <c r="D1948" s="11"/>
      <c r="E1948" s="17"/>
    </row>
    <row r="1949" spans="2:5" s="15" customFormat="1" ht="16.5" customHeight="1">
      <c r="B1949" s="16"/>
      <c r="C1949" s="16"/>
      <c r="D1949" s="11"/>
      <c r="E1949" s="17"/>
    </row>
    <row r="1950" spans="2:5" s="15" customFormat="1" ht="16.5" customHeight="1">
      <c r="B1950" s="16"/>
      <c r="C1950" s="16"/>
      <c r="D1950" s="11"/>
      <c r="E1950" s="17"/>
    </row>
    <row r="1951" spans="2:5" s="15" customFormat="1" ht="16.5" customHeight="1">
      <c r="B1951" s="16"/>
      <c r="C1951" s="16"/>
      <c r="D1951" s="11"/>
      <c r="E1951" s="17"/>
    </row>
    <row r="1952" spans="2:5" s="15" customFormat="1" ht="16.5" customHeight="1">
      <c r="B1952" s="16"/>
      <c r="C1952" s="16"/>
      <c r="D1952" s="11"/>
      <c r="E1952" s="17"/>
    </row>
    <row r="1953" spans="2:5" s="15" customFormat="1" ht="16.5" customHeight="1">
      <c r="B1953" s="16"/>
      <c r="C1953" s="16"/>
      <c r="D1953" s="11"/>
      <c r="E1953" s="17"/>
    </row>
    <row r="1954" spans="2:5" s="15" customFormat="1" ht="16.5" customHeight="1">
      <c r="B1954" s="16"/>
      <c r="C1954" s="16"/>
      <c r="D1954" s="11"/>
      <c r="E1954" s="17"/>
    </row>
    <row r="1955" spans="2:5" s="15" customFormat="1" ht="16.5" customHeight="1">
      <c r="B1955" s="16"/>
      <c r="C1955" s="16"/>
      <c r="D1955" s="11"/>
      <c r="E1955" s="17"/>
    </row>
    <row r="1956" spans="2:5" s="15" customFormat="1" ht="16.5" customHeight="1">
      <c r="B1956" s="16"/>
      <c r="C1956" s="16"/>
      <c r="D1956" s="11"/>
      <c r="E1956" s="17"/>
    </row>
    <row r="1957" spans="2:5" s="15" customFormat="1" ht="16.5" customHeight="1">
      <c r="B1957" s="16"/>
      <c r="C1957" s="16"/>
      <c r="D1957" s="11"/>
      <c r="E1957" s="17"/>
    </row>
    <row r="1958" spans="2:5" s="15" customFormat="1" ht="16.5" customHeight="1">
      <c r="B1958" s="16"/>
      <c r="C1958" s="16"/>
      <c r="D1958" s="11"/>
      <c r="E1958" s="17"/>
    </row>
    <row r="1959" spans="2:5" s="15" customFormat="1" ht="16.5" customHeight="1">
      <c r="B1959" s="16"/>
      <c r="C1959" s="16"/>
      <c r="D1959" s="11"/>
      <c r="E1959" s="17"/>
    </row>
    <row r="1960" spans="2:5" s="15" customFormat="1" ht="16.5" customHeight="1">
      <c r="B1960" s="16"/>
      <c r="C1960" s="16"/>
      <c r="D1960" s="11"/>
      <c r="E1960" s="17"/>
    </row>
    <row r="1961" spans="2:5" s="15" customFormat="1" ht="16.5" customHeight="1">
      <c r="B1961" s="16"/>
      <c r="C1961" s="16"/>
      <c r="D1961" s="11"/>
      <c r="E1961" s="17"/>
    </row>
    <row r="1962" spans="2:5" s="15" customFormat="1" ht="16.5" customHeight="1">
      <c r="B1962" s="16"/>
      <c r="C1962" s="16"/>
      <c r="D1962" s="11"/>
      <c r="E1962" s="17"/>
    </row>
    <row r="1963" spans="2:5" s="15" customFormat="1" ht="16.5" customHeight="1">
      <c r="B1963" s="16"/>
      <c r="C1963" s="16"/>
      <c r="D1963" s="11"/>
      <c r="E1963" s="17"/>
    </row>
    <row r="1964" spans="2:5" s="15" customFormat="1" ht="16.5" customHeight="1">
      <c r="B1964" s="16"/>
      <c r="C1964" s="16"/>
      <c r="D1964" s="11"/>
      <c r="E1964" s="17"/>
    </row>
    <row r="1965" spans="2:5" s="15" customFormat="1" ht="16.5" customHeight="1">
      <c r="B1965" s="16"/>
      <c r="C1965" s="16"/>
      <c r="D1965" s="11"/>
      <c r="E1965" s="17"/>
    </row>
    <row r="1966" spans="2:5" s="15" customFormat="1" ht="16.5" customHeight="1">
      <c r="B1966" s="16"/>
      <c r="C1966" s="16"/>
      <c r="D1966" s="11"/>
      <c r="E1966" s="17"/>
    </row>
    <row r="1967" spans="2:5" s="15" customFormat="1" ht="16.5" customHeight="1">
      <c r="B1967" s="16"/>
      <c r="C1967" s="16"/>
      <c r="D1967" s="11"/>
      <c r="E1967" s="17"/>
    </row>
    <row r="1968" spans="2:5" s="15" customFormat="1" ht="16.5" customHeight="1">
      <c r="B1968" s="16"/>
      <c r="C1968" s="16"/>
      <c r="D1968" s="11"/>
      <c r="E1968" s="17"/>
    </row>
    <row r="1969" spans="2:5" s="15" customFormat="1" ht="16.5" customHeight="1">
      <c r="B1969" s="16"/>
      <c r="C1969" s="16"/>
      <c r="D1969" s="11"/>
      <c r="E1969" s="17"/>
    </row>
    <row r="1970" spans="2:5" s="15" customFormat="1" ht="16.5" customHeight="1">
      <c r="B1970" s="16"/>
      <c r="C1970" s="16"/>
      <c r="D1970" s="11"/>
      <c r="E1970" s="17"/>
    </row>
    <row r="1971" spans="2:5" s="15" customFormat="1" ht="16.5" customHeight="1">
      <c r="B1971" s="16"/>
      <c r="C1971" s="16"/>
      <c r="D1971" s="11"/>
      <c r="E1971" s="17"/>
    </row>
    <row r="1972" spans="2:5" s="15" customFormat="1" ht="16.5" customHeight="1">
      <c r="B1972" s="16"/>
      <c r="C1972" s="16"/>
      <c r="D1972" s="11"/>
      <c r="E1972" s="17"/>
    </row>
    <row r="1973" spans="2:5" s="15" customFormat="1" ht="16.5" customHeight="1">
      <c r="B1973" s="16"/>
      <c r="C1973" s="16"/>
      <c r="D1973" s="11"/>
      <c r="E1973" s="17"/>
    </row>
    <row r="1974" spans="2:5" s="15" customFormat="1" ht="16.5" customHeight="1">
      <c r="B1974" s="16"/>
      <c r="C1974" s="16"/>
      <c r="D1974" s="11"/>
      <c r="E1974" s="17"/>
    </row>
    <row r="1975" spans="2:5" s="15" customFormat="1" ht="16.5" customHeight="1">
      <c r="B1975" s="16"/>
      <c r="C1975" s="16"/>
      <c r="D1975" s="11"/>
      <c r="E1975" s="17"/>
    </row>
    <row r="1976" spans="2:5" s="15" customFormat="1" ht="16.5" customHeight="1">
      <c r="B1976" s="16"/>
      <c r="C1976" s="16"/>
      <c r="D1976" s="11"/>
      <c r="E1976" s="17"/>
    </row>
    <row r="1977" spans="2:5" s="15" customFormat="1" ht="16.5" customHeight="1">
      <c r="B1977" s="16"/>
      <c r="C1977" s="16"/>
      <c r="D1977" s="11"/>
      <c r="E1977" s="17"/>
    </row>
    <row r="1978" spans="2:5" s="15" customFormat="1" ht="16.5" customHeight="1">
      <c r="B1978" s="16"/>
      <c r="C1978" s="16"/>
      <c r="D1978" s="11"/>
      <c r="E1978" s="17"/>
    </row>
    <row r="1979" spans="2:5" s="15" customFormat="1" ht="16.5" customHeight="1">
      <c r="B1979" s="16"/>
      <c r="C1979" s="16"/>
      <c r="D1979" s="11"/>
      <c r="E1979" s="17"/>
    </row>
    <row r="1980" spans="2:5" s="15" customFormat="1" ht="16.5" customHeight="1">
      <c r="B1980" s="16"/>
      <c r="C1980" s="16"/>
      <c r="D1980" s="11"/>
      <c r="E1980" s="17"/>
    </row>
    <row r="1981" spans="2:5" s="15" customFormat="1" ht="16.5" customHeight="1">
      <c r="B1981" s="16"/>
      <c r="C1981" s="16"/>
      <c r="D1981" s="11"/>
      <c r="E1981" s="17"/>
    </row>
    <row r="1982" spans="2:5" s="15" customFormat="1" ht="16.5" customHeight="1">
      <c r="B1982" s="16"/>
      <c r="C1982" s="16"/>
      <c r="D1982" s="11"/>
      <c r="E1982" s="17"/>
    </row>
    <row r="1983" spans="2:5" s="15" customFormat="1" ht="16.5" customHeight="1">
      <c r="B1983" s="16"/>
      <c r="C1983" s="16"/>
      <c r="D1983" s="11"/>
      <c r="E1983" s="17"/>
    </row>
    <row r="1984" spans="2:5" s="15" customFormat="1" ht="16.5" customHeight="1">
      <c r="B1984" s="16"/>
      <c r="C1984" s="16"/>
      <c r="D1984" s="11"/>
      <c r="E1984" s="17"/>
    </row>
    <row r="1985" spans="2:5" s="15" customFormat="1" ht="16.5" customHeight="1">
      <c r="B1985" s="16"/>
      <c r="C1985" s="16"/>
      <c r="D1985" s="11"/>
      <c r="E1985" s="17"/>
    </row>
    <row r="1986" spans="2:5" s="15" customFormat="1" ht="16.5" customHeight="1">
      <c r="B1986" s="16"/>
      <c r="C1986" s="16"/>
      <c r="D1986" s="11"/>
      <c r="E1986" s="17"/>
    </row>
    <row r="1987" spans="2:5" s="15" customFormat="1" ht="16.5" customHeight="1">
      <c r="B1987" s="16"/>
      <c r="C1987" s="16"/>
      <c r="D1987" s="11"/>
      <c r="E1987" s="17"/>
    </row>
    <row r="1988" spans="2:5" s="15" customFormat="1" ht="16.5" customHeight="1">
      <c r="B1988" s="16"/>
      <c r="C1988" s="16"/>
      <c r="D1988" s="11"/>
      <c r="E1988" s="17"/>
    </row>
    <row r="1989" spans="2:5" s="15" customFormat="1" ht="16.5" customHeight="1">
      <c r="B1989" s="16"/>
      <c r="C1989" s="16"/>
      <c r="D1989" s="11"/>
      <c r="E1989" s="17"/>
    </row>
    <row r="1990" spans="2:5" s="15" customFormat="1" ht="16.5" customHeight="1">
      <c r="B1990" s="16"/>
      <c r="C1990" s="16"/>
      <c r="D1990" s="11"/>
      <c r="E1990" s="17"/>
    </row>
    <row r="1991" spans="2:5" s="15" customFormat="1" ht="16.5" customHeight="1">
      <c r="B1991" s="16"/>
      <c r="C1991" s="16"/>
      <c r="D1991" s="11"/>
      <c r="E1991" s="17"/>
    </row>
    <row r="1992" spans="2:5" s="15" customFormat="1" ht="16.5" customHeight="1">
      <c r="B1992" s="16"/>
      <c r="C1992" s="16"/>
      <c r="D1992" s="11"/>
      <c r="E1992" s="17"/>
    </row>
    <row r="1993" spans="2:5" s="15" customFormat="1" ht="16.5" customHeight="1">
      <c r="B1993" s="16"/>
      <c r="C1993" s="16"/>
      <c r="D1993" s="11"/>
      <c r="E1993" s="17"/>
    </row>
    <row r="1994" spans="2:5" s="15" customFormat="1" ht="16.5" customHeight="1">
      <c r="B1994" s="16"/>
      <c r="C1994" s="16"/>
      <c r="D1994" s="11"/>
      <c r="E1994" s="17"/>
    </row>
    <row r="1995" spans="2:5" s="15" customFormat="1" ht="16.5" customHeight="1">
      <c r="B1995" s="16"/>
      <c r="C1995" s="16"/>
      <c r="D1995" s="11"/>
      <c r="E1995" s="17"/>
    </row>
    <row r="1996" spans="2:5" s="15" customFormat="1" ht="16.5" customHeight="1">
      <c r="B1996" s="16"/>
      <c r="C1996" s="16"/>
      <c r="D1996" s="11"/>
      <c r="E1996" s="17"/>
    </row>
    <row r="1997" spans="2:5" s="15" customFormat="1" ht="16.5" customHeight="1">
      <c r="B1997" s="16"/>
      <c r="C1997" s="16"/>
      <c r="D1997" s="11"/>
      <c r="E1997" s="17"/>
    </row>
    <row r="1998" spans="2:5" s="15" customFormat="1" ht="16.5" customHeight="1">
      <c r="B1998" s="16"/>
      <c r="C1998" s="16"/>
      <c r="D1998" s="11"/>
      <c r="E1998" s="17"/>
    </row>
    <row r="1999" spans="2:5" s="15" customFormat="1" ht="16.5" customHeight="1">
      <c r="B1999" s="16"/>
      <c r="C1999" s="16"/>
      <c r="D1999" s="11"/>
      <c r="E1999" s="17"/>
    </row>
    <row r="2000" spans="2:5" s="15" customFormat="1" ht="16.5" customHeight="1">
      <c r="B2000" s="16"/>
      <c r="C2000" s="16"/>
      <c r="D2000" s="11"/>
      <c r="E2000" s="17"/>
    </row>
    <row r="2001" spans="2:5" s="15" customFormat="1" ht="16.5" customHeight="1">
      <c r="B2001" s="16"/>
      <c r="C2001" s="16"/>
      <c r="D2001" s="11"/>
      <c r="E2001" s="17"/>
    </row>
    <row r="2002" spans="2:5" s="15" customFormat="1" ht="16.5" customHeight="1">
      <c r="B2002" s="16"/>
      <c r="C2002" s="16"/>
      <c r="D2002" s="11"/>
      <c r="E2002" s="17"/>
    </row>
    <row r="2003" spans="2:5" s="15" customFormat="1" ht="16.5" customHeight="1">
      <c r="B2003" s="16"/>
      <c r="C2003" s="16"/>
      <c r="D2003" s="11"/>
      <c r="E2003" s="17"/>
    </row>
    <row r="2004" spans="2:5" s="15" customFormat="1" ht="16.5" customHeight="1">
      <c r="B2004" s="16"/>
      <c r="C2004" s="16"/>
      <c r="D2004" s="11"/>
      <c r="E2004" s="17"/>
    </row>
    <row r="2005" spans="2:5" s="15" customFormat="1" ht="16.5" customHeight="1">
      <c r="B2005" s="16"/>
      <c r="C2005" s="16"/>
      <c r="D2005" s="11"/>
      <c r="E2005" s="17"/>
    </row>
    <row r="2006" spans="2:5" s="15" customFormat="1" ht="16.5" customHeight="1">
      <c r="B2006" s="16"/>
      <c r="C2006" s="16"/>
      <c r="D2006" s="11"/>
      <c r="E2006" s="17"/>
    </row>
    <row r="2007" spans="2:5" s="15" customFormat="1" ht="16.5" customHeight="1">
      <c r="B2007" s="16"/>
      <c r="C2007" s="16"/>
      <c r="D2007" s="11"/>
      <c r="E2007" s="17"/>
    </row>
    <row r="2008" spans="2:5" s="15" customFormat="1" ht="16.5" customHeight="1">
      <c r="B2008" s="16"/>
      <c r="C2008" s="16"/>
      <c r="D2008" s="11"/>
      <c r="E2008" s="17"/>
    </row>
    <row r="2009" spans="2:5" s="15" customFormat="1" ht="16.5" customHeight="1">
      <c r="B2009" s="16"/>
      <c r="C2009" s="16"/>
      <c r="D2009" s="11"/>
      <c r="E2009" s="17"/>
    </row>
    <row r="2010" spans="2:5" s="15" customFormat="1" ht="16.5" customHeight="1">
      <c r="B2010" s="16"/>
      <c r="C2010" s="16"/>
      <c r="D2010" s="11"/>
      <c r="E2010" s="17"/>
    </row>
    <row r="2011" spans="2:5" s="15" customFormat="1" ht="16.5" customHeight="1">
      <c r="B2011" s="16"/>
      <c r="C2011" s="16"/>
      <c r="D2011" s="11"/>
      <c r="E2011" s="17"/>
    </row>
    <row r="2012" spans="2:5" s="15" customFormat="1" ht="16.5" customHeight="1">
      <c r="B2012" s="16"/>
      <c r="C2012" s="16"/>
      <c r="D2012" s="11"/>
      <c r="E2012" s="17"/>
    </row>
    <row r="2013" spans="2:5" s="15" customFormat="1" ht="16.5" customHeight="1">
      <c r="B2013" s="16"/>
      <c r="C2013" s="16"/>
      <c r="D2013" s="11"/>
      <c r="E2013" s="17"/>
    </row>
    <row r="2014" spans="2:5" s="15" customFormat="1" ht="16.5" customHeight="1">
      <c r="B2014" s="16"/>
      <c r="C2014" s="16"/>
      <c r="D2014" s="11"/>
      <c r="E2014" s="17"/>
    </row>
    <row r="2015" spans="2:5" s="15" customFormat="1" ht="16.5" customHeight="1">
      <c r="B2015" s="16"/>
      <c r="C2015" s="16"/>
      <c r="D2015" s="11"/>
      <c r="E2015" s="17"/>
    </row>
    <row r="2016" spans="2:5" s="15" customFormat="1" ht="16.5" customHeight="1">
      <c r="B2016" s="16"/>
      <c r="C2016" s="16"/>
      <c r="D2016" s="11"/>
      <c r="E2016" s="17"/>
    </row>
    <row r="2017" spans="2:5" s="15" customFormat="1" ht="16.5" customHeight="1">
      <c r="B2017" s="16"/>
      <c r="C2017" s="16"/>
      <c r="D2017" s="11"/>
      <c r="E2017" s="17"/>
    </row>
    <row r="2018" spans="2:5" s="15" customFormat="1" ht="16.5" customHeight="1">
      <c r="B2018" s="16"/>
      <c r="C2018" s="16"/>
      <c r="D2018" s="11"/>
      <c r="E2018" s="17"/>
    </row>
    <row r="2019" spans="2:5" s="15" customFormat="1" ht="16.5" customHeight="1">
      <c r="B2019" s="16"/>
      <c r="C2019" s="16"/>
      <c r="D2019" s="11"/>
      <c r="E2019" s="17"/>
    </row>
    <row r="2020" spans="2:5" s="15" customFormat="1" ht="16.5" customHeight="1">
      <c r="B2020" s="16"/>
      <c r="C2020" s="16"/>
      <c r="D2020" s="11"/>
      <c r="E2020" s="17"/>
    </row>
    <row r="2021" spans="2:5" s="15" customFormat="1" ht="16.5" customHeight="1">
      <c r="B2021" s="16"/>
      <c r="C2021" s="16"/>
      <c r="D2021" s="11"/>
      <c r="E2021" s="17"/>
    </row>
    <row r="2022" spans="2:5" s="15" customFormat="1" ht="16.5" customHeight="1">
      <c r="B2022" s="16"/>
      <c r="C2022" s="16"/>
      <c r="D2022" s="11"/>
      <c r="E2022" s="17"/>
    </row>
    <row r="2023" spans="2:5" s="15" customFormat="1" ht="16.5" customHeight="1">
      <c r="B2023" s="16"/>
      <c r="C2023" s="16"/>
      <c r="D2023" s="11"/>
      <c r="E2023" s="17"/>
    </row>
    <row r="2024" spans="2:5" s="15" customFormat="1" ht="16.5" customHeight="1">
      <c r="B2024" s="16"/>
      <c r="C2024" s="16"/>
      <c r="D2024" s="11"/>
      <c r="E2024" s="17"/>
    </row>
    <row r="2025" spans="2:5" s="15" customFormat="1" ht="16.5" customHeight="1">
      <c r="B2025" s="16"/>
      <c r="C2025" s="16"/>
      <c r="D2025" s="11"/>
      <c r="E2025" s="17"/>
    </row>
    <row r="2026" spans="2:5" s="15" customFormat="1" ht="16.5" customHeight="1">
      <c r="B2026" s="16"/>
      <c r="C2026" s="16"/>
      <c r="D2026" s="11"/>
      <c r="E2026" s="17"/>
    </row>
    <row r="2027" spans="2:5" s="15" customFormat="1" ht="16.5" customHeight="1">
      <c r="B2027" s="16"/>
      <c r="C2027" s="16"/>
      <c r="D2027" s="11"/>
      <c r="E2027" s="17"/>
    </row>
    <row r="2028" spans="2:5" s="15" customFormat="1" ht="16.5" customHeight="1">
      <c r="B2028" s="16"/>
      <c r="C2028" s="16"/>
      <c r="D2028" s="11"/>
      <c r="E2028" s="17"/>
    </row>
    <row r="2029" spans="2:5" s="15" customFormat="1" ht="16.5" customHeight="1">
      <c r="B2029" s="16"/>
      <c r="C2029" s="16"/>
      <c r="D2029" s="11"/>
      <c r="E2029" s="17"/>
    </row>
    <row r="2030" spans="2:5" s="15" customFormat="1" ht="16.5" customHeight="1">
      <c r="B2030" s="16"/>
      <c r="C2030" s="16"/>
      <c r="D2030" s="11"/>
      <c r="E2030" s="17"/>
    </row>
    <row r="2031" spans="2:5" s="15" customFormat="1" ht="16.5" customHeight="1">
      <c r="B2031" s="16"/>
      <c r="C2031" s="16"/>
      <c r="D2031" s="11"/>
      <c r="E2031" s="17"/>
    </row>
    <row r="2032" spans="2:5" s="15" customFormat="1" ht="16.5" customHeight="1">
      <c r="B2032" s="16"/>
      <c r="C2032" s="16"/>
      <c r="D2032" s="11"/>
      <c r="E2032" s="17"/>
    </row>
    <row r="2033" spans="2:5" s="15" customFormat="1" ht="16.5" customHeight="1">
      <c r="B2033" s="16"/>
      <c r="C2033" s="16"/>
      <c r="D2033" s="11"/>
      <c r="E2033" s="17"/>
    </row>
    <row r="2034" spans="2:5" s="15" customFormat="1" ht="16.5" customHeight="1">
      <c r="B2034" s="16"/>
      <c r="C2034" s="16"/>
      <c r="D2034" s="11"/>
      <c r="E2034" s="17"/>
    </row>
    <row r="2035" spans="2:5" s="15" customFormat="1" ht="16.5" customHeight="1">
      <c r="B2035" s="16"/>
      <c r="C2035" s="16"/>
      <c r="D2035" s="11"/>
      <c r="E2035" s="17"/>
    </row>
    <row r="2036" spans="2:5" s="15" customFormat="1" ht="16.5" customHeight="1">
      <c r="B2036" s="16"/>
      <c r="C2036" s="16"/>
      <c r="D2036" s="11"/>
      <c r="E2036" s="17"/>
    </row>
    <row r="2037" spans="2:5" s="15" customFormat="1" ht="16.5" customHeight="1">
      <c r="B2037" s="16"/>
      <c r="C2037" s="16"/>
      <c r="D2037" s="11"/>
      <c r="E2037" s="17"/>
    </row>
    <row r="2038" spans="2:5" s="15" customFormat="1" ht="16.5" customHeight="1">
      <c r="B2038" s="16"/>
      <c r="C2038" s="16"/>
      <c r="D2038" s="11"/>
      <c r="E2038" s="17"/>
    </row>
    <row r="2039" spans="2:5" s="15" customFormat="1" ht="16.5" customHeight="1">
      <c r="B2039" s="16"/>
      <c r="C2039" s="16"/>
      <c r="D2039" s="11"/>
      <c r="E2039" s="17"/>
    </row>
    <row r="2040" spans="2:5" s="15" customFormat="1" ht="16.5" customHeight="1">
      <c r="B2040" s="16"/>
      <c r="C2040" s="16"/>
      <c r="D2040" s="11"/>
      <c r="E2040" s="17"/>
    </row>
    <row r="2041" spans="2:5" s="15" customFormat="1" ht="16.5" customHeight="1">
      <c r="B2041" s="16"/>
      <c r="C2041" s="16"/>
      <c r="D2041" s="11"/>
      <c r="E2041" s="17"/>
    </row>
    <row r="2042" spans="2:5" s="15" customFormat="1" ht="16.5" customHeight="1">
      <c r="B2042" s="16"/>
      <c r="C2042" s="16"/>
      <c r="D2042" s="11"/>
      <c r="E2042" s="17"/>
    </row>
    <row r="2043" spans="2:5" s="15" customFormat="1" ht="16.5" customHeight="1">
      <c r="B2043" s="16"/>
      <c r="C2043" s="16"/>
      <c r="D2043" s="11"/>
      <c r="E2043" s="17"/>
    </row>
    <row r="2044" spans="2:5" s="15" customFormat="1" ht="16.5" customHeight="1">
      <c r="B2044" s="16"/>
      <c r="C2044" s="16"/>
      <c r="D2044" s="11"/>
      <c r="E2044" s="17"/>
    </row>
    <row r="2045" spans="2:5" s="15" customFormat="1" ht="16.5" customHeight="1">
      <c r="B2045" s="16"/>
      <c r="C2045" s="16"/>
      <c r="D2045" s="11"/>
      <c r="E2045" s="17"/>
    </row>
    <row r="2046" spans="2:5" s="15" customFormat="1" ht="16.5" customHeight="1">
      <c r="B2046" s="16"/>
      <c r="C2046" s="16"/>
      <c r="D2046" s="11"/>
      <c r="E2046" s="17"/>
    </row>
    <row r="2047" spans="2:5" s="15" customFormat="1" ht="16.5" customHeight="1">
      <c r="B2047" s="16"/>
      <c r="C2047" s="16"/>
      <c r="D2047" s="11"/>
      <c r="E2047" s="17"/>
    </row>
    <row r="2048" spans="2:5" s="15" customFormat="1" ht="16.5" customHeight="1">
      <c r="B2048" s="16"/>
      <c r="C2048" s="16"/>
      <c r="D2048" s="11"/>
      <c r="E2048" s="17"/>
    </row>
    <row r="2049" spans="2:5" s="15" customFormat="1" ht="16.5" customHeight="1">
      <c r="B2049" s="16"/>
      <c r="C2049" s="16"/>
      <c r="D2049" s="11"/>
      <c r="E2049" s="17"/>
    </row>
    <row r="2050" spans="2:5" s="15" customFormat="1" ht="16.5" customHeight="1">
      <c r="B2050" s="16"/>
      <c r="C2050" s="16"/>
      <c r="D2050" s="11"/>
      <c r="E2050" s="17"/>
    </row>
    <row r="2051" spans="2:5" s="15" customFormat="1" ht="16.5" customHeight="1">
      <c r="B2051" s="16"/>
      <c r="C2051" s="16"/>
      <c r="D2051" s="11"/>
      <c r="E2051" s="17"/>
    </row>
    <row r="2052" spans="2:5" s="15" customFormat="1" ht="16.5" customHeight="1">
      <c r="B2052" s="16"/>
      <c r="C2052" s="16"/>
      <c r="D2052" s="11"/>
      <c r="E2052" s="17"/>
    </row>
    <row r="2053" spans="2:5" s="15" customFormat="1" ht="16.5" customHeight="1">
      <c r="B2053" s="16"/>
      <c r="C2053" s="16"/>
      <c r="D2053" s="11"/>
      <c r="E2053" s="17"/>
    </row>
    <row r="2054" spans="2:5" s="15" customFormat="1" ht="16.5" customHeight="1">
      <c r="B2054" s="16"/>
      <c r="C2054" s="16"/>
      <c r="D2054" s="11"/>
      <c r="E2054" s="17"/>
    </row>
    <row r="2055" spans="2:5" s="15" customFormat="1" ht="16.5" customHeight="1">
      <c r="B2055" s="16"/>
      <c r="C2055" s="16"/>
      <c r="D2055" s="11"/>
      <c r="E2055" s="17"/>
    </row>
    <row r="2056" spans="2:5" s="15" customFormat="1" ht="16.5" customHeight="1">
      <c r="B2056" s="16"/>
      <c r="C2056" s="16"/>
      <c r="D2056" s="11"/>
      <c r="E2056" s="17"/>
    </row>
    <row r="2057" spans="2:5" s="15" customFormat="1" ht="16.5" customHeight="1">
      <c r="B2057" s="16"/>
      <c r="C2057" s="16"/>
      <c r="D2057" s="11"/>
      <c r="E2057" s="17"/>
    </row>
    <row r="2058" spans="2:5" s="15" customFormat="1" ht="16.5" customHeight="1">
      <c r="B2058" s="16"/>
      <c r="C2058" s="16"/>
      <c r="D2058" s="11"/>
      <c r="E2058" s="17"/>
    </row>
    <row r="2059" spans="2:5" s="15" customFormat="1" ht="16.5" customHeight="1">
      <c r="B2059" s="16"/>
      <c r="C2059" s="16"/>
      <c r="D2059" s="11"/>
      <c r="E2059" s="17"/>
    </row>
    <row r="2060" spans="2:5" s="15" customFormat="1" ht="16.5" customHeight="1">
      <c r="B2060" s="16"/>
      <c r="C2060" s="16"/>
      <c r="D2060" s="11"/>
      <c r="E2060" s="17"/>
    </row>
    <row r="2061" spans="2:5" s="15" customFormat="1" ht="16.5" customHeight="1">
      <c r="B2061" s="16"/>
      <c r="C2061" s="16"/>
      <c r="D2061" s="11"/>
      <c r="E2061" s="17"/>
    </row>
    <row r="2062" spans="2:5" s="15" customFormat="1" ht="16.5" customHeight="1">
      <c r="B2062" s="16"/>
      <c r="C2062" s="16"/>
      <c r="D2062" s="11"/>
      <c r="E2062" s="17"/>
    </row>
    <row r="2063" spans="2:5" s="15" customFormat="1" ht="16.5" customHeight="1">
      <c r="B2063" s="16"/>
      <c r="C2063" s="16"/>
      <c r="D2063" s="11"/>
      <c r="E2063" s="17"/>
    </row>
    <row r="2064" spans="2:5" s="15" customFormat="1" ht="16.5" customHeight="1">
      <c r="B2064" s="16"/>
      <c r="C2064" s="16"/>
      <c r="D2064" s="11"/>
      <c r="E2064" s="17"/>
    </row>
    <row r="2065" spans="2:5" s="15" customFormat="1" ht="16.5" customHeight="1">
      <c r="B2065" s="16"/>
      <c r="C2065" s="16"/>
      <c r="D2065" s="11"/>
      <c r="E2065" s="17"/>
    </row>
    <row r="2066" spans="2:5" s="15" customFormat="1" ht="16.5" customHeight="1">
      <c r="B2066" s="16"/>
      <c r="C2066" s="16"/>
      <c r="D2066" s="11"/>
      <c r="E2066" s="17"/>
    </row>
    <row r="2067" spans="2:5" s="15" customFormat="1" ht="16.5" customHeight="1">
      <c r="B2067" s="16"/>
      <c r="C2067" s="16"/>
      <c r="D2067" s="11"/>
      <c r="E2067" s="17"/>
    </row>
    <row r="2068" spans="2:5" s="15" customFormat="1" ht="16.5" customHeight="1">
      <c r="B2068" s="16"/>
      <c r="C2068" s="16"/>
      <c r="D2068" s="11"/>
      <c r="E2068" s="17"/>
    </row>
    <row r="2069" spans="2:5" s="15" customFormat="1" ht="16.5" customHeight="1">
      <c r="B2069" s="16"/>
      <c r="C2069" s="16"/>
      <c r="D2069" s="11"/>
      <c r="E2069" s="17"/>
    </row>
    <row r="2070" spans="2:5" s="15" customFormat="1" ht="16.5" customHeight="1">
      <c r="B2070" s="16"/>
      <c r="C2070" s="16"/>
      <c r="D2070" s="11"/>
      <c r="E2070" s="17"/>
    </row>
    <row r="2071" spans="2:5" s="15" customFormat="1" ht="16.5" customHeight="1">
      <c r="B2071" s="16"/>
      <c r="C2071" s="16"/>
      <c r="D2071" s="11"/>
      <c r="E2071" s="17"/>
    </row>
    <row r="2072" spans="2:5" s="15" customFormat="1" ht="16.5" customHeight="1">
      <c r="B2072" s="16"/>
      <c r="C2072" s="16"/>
      <c r="D2072" s="11"/>
      <c r="E2072" s="17"/>
    </row>
    <row r="2073" spans="2:5" s="15" customFormat="1" ht="16.5" customHeight="1">
      <c r="B2073" s="16"/>
      <c r="C2073" s="16"/>
      <c r="D2073" s="11"/>
      <c r="E2073" s="17"/>
    </row>
    <row r="2074" spans="2:5" s="15" customFormat="1" ht="16.5" customHeight="1">
      <c r="B2074" s="16"/>
      <c r="C2074" s="16"/>
      <c r="D2074" s="11"/>
      <c r="E2074" s="17"/>
    </row>
    <row r="2075" spans="2:5" s="15" customFormat="1" ht="16.5" customHeight="1">
      <c r="B2075" s="16"/>
      <c r="C2075" s="16"/>
      <c r="D2075" s="11"/>
      <c r="E2075" s="17"/>
    </row>
    <row r="2076" spans="2:5" s="15" customFormat="1" ht="16.5" customHeight="1">
      <c r="B2076" s="16"/>
      <c r="C2076" s="16"/>
      <c r="D2076" s="11"/>
      <c r="E2076" s="17"/>
    </row>
    <row r="2077" spans="2:5" s="15" customFormat="1" ht="16.5" customHeight="1">
      <c r="B2077" s="16"/>
      <c r="C2077" s="16"/>
      <c r="D2077" s="11"/>
      <c r="E2077" s="17"/>
    </row>
    <row r="2078" spans="2:5" s="15" customFormat="1" ht="16.5" customHeight="1">
      <c r="B2078" s="16"/>
      <c r="C2078" s="16"/>
      <c r="D2078" s="11"/>
      <c r="E2078" s="17"/>
    </row>
    <row r="2079" spans="2:5" s="15" customFormat="1" ht="16.5" customHeight="1">
      <c r="B2079" s="16"/>
      <c r="C2079" s="16"/>
      <c r="D2079" s="11"/>
      <c r="E2079" s="17"/>
    </row>
    <row r="2080" spans="2:5" s="15" customFormat="1" ht="16.5" customHeight="1">
      <c r="B2080" s="16"/>
      <c r="C2080" s="16"/>
      <c r="D2080" s="11"/>
      <c r="E2080" s="17"/>
    </row>
    <row r="2081" spans="2:5" s="15" customFormat="1" ht="16.5" customHeight="1">
      <c r="B2081" s="16"/>
      <c r="C2081" s="16"/>
      <c r="D2081" s="11"/>
      <c r="E2081" s="17"/>
    </row>
    <row r="2082" spans="2:5" s="15" customFormat="1" ht="16.5" customHeight="1">
      <c r="B2082" s="16"/>
      <c r="C2082" s="16"/>
      <c r="D2082" s="11"/>
      <c r="E2082" s="17"/>
    </row>
    <row r="2083" spans="2:5" s="15" customFormat="1" ht="16.5" customHeight="1">
      <c r="B2083" s="16"/>
      <c r="C2083" s="16"/>
      <c r="D2083" s="11"/>
      <c r="E2083" s="17"/>
    </row>
    <row r="2084" spans="2:5" s="15" customFormat="1" ht="16.5" customHeight="1">
      <c r="B2084" s="16"/>
      <c r="C2084" s="16"/>
      <c r="D2084" s="11"/>
      <c r="E2084" s="17"/>
    </row>
    <row r="2085" spans="2:5" s="15" customFormat="1" ht="16.5" customHeight="1">
      <c r="B2085" s="16"/>
      <c r="C2085" s="16"/>
      <c r="D2085" s="11"/>
      <c r="E2085" s="17"/>
    </row>
    <row r="2086" spans="2:5" s="15" customFormat="1" ht="16.5" customHeight="1">
      <c r="B2086" s="16"/>
      <c r="C2086" s="16"/>
      <c r="D2086" s="11"/>
      <c r="E2086" s="17"/>
    </row>
    <row r="2087" spans="2:5" s="15" customFormat="1" ht="16.5" customHeight="1">
      <c r="B2087" s="16"/>
      <c r="C2087" s="16"/>
      <c r="D2087" s="11"/>
      <c r="E2087" s="17"/>
    </row>
    <row r="2088" spans="2:5" s="15" customFormat="1" ht="16.5" customHeight="1">
      <c r="B2088" s="16"/>
      <c r="C2088" s="16"/>
      <c r="D2088" s="11"/>
      <c r="E2088" s="17"/>
    </row>
    <row r="2089" spans="2:5" s="15" customFormat="1" ht="16.5" customHeight="1">
      <c r="B2089" s="16"/>
      <c r="C2089" s="16"/>
      <c r="D2089" s="11"/>
      <c r="E2089" s="17"/>
    </row>
    <row r="2090" spans="2:5" s="15" customFormat="1" ht="16.5" customHeight="1">
      <c r="B2090" s="16"/>
      <c r="C2090" s="16"/>
      <c r="D2090" s="11"/>
      <c r="E2090" s="17"/>
    </row>
    <row r="2091" spans="2:5" s="15" customFormat="1" ht="16.5" customHeight="1">
      <c r="B2091" s="16"/>
      <c r="C2091" s="16"/>
      <c r="D2091" s="11"/>
      <c r="E2091" s="17"/>
    </row>
    <row r="2092" spans="2:5" s="15" customFormat="1" ht="16.5" customHeight="1">
      <c r="B2092" s="16"/>
      <c r="C2092" s="16"/>
      <c r="D2092" s="11"/>
      <c r="E2092" s="17"/>
    </row>
    <row r="2093" spans="2:5" s="15" customFormat="1" ht="16.5" customHeight="1">
      <c r="B2093" s="16"/>
      <c r="C2093" s="16"/>
      <c r="D2093" s="11"/>
      <c r="E2093" s="17"/>
    </row>
    <row r="2094" spans="2:5" s="15" customFormat="1" ht="16.5" customHeight="1">
      <c r="B2094" s="16"/>
      <c r="C2094" s="16"/>
      <c r="D2094" s="11"/>
      <c r="E2094" s="17"/>
    </row>
    <row r="2095" spans="2:5" s="15" customFormat="1" ht="16.5" customHeight="1">
      <c r="B2095" s="16"/>
      <c r="C2095" s="16"/>
      <c r="D2095" s="11"/>
      <c r="E2095" s="17"/>
    </row>
    <row r="2096" spans="2:5" s="15" customFormat="1" ht="16.5" customHeight="1">
      <c r="B2096" s="16"/>
      <c r="C2096" s="16"/>
      <c r="D2096" s="11"/>
      <c r="E2096" s="17"/>
    </row>
    <row r="2097" spans="2:5" s="15" customFormat="1" ht="16.5" customHeight="1">
      <c r="B2097" s="16"/>
      <c r="C2097" s="16"/>
      <c r="D2097" s="11"/>
      <c r="E2097" s="17"/>
    </row>
    <row r="2098" spans="2:5" s="15" customFormat="1" ht="16.5" customHeight="1">
      <c r="B2098" s="16"/>
      <c r="C2098" s="16"/>
      <c r="D2098" s="11"/>
      <c r="E2098" s="17"/>
    </row>
    <row r="2099" spans="2:5" s="15" customFormat="1" ht="16.5" customHeight="1">
      <c r="B2099" s="16"/>
      <c r="C2099" s="16"/>
      <c r="D2099" s="11"/>
      <c r="E2099" s="17"/>
    </row>
    <row r="2100" spans="2:5" s="15" customFormat="1" ht="16.5" customHeight="1">
      <c r="B2100" s="16"/>
      <c r="C2100" s="16"/>
      <c r="D2100" s="11"/>
      <c r="E2100" s="17"/>
    </row>
    <row r="2101" spans="2:5" s="15" customFormat="1" ht="16.5" customHeight="1">
      <c r="B2101" s="16"/>
      <c r="C2101" s="16"/>
      <c r="D2101" s="11"/>
      <c r="E2101" s="17"/>
    </row>
    <row r="2102" spans="2:5" s="15" customFormat="1" ht="16.5" customHeight="1">
      <c r="B2102" s="16"/>
      <c r="C2102" s="16"/>
      <c r="D2102" s="11"/>
      <c r="E2102" s="17"/>
    </row>
    <row r="2103" spans="2:5" s="15" customFormat="1" ht="16.5" customHeight="1">
      <c r="B2103" s="16"/>
      <c r="C2103" s="16"/>
      <c r="D2103" s="11"/>
      <c r="E2103" s="17"/>
    </row>
    <row r="2104" spans="2:5" s="15" customFormat="1" ht="16.5" customHeight="1">
      <c r="B2104" s="16"/>
      <c r="C2104" s="16"/>
      <c r="D2104" s="11"/>
      <c r="E2104" s="17"/>
    </row>
    <row r="2105" spans="2:5" s="15" customFormat="1" ht="16.5" customHeight="1">
      <c r="B2105" s="16"/>
      <c r="C2105" s="16"/>
      <c r="D2105" s="11"/>
      <c r="E2105" s="17"/>
    </row>
    <row r="2106" spans="2:5" s="15" customFormat="1" ht="16.5" customHeight="1">
      <c r="B2106" s="16"/>
      <c r="C2106" s="16"/>
      <c r="D2106" s="11"/>
      <c r="E2106" s="17"/>
    </row>
    <row r="2107" spans="2:5" s="15" customFormat="1" ht="16.5" customHeight="1">
      <c r="B2107" s="16"/>
      <c r="C2107" s="16"/>
      <c r="D2107" s="11"/>
      <c r="E2107" s="17"/>
    </row>
    <row r="2108" spans="2:5" s="15" customFormat="1" ht="16.5" customHeight="1">
      <c r="B2108" s="16"/>
      <c r="C2108" s="16"/>
      <c r="D2108" s="11"/>
      <c r="E2108" s="17"/>
    </row>
    <row r="2109" spans="2:5" s="15" customFormat="1" ht="16.5" customHeight="1">
      <c r="B2109" s="16"/>
      <c r="C2109" s="16"/>
      <c r="D2109" s="11"/>
      <c r="E2109" s="17"/>
    </row>
    <row r="2110" spans="2:5" s="15" customFormat="1" ht="16.5" customHeight="1">
      <c r="B2110" s="16"/>
      <c r="C2110" s="16"/>
      <c r="D2110" s="11"/>
      <c r="E2110" s="17"/>
    </row>
    <row r="2111" spans="2:5" s="15" customFormat="1" ht="16.5" customHeight="1">
      <c r="B2111" s="16"/>
      <c r="C2111" s="16"/>
      <c r="D2111" s="11"/>
      <c r="E2111" s="17"/>
    </row>
    <row r="2112" spans="2:5" s="15" customFormat="1" ht="16.5" customHeight="1">
      <c r="B2112" s="16"/>
      <c r="C2112" s="16"/>
      <c r="D2112" s="11"/>
      <c r="E2112" s="17"/>
    </row>
    <row r="2113" spans="2:5" s="15" customFormat="1" ht="16.5" customHeight="1">
      <c r="B2113" s="16"/>
      <c r="C2113" s="16"/>
      <c r="D2113" s="11"/>
      <c r="E2113" s="17"/>
    </row>
    <row r="2114" spans="2:5" s="15" customFormat="1" ht="16.5" customHeight="1">
      <c r="B2114" s="16"/>
      <c r="C2114" s="16"/>
      <c r="D2114" s="11"/>
      <c r="E2114" s="17"/>
    </row>
    <row r="2115" spans="2:5" s="15" customFormat="1" ht="16.5" customHeight="1">
      <c r="B2115" s="16"/>
      <c r="C2115" s="16"/>
      <c r="D2115" s="11"/>
      <c r="E2115" s="17"/>
    </row>
    <row r="2116" spans="2:5" s="15" customFormat="1" ht="16.5" customHeight="1">
      <c r="B2116" s="16"/>
      <c r="C2116" s="16"/>
      <c r="D2116" s="11"/>
      <c r="E2116" s="17"/>
    </row>
    <row r="2117" spans="2:5" s="15" customFormat="1" ht="16.5" customHeight="1">
      <c r="B2117" s="16"/>
      <c r="C2117" s="16"/>
      <c r="D2117" s="11"/>
      <c r="E2117" s="17"/>
    </row>
    <row r="2118" spans="2:5" s="15" customFormat="1" ht="16.5" customHeight="1">
      <c r="B2118" s="16"/>
      <c r="C2118" s="16"/>
      <c r="D2118" s="11"/>
      <c r="E2118" s="17"/>
    </row>
    <row r="2119" spans="2:5" s="15" customFormat="1" ht="16.5" customHeight="1">
      <c r="B2119" s="16"/>
      <c r="C2119" s="16"/>
      <c r="D2119" s="11"/>
      <c r="E2119" s="17"/>
    </row>
    <row r="2120" spans="2:5" s="15" customFormat="1" ht="16.5" customHeight="1">
      <c r="B2120" s="16"/>
      <c r="C2120" s="16"/>
      <c r="D2120" s="11"/>
      <c r="E2120" s="17"/>
    </row>
    <row r="2121" spans="2:5" s="15" customFormat="1" ht="16.5" customHeight="1">
      <c r="B2121" s="16"/>
      <c r="C2121" s="16"/>
      <c r="D2121" s="11"/>
      <c r="E2121" s="17"/>
    </row>
    <row r="2122" spans="2:5" s="15" customFormat="1" ht="16.5" customHeight="1">
      <c r="B2122" s="16"/>
      <c r="C2122" s="16"/>
      <c r="D2122" s="11"/>
      <c r="E2122" s="17"/>
    </row>
    <row r="2123" spans="2:5" s="15" customFormat="1" ht="16.5" customHeight="1">
      <c r="B2123" s="16"/>
      <c r="C2123" s="16"/>
      <c r="D2123" s="11"/>
      <c r="E2123" s="17"/>
    </row>
    <row r="2124" spans="2:5" s="15" customFormat="1" ht="16.5" customHeight="1">
      <c r="B2124" s="16"/>
      <c r="C2124" s="16"/>
      <c r="D2124" s="11"/>
      <c r="E2124" s="17"/>
    </row>
    <row r="2125" spans="2:5" s="15" customFormat="1" ht="16.5" customHeight="1">
      <c r="B2125" s="16"/>
      <c r="C2125" s="16"/>
      <c r="D2125" s="11"/>
      <c r="E2125" s="17"/>
    </row>
    <row r="2126" spans="2:5" s="15" customFormat="1" ht="16.5" customHeight="1">
      <c r="B2126" s="16"/>
      <c r="C2126" s="16"/>
      <c r="D2126" s="11"/>
      <c r="E2126" s="17"/>
    </row>
    <row r="2127" spans="2:5" s="15" customFormat="1" ht="16.5" customHeight="1">
      <c r="B2127" s="16"/>
      <c r="C2127" s="16"/>
      <c r="D2127" s="11"/>
      <c r="E2127" s="17"/>
    </row>
    <row r="2128" spans="2:5" s="15" customFormat="1" ht="16.5" customHeight="1">
      <c r="B2128" s="16"/>
      <c r="C2128" s="16"/>
      <c r="D2128" s="11"/>
      <c r="E2128" s="17"/>
    </row>
    <row r="2129" spans="2:5" s="15" customFormat="1" ht="16.5" customHeight="1">
      <c r="B2129" s="16"/>
      <c r="C2129" s="16"/>
      <c r="D2129" s="11"/>
      <c r="E2129" s="17"/>
    </row>
    <row r="2130" spans="2:5" s="15" customFormat="1" ht="16.5" customHeight="1">
      <c r="B2130" s="16"/>
      <c r="C2130" s="16"/>
      <c r="D2130" s="11"/>
      <c r="E2130" s="17"/>
    </row>
    <row r="2131" spans="2:5" s="15" customFormat="1" ht="16.5" customHeight="1">
      <c r="B2131" s="16"/>
      <c r="C2131" s="16"/>
      <c r="D2131" s="11"/>
      <c r="E2131" s="17"/>
    </row>
    <row r="2132" spans="2:5" s="15" customFormat="1" ht="16.5" customHeight="1">
      <c r="B2132" s="16"/>
      <c r="C2132" s="16"/>
      <c r="D2132" s="11"/>
      <c r="E2132" s="17"/>
    </row>
    <row r="2133" spans="2:5" s="15" customFormat="1" ht="16.5" customHeight="1">
      <c r="B2133" s="16"/>
      <c r="C2133" s="16"/>
      <c r="D2133" s="11"/>
      <c r="E2133" s="17"/>
    </row>
    <row r="2134" spans="2:5" s="15" customFormat="1" ht="16.5" customHeight="1">
      <c r="B2134" s="16"/>
      <c r="C2134" s="16"/>
      <c r="D2134" s="11"/>
      <c r="E2134" s="17"/>
    </row>
    <row r="2135" spans="2:5" s="15" customFormat="1" ht="16.5" customHeight="1">
      <c r="B2135" s="16"/>
      <c r="C2135" s="16"/>
      <c r="D2135" s="11"/>
      <c r="E2135" s="17"/>
    </row>
    <row r="2136" spans="2:5" s="15" customFormat="1" ht="16.5" customHeight="1">
      <c r="B2136" s="16"/>
      <c r="C2136" s="16"/>
      <c r="D2136" s="11"/>
      <c r="E2136" s="17"/>
    </row>
    <row r="2137" spans="2:5" s="15" customFormat="1" ht="16.5" customHeight="1">
      <c r="B2137" s="16"/>
      <c r="C2137" s="16"/>
      <c r="D2137" s="11"/>
      <c r="E2137" s="17"/>
    </row>
    <row r="2138" spans="2:5" s="15" customFormat="1" ht="16.5" customHeight="1">
      <c r="B2138" s="16"/>
      <c r="C2138" s="16"/>
      <c r="D2138" s="11"/>
      <c r="E2138" s="17"/>
    </row>
    <row r="2139" spans="2:5" s="15" customFormat="1" ht="16.5" customHeight="1">
      <c r="B2139" s="16"/>
      <c r="C2139" s="16"/>
      <c r="D2139" s="11"/>
      <c r="E2139" s="17"/>
    </row>
    <row r="2140" spans="2:5" s="15" customFormat="1" ht="16.5" customHeight="1">
      <c r="B2140" s="16"/>
      <c r="C2140" s="16"/>
      <c r="D2140" s="11"/>
      <c r="E2140" s="17"/>
    </row>
    <row r="2141" spans="2:5" s="15" customFormat="1" ht="16.5" customHeight="1">
      <c r="B2141" s="16"/>
      <c r="C2141" s="16"/>
      <c r="D2141" s="11"/>
      <c r="E2141" s="17"/>
    </row>
    <row r="2142" spans="2:5" s="15" customFormat="1" ht="16.5" customHeight="1">
      <c r="B2142" s="16"/>
      <c r="C2142" s="16"/>
      <c r="D2142" s="11"/>
      <c r="E2142" s="17"/>
    </row>
    <row r="2143" spans="2:5" s="15" customFormat="1" ht="16.5" customHeight="1">
      <c r="B2143" s="16"/>
      <c r="C2143" s="16"/>
      <c r="D2143" s="11"/>
      <c r="E2143" s="17"/>
    </row>
    <row r="2144" spans="2:5" s="15" customFormat="1" ht="16.5" customHeight="1">
      <c r="B2144" s="16"/>
      <c r="C2144" s="16"/>
      <c r="D2144" s="11"/>
      <c r="E2144" s="17"/>
    </row>
    <row r="2145" spans="2:5" s="15" customFormat="1" ht="16.5" customHeight="1">
      <c r="B2145" s="16"/>
      <c r="C2145" s="16"/>
      <c r="D2145" s="11"/>
      <c r="E2145" s="17"/>
    </row>
    <row r="2146" spans="2:5" s="15" customFormat="1" ht="16.5" customHeight="1">
      <c r="B2146" s="16"/>
      <c r="C2146" s="16"/>
      <c r="D2146" s="11"/>
      <c r="E2146" s="17"/>
    </row>
    <row r="2147" spans="2:5" s="15" customFormat="1" ht="16.5" customHeight="1">
      <c r="B2147" s="16"/>
      <c r="C2147" s="16"/>
      <c r="D2147" s="11"/>
      <c r="E2147" s="17"/>
    </row>
    <row r="2148" spans="2:5" s="15" customFormat="1" ht="16.5" customHeight="1">
      <c r="B2148" s="16"/>
      <c r="C2148" s="16"/>
      <c r="D2148" s="11"/>
      <c r="E2148" s="17"/>
    </row>
    <row r="2149" spans="2:5" s="15" customFormat="1" ht="16.5" customHeight="1">
      <c r="B2149" s="16"/>
      <c r="C2149" s="16"/>
      <c r="D2149" s="11"/>
      <c r="E2149" s="17"/>
    </row>
    <row r="2150" spans="2:5" s="15" customFormat="1" ht="16.5" customHeight="1">
      <c r="B2150" s="16"/>
      <c r="C2150" s="16"/>
      <c r="D2150" s="11"/>
      <c r="E2150" s="17"/>
    </row>
    <row r="2151" spans="2:5" s="15" customFormat="1" ht="16.5" customHeight="1">
      <c r="B2151" s="16"/>
      <c r="C2151" s="16"/>
      <c r="D2151" s="11"/>
      <c r="E2151" s="17"/>
    </row>
    <row r="2152" spans="2:5" s="15" customFormat="1" ht="16.5" customHeight="1">
      <c r="B2152" s="16"/>
      <c r="C2152" s="16"/>
      <c r="D2152" s="11"/>
      <c r="E2152" s="17"/>
    </row>
    <row r="2153" spans="2:5" s="15" customFormat="1" ht="16.5" customHeight="1">
      <c r="B2153" s="16"/>
      <c r="C2153" s="16"/>
      <c r="D2153" s="11"/>
      <c r="E2153" s="17"/>
    </row>
    <row r="2154" spans="2:5" s="15" customFormat="1" ht="16.5" customHeight="1">
      <c r="B2154" s="16"/>
      <c r="C2154" s="16"/>
      <c r="D2154" s="11"/>
      <c r="E2154" s="17"/>
    </row>
    <row r="2155" spans="2:5" s="15" customFormat="1" ht="16.5" customHeight="1">
      <c r="B2155" s="16"/>
      <c r="C2155" s="16"/>
      <c r="D2155" s="11"/>
      <c r="E2155" s="17"/>
    </row>
    <row r="2156" spans="2:5" s="15" customFormat="1" ht="16.5" customHeight="1">
      <c r="B2156" s="16"/>
      <c r="C2156" s="16"/>
      <c r="D2156" s="11"/>
      <c r="E2156" s="17"/>
    </row>
    <row r="2157" spans="2:5" s="15" customFormat="1" ht="16.5" customHeight="1">
      <c r="B2157" s="16"/>
      <c r="C2157" s="16"/>
      <c r="D2157" s="11"/>
      <c r="E2157" s="17"/>
    </row>
    <row r="2158" spans="2:5" s="15" customFormat="1" ht="16.5" customHeight="1">
      <c r="B2158" s="16"/>
      <c r="C2158" s="16"/>
      <c r="D2158" s="11"/>
      <c r="E2158" s="17"/>
    </row>
    <row r="2159" spans="2:5" s="15" customFormat="1" ht="16.5" customHeight="1">
      <c r="B2159" s="16"/>
      <c r="C2159" s="16"/>
      <c r="D2159" s="11"/>
      <c r="E2159" s="17"/>
    </row>
    <row r="2160" spans="2:5" s="15" customFormat="1" ht="16.5" customHeight="1">
      <c r="B2160" s="16"/>
      <c r="C2160" s="16"/>
      <c r="D2160" s="11"/>
      <c r="E2160" s="17"/>
    </row>
    <row r="2161" spans="2:5" s="15" customFormat="1" ht="16.5" customHeight="1">
      <c r="B2161" s="16"/>
      <c r="C2161" s="16"/>
      <c r="D2161" s="11"/>
      <c r="E2161" s="17"/>
    </row>
    <row r="2162" spans="2:5" s="15" customFormat="1" ht="16.5" customHeight="1">
      <c r="B2162" s="16"/>
      <c r="C2162" s="16"/>
      <c r="D2162" s="11"/>
      <c r="E2162" s="17"/>
    </row>
    <row r="2163" spans="2:5" s="15" customFormat="1" ht="16.5" customHeight="1">
      <c r="B2163" s="16"/>
      <c r="C2163" s="16"/>
      <c r="D2163" s="11"/>
      <c r="E2163" s="17"/>
    </row>
    <row r="2164" spans="2:5" s="15" customFormat="1" ht="16.5" customHeight="1">
      <c r="B2164" s="16"/>
      <c r="C2164" s="16"/>
      <c r="D2164" s="11"/>
      <c r="E2164" s="17"/>
    </row>
    <row r="2165" spans="2:5" s="15" customFormat="1" ht="16.5" customHeight="1">
      <c r="B2165" s="16"/>
      <c r="C2165" s="16"/>
      <c r="D2165" s="11"/>
      <c r="E2165" s="17"/>
    </row>
    <row r="2166" spans="2:5" s="15" customFormat="1" ht="16.5" customHeight="1">
      <c r="B2166" s="16"/>
      <c r="C2166" s="16"/>
      <c r="D2166" s="11"/>
      <c r="E2166" s="17"/>
    </row>
    <row r="2167" spans="2:5" s="15" customFormat="1" ht="16.5" customHeight="1">
      <c r="B2167" s="16"/>
      <c r="C2167" s="16"/>
      <c r="D2167" s="11"/>
      <c r="E2167" s="17"/>
    </row>
    <row r="2168" spans="2:5" s="15" customFormat="1" ht="16.5" customHeight="1">
      <c r="B2168" s="16"/>
      <c r="C2168" s="16"/>
      <c r="D2168" s="11"/>
      <c r="E2168" s="17"/>
    </row>
    <row r="2169" spans="2:5" s="15" customFormat="1" ht="16.5" customHeight="1">
      <c r="B2169" s="16"/>
      <c r="C2169" s="16"/>
      <c r="D2169" s="11"/>
      <c r="E2169" s="17"/>
    </row>
    <row r="2170" spans="2:5" s="15" customFormat="1" ht="16.5" customHeight="1">
      <c r="B2170" s="16"/>
      <c r="C2170" s="16"/>
      <c r="D2170" s="11"/>
      <c r="E2170" s="17"/>
    </row>
    <row r="2171" spans="2:5" s="15" customFormat="1" ht="16.5" customHeight="1">
      <c r="B2171" s="16"/>
      <c r="C2171" s="16"/>
      <c r="D2171" s="11"/>
      <c r="E2171" s="17"/>
    </row>
    <row r="2172" spans="2:5" s="15" customFormat="1" ht="16.5" customHeight="1">
      <c r="B2172" s="16"/>
      <c r="C2172" s="16"/>
      <c r="D2172" s="11"/>
      <c r="E2172" s="17"/>
    </row>
    <row r="2173" spans="2:5" s="15" customFormat="1" ht="16.5" customHeight="1">
      <c r="B2173" s="16"/>
      <c r="C2173" s="16"/>
      <c r="D2173" s="11"/>
      <c r="E2173" s="17"/>
    </row>
    <row r="2174" spans="2:5" s="15" customFormat="1" ht="16.5" customHeight="1">
      <c r="B2174" s="16"/>
      <c r="C2174" s="16"/>
      <c r="D2174" s="11"/>
      <c r="E2174" s="17"/>
    </row>
    <row r="2175" spans="2:5" s="15" customFormat="1" ht="16.5" customHeight="1">
      <c r="B2175" s="16"/>
      <c r="C2175" s="16"/>
      <c r="D2175" s="11"/>
      <c r="E2175" s="17"/>
    </row>
    <row r="2176" spans="2:5" s="15" customFormat="1" ht="16.5" customHeight="1">
      <c r="B2176" s="16"/>
      <c r="C2176" s="16"/>
      <c r="D2176" s="11"/>
      <c r="E2176" s="17"/>
    </row>
    <row r="2177" spans="2:5" s="15" customFormat="1" ht="16.5" customHeight="1">
      <c r="B2177" s="16"/>
      <c r="C2177" s="16"/>
      <c r="D2177" s="11"/>
      <c r="E2177" s="17"/>
    </row>
    <row r="2178" spans="2:5" s="15" customFormat="1" ht="16.5" customHeight="1">
      <c r="B2178" s="16"/>
      <c r="C2178" s="16"/>
      <c r="D2178" s="11"/>
      <c r="E2178" s="17"/>
    </row>
    <row r="2179" spans="2:5" s="15" customFormat="1" ht="16.5" customHeight="1">
      <c r="B2179" s="16"/>
      <c r="C2179" s="16"/>
      <c r="D2179" s="11"/>
      <c r="E2179" s="17"/>
    </row>
    <row r="2180" spans="2:5" s="15" customFormat="1" ht="16.5" customHeight="1">
      <c r="B2180" s="16"/>
      <c r="C2180" s="16"/>
      <c r="D2180" s="11"/>
      <c r="E2180" s="17"/>
    </row>
    <row r="2181" spans="2:5" s="15" customFormat="1" ht="16.5" customHeight="1">
      <c r="B2181" s="16"/>
      <c r="C2181" s="16"/>
      <c r="D2181" s="11"/>
      <c r="E2181" s="17"/>
    </row>
    <row r="2182" spans="2:5" s="15" customFormat="1" ht="16.5" customHeight="1">
      <c r="B2182" s="16"/>
      <c r="C2182" s="16"/>
      <c r="D2182" s="11"/>
      <c r="E2182" s="17"/>
    </row>
    <row r="2183" spans="2:5" s="15" customFormat="1" ht="16.5" customHeight="1">
      <c r="B2183" s="16"/>
      <c r="C2183" s="16"/>
      <c r="D2183" s="11"/>
      <c r="E2183" s="17"/>
    </row>
    <row r="2184" spans="2:5" s="15" customFormat="1" ht="16.5" customHeight="1">
      <c r="B2184" s="16"/>
      <c r="C2184" s="16"/>
      <c r="D2184" s="11"/>
      <c r="E2184" s="17"/>
    </row>
    <row r="2185" spans="2:5" s="15" customFormat="1" ht="16.5" customHeight="1">
      <c r="B2185" s="16"/>
      <c r="C2185" s="16"/>
      <c r="D2185" s="11"/>
      <c r="E2185" s="17"/>
    </row>
    <row r="2186" spans="2:5" s="15" customFormat="1" ht="16.5" customHeight="1">
      <c r="B2186" s="16"/>
      <c r="C2186" s="16"/>
      <c r="D2186" s="11"/>
      <c r="E2186" s="17"/>
    </row>
    <row r="2187" spans="2:5" s="15" customFormat="1" ht="16.5" customHeight="1">
      <c r="B2187" s="16"/>
      <c r="C2187" s="16"/>
      <c r="D2187" s="11"/>
      <c r="E2187" s="17"/>
    </row>
    <row r="2188" spans="2:5" s="15" customFormat="1" ht="16.5" customHeight="1">
      <c r="B2188" s="16"/>
      <c r="C2188" s="16"/>
      <c r="D2188" s="11"/>
      <c r="E2188" s="17"/>
    </row>
    <row r="2189" spans="2:5" s="15" customFormat="1" ht="16.5" customHeight="1">
      <c r="B2189" s="16"/>
      <c r="C2189" s="16"/>
      <c r="D2189" s="11"/>
      <c r="E2189" s="17"/>
    </row>
    <row r="2190" spans="2:5" s="15" customFormat="1" ht="16.5" customHeight="1">
      <c r="B2190" s="16"/>
      <c r="C2190" s="16"/>
      <c r="D2190" s="11"/>
      <c r="E2190" s="17"/>
    </row>
    <row r="2191" spans="2:5" s="15" customFormat="1" ht="16.5" customHeight="1">
      <c r="B2191" s="16"/>
      <c r="C2191" s="16"/>
      <c r="D2191" s="11"/>
      <c r="E2191" s="17"/>
    </row>
    <row r="2192" spans="2:5" s="15" customFormat="1" ht="16.5" customHeight="1">
      <c r="B2192" s="16"/>
      <c r="C2192" s="16"/>
      <c r="D2192" s="11"/>
      <c r="E2192" s="17"/>
    </row>
    <row r="2193" spans="2:5" s="15" customFormat="1" ht="16.5" customHeight="1">
      <c r="B2193" s="16"/>
      <c r="C2193" s="16"/>
      <c r="D2193" s="11"/>
      <c r="E2193" s="17"/>
    </row>
    <row r="2194" spans="2:5" s="15" customFormat="1" ht="16.5" customHeight="1">
      <c r="B2194" s="16"/>
      <c r="C2194" s="16"/>
      <c r="D2194" s="11"/>
      <c r="E2194" s="17"/>
    </row>
    <row r="2195" spans="2:5" s="15" customFormat="1" ht="16.5" customHeight="1">
      <c r="B2195" s="16"/>
      <c r="C2195" s="16"/>
      <c r="D2195" s="11"/>
      <c r="E2195" s="17"/>
    </row>
    <row r="2196" spans="2:5" s="15" customFormat="1" ht="16.5" customHeight="1">
      <c r="B2196" s="16"/>
      <c r="C2196" s="16"/>
      <c r="D2196" s="11"/>
      <c r="E2196" s="17"/>
    </row>
    <row r="2197" spans="2:5" s="15" customFormat="1" ht="16.5" customHeight="1">
      <c r="B2197" s="16"/>
      <c r="C2197" s="16"/>
      <c r="D2197" s="11"/>
      <c r="E2197" s="17"/>
    </row>
    <row r="2198" spans="2:5" s="15" customFormat="1" ht="16.5" customHeight="1">
      <c r="B2198" s="16"/>
      <c r="C2198" s="16"/>
      <c r="D2198" s="11"/>
      <c r="E2198" s="17"/>
    </row>
    <row r="2199" spans="2:5" s="15" customFormat="1" ht="16.5" customHeight="1">
      <c r="B2199" s="16"/>
      <c r="C2199" s="16"/>
      <c r="D2199" s="11"/>
      <c r="E2199" s="17"/>
    </row>
    <row r="2200" spans="2:5" s="15" customFormat="1" ht="16.5" customHeight="1">
      <c r="B2200" s="16"/>
      <c r="C2200" s="16"/>
      <c r="D2200" s="11"/>
      <c r="E2200" s="17"/>
    </row>
    <row r="2201" spans="2:5" s="15" customFormat="1" ht="16.5" customHeight="1">
      <c r="B2201" s="16"/>
      <c r="C2201" s="16"/>
      <c r="D2201" s="11"/>
      <c r="E2201" s="17"/>
    </row>
    <row r="2202" spans="2:5" s="15" customFormat="1" ht="16.5" customHeight="1">
      <c r="B2202" s="16"/>
      <c r="C2202" s="16"/>
      <c r="D2202" s="11"/>
      <c r="E2202" s="17"/>
    </row>
    <row r="2203" spans="2:5" s="15" customFormat="1" ht="16.5" customHeight="1">
      <c r="B2203" s="16"/>
      <c r="C2203" s="16"/>
      <c r="D2203" s="11"/>
      <c r="E2203" s="17"/>
    </row>
    <row r="2204" spans="2:5" s="15" customFormat="1" ht="16.5" customHeight="1">
      <c r="B2204" s="16"/>
      <c r="C2204" s="16"/>
      <c r="D2204" s="11"/>
      <c r="E2204" s="17"/>
    </row>
    <row r="2205" spans="2:5" s="15" customFormat="1" ht="16.5" customHeight="1">
      <c r="B2205" s="16"/>
      <c r="C2205" s="16"/>
      <c r="D2205" s="11"/>
      <c r="E2205" s="17"/>
    </row>
    <row r="2206" spans="2:5" s="15" customFormat="1" ht="16.5" customHeight="1">
      <c r="B2206" s="16"/>
      <c r="C2206" s="16"/>
      <c r="D2206" s="11"/>
      <c r="E2206" s="17"/>
    </row>
    <row r="2207" spans="2:5" s="15" customFormat="1" ht="16.5" customHeight="1">
      <c r="B2207" s="16"/>
      <c r="C2207" s="16"/>
      <c r="D2207" s="11"/>
      <c r="E2207" s="17"/>
    </row>
    <row r="2208" spans="2:5" s="15" customFormat="1" ht="16.5" customHeight="1">
      <c r="B2208" s="16"/>
      <c r="C2208" s="16"/>
      <c r="D2208" s="11"/>
      <c r="E2208" s="17"/>
    </row>
    <row r="2209" spans="2:5" s="15" customFormat="1" ht="16.5" customHeight="1">
      <c r="B2209" s="16"/>
      <c r="C2209" s="16"/>
      <c r="D2209" s="11"/>
      <c r="E2209" s="17"/>
    </row>
    <row r="2210" spans="2:5" s="15" customFormat="1" ht="16.5" customHeight="1">
      <c r="B2210" s="16"/>
      <c r="C2210" s="16"/>
      <c r="D2210" s="11"/>
      <c r="E2210" s="17"/>
    </row>
    <row r="2211" spans="2:5" s="15" customFormat="1" ht="16.5" customHeight="1">
      <c r="B2211" s="16"/>
      <c r="C2211" s="16"/>
      <c r="D2211" s="11"/>
      <c r="E2211" s="17"/>
    </row>
    <row r="2212" spans="2:5" s="15" customFormat="1" ht="16.5" customHeight="1">
      <c r="B2212" s="16"/>
      <c r="C2212" s="16"/>
      <c r="D2212" s="11"/>
      <c r="E2212" s="17"/>
    </row>
    <row r="2213" spans="2:5" s="15" customFormat="1" ht="16.5" customHeight="1">
      <c r="B2213" s="16"/>
      <c r="C2213" s="16"/>
      <c r="D2213" s="11"/>
      <c r="E2213" s="17"/>
    </row>
    <row r="2214" spans="2:5" s="15" customFormat="1" ht="16.5" customHeight="1">
      <c r="B2214" s="16"/>
      <c r="C2214" s="16"/>
      <c r="D2214" s="11"/>
      <c r="E2214" s="17"/>
    </row>
    <row r="2215" spans="2:5" s="15" customFormat="1" ht="16.5" customHeight="1">
      <c r="B2215" s="16"/>
      <c r="C2215" s="16"/>
      <c r="D2215" s="11"/>
      <c r="E2215" s="17"/>
    </row>
    <row r="2216" spans="2:5" s="15" customFormat="1" ht="16.5" customHeight="1">
      <c r="B2216" s="16"/>
      <c r="C2216" s="16"/>
      <c r="D2216" s="11"/>
      <c r="E2216" s="17"/>
    </row>
    <row r="2217" spans="2:5" s="15" customFormat="1" ht="16.5" customHeight="1">
      <c r="B2217" s="16"/>
      <c r="C2217" s="16"/>
      <c r="D2217" s="11"/>
      <c r="E2217" s="17"/>
    </row>
    <row r="2218" spans="2:5" s="15" customFormat="1" ht="16.5" customHeight="1">
      <c r="B2218" s="16"/>
      <c r="C2218" s="16"/>
      <c r="D2218" s="11"/>
      <c r="E2218" s="17"/>
    </row>
    <row r="2219" spans="2:5" s="15" customFormat="1" ht="16.5" customHeight="1">
      <c r="B2219" s="16"/>
      <c r="C2219" s="16"/>
      <c r="D2219" s="11"/>
      <c r="E2219" s="17"/>
    </row>
    <row r="2220" spans="2:5" s="15" customFormat="1" ht="16.5" customHeight="1">
      <c r="B2220" s="16"/>
      <c r="C2220" s="16"/>
      <c r="D2220" s="11"/>
      <c r="E2220" s="17"/>
    </row>
    <row r="2221" spans="2:5" s="15" customFormat="1" ht="16.5" customHeight="1">
      <c r="B2221" s="16"/>
      <c r="C2221" s="16"/>
      <c r="D2221" s="11"/>
      <c r="E2221" s="17"/>
    </row>
    <row r="2222" spans="2:5" s="15" customFormat="1" ht="16.5" customHeight="1">
      <c r="B2222" s="16"/>
      <c r="C2222" s="16"/>
      <c r="D2222" s="11"/>
      <c r="E2222" s="17"/>
    </row>
    <row r="2223" spans="2:5" s="15" customFormat="1" ht="16.5" customHeight="1">
      <c r="B2223" s="16"/>
      <c r="C2223" s="16"/>
      <c r="D2223" s="11"/>
      <c r="E2223" s="17"/>
    </row>
    <row r="2224" spans="2:5" s="15" customFormat="1" ht="16.5" customHeight="1">
      <c r="B2224" s="16"/>
      <c r="C2224" s="16"/>
      <c r="D2224" s="11"/>
      <c r="E2224" s="17"/>
    </row>
    <row r="2225" spans="2:5" s="15" customFormat="1" ht="16.5" customHeight="1">
      <c r="B2225" s="16"/>
      <c r="C2225" s="16"/>
      <c r="D2225" s="11"/>
      <c r="E2225" s="17"/>
    </row>
    <row r="2226" spans="2:5" s="15" customFormat="1" ht="16.5" customHeight="1">
      <c r="B2226" s="16"/>
      <c r="C2226" s="16"/>
      <c r="D2226" s="11"/>
      <c r="E2226" s="17"/>
    </row>
    <row r="2227" spans="2:5" s="15" customFormat="1" ht="16.5" customHeight="1">
      <c r="B2227" s="16"/>
      <c r="C2227" s="16"/>
      <c r="D2227" s="11"/>
      <c r="E2227" s="17"/>
    </row>
    <row r="2228" spans="2:5" s="15" customFormat="1" ht="16.5" customHeight="1">
      <c r="B2228" s="16"/>
      <c r="C2228" s="16"/>
      <c r="D2228" s="11"/>
      <c r="E2228" s="17"/>
    </row>
    <row r="2229" spans="2:5" s="15" customFormat="1" ht="16.5" customHeight="1">
      <c r="B2229" s="16"/>
      <c r="C2229" s="16"/>
      <c r="D2229" s="11"/>
      <c r="E2229" s="17"/>
    </row>
    <row r="2230" spans="2:5" s="15" customFormat="1" ht="16.5" customHeight="1">
      <c r="B2230" s="16"/>
      <c r="C2230" s="16"/>
      <c r="D2230" s="11"/>
      <c r="E2230" s="17"/>
    </row>
    <row r="2231" spans="2:5" s="15" customFormat="1" ht="16.5" customHeight="1">
      <c r="B2231" s="16"/>
      <c r="C2231" s="16"/>
      <c r="D2231" s="11"/>
      <c r="E2231" s="17"/>
    </row>
    <row r="2232" spans="2:5" s="15" customFormat="1" ht="16.5" customHeight="1">
      <c r="B2232" s="16"/>
      <c r="C2232" s="16"/>
      <c r="D2232" s="11"/>
      <c r="E2232" s="17"/>
    </row>
    <row r="2233" spans="2:5" s="15" customFormat="1" ht="16.5" customHeight="1">
      <c r="B2233" s="16"/>
      <c r="C2233" s="16"/>
      <c r="D2233" s="11"/>
      <c r="E2233" s="17"/>
    </row>
    <row r="2234" spans="2:5" s="15" customFormat="1" ht="16.5" customHeight="1">
      <c r="B2234" s="16"/>
      <c r="C2234" s="16"/>
      <c r="D2234" s="11"/>
      <c r="E2234" s="17"/>
    </row>
    <row r="2235" spans="2:5" s="15" customFormat="1" ht="16.5" customHeight="1">
      <c r="B2235" s="16"/>
      <c r="C2235" s="16"/>
      <c r="D2235" s="11"/>
      <c r="E2235" s="17"/>
    </row>
    <row r="2236" spans="2:5" s="15" customFormat="1" ht="16.5" customHeight="1">
      <c r="B2236" s="16"/>
      <c r="C2236" s="16"/>
      <c r="D2236" s="11"/>
      <c r="E2236" s="17"/>
    </row>
    <row r="2237" spans="2:5" s="15" customFormat="1" ht="16.5" customHeight="1">
      <c r="B2237" s="16"/>
      <c r="C2237" s="16"/>
      <c r="D2237" s="11"/>
      <c r="E2237" s="17"/>
    </row>
    <row r="2238" spans="2:5" s="15" customFormat="1" ht="16.5" customHeight="1">
      <c r="B2238" s="16"/>
      <c r="C2238" s="16"/>
      <c r="D2238" s="11"/>
      <c r="E2238" s="17"/>
    </row>
    <row r="2239" spans="2:5" s="15" customFormat="1" ht="16.5" customHeight="1">
      <c r="B2239" s="16"/>
      <c r="C2239" s="16"/>
      <c r="D2239" s="11"/>
      <c r="E2239" s="17"/>
    </row>
    <row r="2240" spans="2:5" s="15" customFormat="1" ht="16.5" customHeight="1">
      <c r="B2240" s="16"/>
      <c r="C2240" s="16"/>
      <c r="D2240" s="11"/>
      <c r="E2240" s="17"/>
    </row>
    <row r="2241" spans="2:5" s="15" customFormat="1" ht="16.5" customHeight="1">
      <c r="B2241" s="16"/>
      <c r="C2241" s="16"/>
      <c r="D2241" s="11"/>
      <c r="E2241" s="17"/>
    </row>
    <row r="2242" spans="2:5" s="15" customFormat="1" ht="16.5" customHeight="1">
      <c r="B2242" s="16"/>
      <c r="C2242" s="16"/>
      <c r="D2242" s="11"/>
      <c r="E2242" s="17"/>
    </row>
    <row r="2243" spans="2:5" s="15" customFormat="1" ht="16.5" customHeight="1">
      <c r="B2243" s="16"/>
      <c r="C2243" s="16"/>
      <c r="D2243" s="11"/>
      <c r="E2243" s="17"/>
    </row>
    <row r="2244" spans="2:5" s="15" customFormat="1" ht="16.5" customHeight="1">
      <c r="B2244" s="16"/>
      <c r="C2244" s="16"/>
      <c r="D2244" s="11"/>
      <c r="E2244" s="17"/>
    </row>
    <row r="2245" spans="2:5" s="15" customFormat="1" ht="16.5" customHeight="1">
      <c r="B2245" s="16"/>
      <c r="C2245" s="16"/>
      <c r="D2245" s="11"/>
      <c r="E2245" s="17"/>
    </row>
    <row r="2246" spans="2:5" s="15" customFormat="1" ht="16.5" customHeight="1">
      <c r="B2246" s="16"/>
      <c r="C2246" s="16"/>
      <c r="D2246" s="11"/>
      <c r="E2246" s="17"/>
    </row>
    <row r="2247" spans="2:5" s="15" customFormat="1" ht="16.5" customHeight="1">
      <c r="B2247" s="16"/>
      <c r="C2247" s="16"/>
      <c r="D2247" s="11"/>
      <c r="E2247" s="17"/>
    </row>
    <row r="2248" spans="2:5" s="15" customFormat="1" ht="16.5" customHeight="1">
      <c r="B2248" s="16"/>
      <c r="C2248" s="16"/>
      <c r="D2248" s="11"/>
      <c r="E2248" s="17"/>
    </row>
    <row r="2249" spans="2:5" s="15" customFormat="1" ht="16.5" customHeight="1">
      <c r="B2249" s="16"/>
      <c r="C2249" s="16"/>
      <c r="D2249" s="11"/>
      <c r="E2249" s="17"/>
    </row>
    <row r="2250" spans="2:5" s="15" customFormat="1" ht="16.5" customHeight="1">
      <c r="B2250" s="16"/>
      <c r="C2250" s="16"/>
      <c r="D2250" s="11"/>
      <c r="E2250" s="17"/>
    </row>
    <row r="2251" spans="2:5" s="15" customFormat="1" ht="16.5" customHeight="1">
      <c r="B2251" s="16"/>
      <c r="C2251" s="16"/>
      <c r="D2251" s="11"/>
      <c r="E2251" s="17"/>
    </row>
    <row r="2252" spans="2:5" s="15" customFormat="1" ht="16.5" customHeight="1">
      <c r="B2252" s="16"/>
      <c r="C2252" s="16"/>
      <c r="D2252" s="11"/>
      <c r="E2252" s="17"/>
    </row>
    <row r="2253" spans="2:5" s="15" customFormat="1" ht="16.5" customHeight="1">
      <c r="B2253" s="16"/>
      <c r="C2253" s="16"/>
      <c r="D2253" s="11"/>
      <c r="E2253" s="17"/>
    </row>
    <row r="2254" spans="2:5" s="15" customFormat="1" ht="16.5" customHeight="1">
      <c r="B2254" s="16"/>
      <c r="C2254" s="16"/>
      <c r="D2254" s="11"/>
      <c r="E2254" s="17"/>
    </row>
    <row r="2255" spans="2:5" s="15" customFormat="1" ht="16.5" customHeight="1">
      <c r="B2255" s="16"/>
      <c r="C2255" s="16"/>
      <c r="D2255" s="11"/>
      <c r="E2255" s="17"/>
    </row>
    <row r="2256" spans="2:5" s="15" customFormat="1" ht="16.5" customHeight="1">
      <c r="B2256" s="16"/>
      <c r="C2256" s="16"/>
      <c r="D2256" s="11"/>
      <c r="E2256" s="17"/>
    </row>
    <row r="2257" spans="2:5" s="15" customFormat="1" ht="16.5" customHeight="1">
      <c r="B2257" s="16"/>
      <c r="C2257" s="16"/>
      <c r="D2257" s="11"/>
      <c r="E2257" s="17"/>
    </row>
    <row r="2258" spans="2:5" s="15" customFormat="1" ht="16.5" customHeight="1">
      <c r="B2258" s="16"/>
      <c r="C2258" s="16"/>
      <c r="D2258" s="11"/>
      <c r="E2258" s="17"/>
    </row>
    <row r="2259" spans="2:5" s="15" customFormat="1" ht="16.5" customHeight="1">
      <c r="B2259" s="16"/>
      <c r="C2259" s="16"/>
      <c r="D2259" s="11"/>
      <c r="E2259" s="17"/>
    </row>
    <row r="2260" spans="2:5" s="15" customFormat="1" ht="16.5" customHeight="1">
      <c r="B2260" s="16"/>
      <c r="C2260" s="16"/>
      <c r="D2260" s="11"/>
      <c r="E2260" s="17"/>
    </row>
    <row r="2261" spans="2:5" s="15" customFormat="1" ht="16.5" customHeight="1">
      <c r="B2261" s="16"/>
      <c r="C2261" s="16"/>
      <c r="D2261" s="11"/>
      <c r="E2261" s="17"/>
    </row>
    <row r="2262" spans="2:5" s="15" customFormat="1" ht="16.5" customHeight="1">
      <c r="B2262" s="16"/>
      <c r="C2262" s="16"/>
      <c r="D2262" s="11"/>
      <c r="E2262" s="17"/>
    </row>
    <row r="2263" spans="2:5" s="15" customFormat="1" ht="16.5" customHeight="1">
      <c r="B2263" s="16"/>
      <c r="C2263" s="16"/>
      <c r="D2263" s="11"/>
      <c r="E2263" s="17"/>
    </row>
    <row r="2264" spans="2:5" s="15" customFormat="1" ht="16.5" customHeight="1">
      <c r="B2264" s="16"/>
      <c r="C2264" s="16"/>
      <c r="D2264" s="11"/>
      <c r="E2264" s="17"/>
    </row>
    <row r="2265" spans="2:5" s="15" customFormat="1" ht="16.5" customHeight="1">
      <c r="B2265" s="16"/>
      <c r="C2265" s="16"/>
      <c r="D2265" s="11"/>
      <c r="E2265" s="17"/>
    </row>
    <row r="2266" spans="2:5" s="15" customFormat="1" ht="16.5" customHeight="1">
      <c r="B2266" s="16"/>
      <c r="C2266" s="16"/>
      <c r="D2266" s="11"/>
      <c r="E2266" s="17"/>
    </row>
    <row r="2267" spans="2:5" s="15" customFormat="1" ht="16.5" customHeight="1">
      <c r="B2267" s="16"/>
      <c r="C2267" s="16"/>
      <c r="D2267" s="11"/>
      <c r="E2267" s="17"/>
    </row>
    <row r="2268" spans="2:5" s="15" customFormat="1" ht="16.5" customHeight="1">
      <c r="B2268" s="16"/>
      <c r="C2268" s="16"/>
      <c r="D2268" s="11"/>
      <c r="E2268" s="17"/>
    </row>
    <row r="2269" spans="2:5" s="15" customFormat="1" ht="16.5" customHeight="1">
      <c r="B2269" s="16"/>
      <c r="C2269" s="16"/>
      <c r="D2269" s="11"/>
      <c r="E2269" s="17"/>
    </row>
    <row r="2270" spans="2:5" s="15" customFormat="1" ht="16.5" customHeight="1">
      <c r="B2270" s="16"/>
      <c r="C2270" s="16"/>
      <c r="D2270" s="11"/>
      <c r="E2270" s="17"/>
    </row>
    <row r="2271" spans="2:5" s="15" customFormat="1" ht="16.5" customHeight="1">
      <c r="B2271" s="16"/>
      <c r="C2271" s="16"/>
      <c r="D2271" s="11"/>
      <c r="E2271" s="17"/>
    </row>
    <row r="2272" spans="2:5" s="15" customFormat="1" ht="16.5" customHeight="1">
      <c r="B2272" s="16"/>
      <c r="C2272" s="16"/>
      <c r="D2272" s="11"/>
      <c r="E2272" s="17"/>
    </row>
    <row r="2273" spans="2:5" s="15" customFormat="1" ht="16.5" customHeight="1">
      <c r="B2273" s="16"/>
      <c r="C2273" s="16"/>
      <c r="D2273" s="11"/>
      <c r="E2273" s="17"/>
    </row>
    <row r="2274" spans="2:5" s="15" customFormat="1" ht="16.5" customHeight="1">
      <c r="B2274" s="16"/>
      <c r="C2274" s="16"/>
      <c r="D2274" s="11"/>
      <c r="E2274" s="17"/>
    </row>
    <row r="2275" spans="2:5" s="15" customFormat="1" ht="16.5" customHeight="1">
      <c r="B2275" s="16"/>
      <c r="C2275" s="16"/>
      <c r="D2275" s="11"/>
      <c r="E2275" s="17"/>
    </row>
    <row r="2276" spans="2:5" s="15" customFormat="1" ht="16.5" customHeight="1">
      <c r="B2276" s="16"/>
      <c r="C2276" s="16"/>
      <c r="D2276" s="11"/>
      <c r="E2276" s="17"/>
    </row>
    <row r="2277" spans="2:5" s="15" customFormat="1" ht="16.5" customHeight="1">
      <c r="B2277" s="16"/>
      <c r="C2277" s="16"/>
      <c r="D2277" s="11"/>
      <c r="E2277" s="17"/>
    </row>
    <row r="2278" spans="2:5" s="15" customFormat="1" ht="16.5" customHeight="1">
      <c r="B2278" s="16"/>
      <c r="C2278" s="16"/>
      <c r="D2278" s="11"/>
      <c r="E2278" s="17"/>
    </row>
    <row r="2279" spans="2:5" s="15" customFormat="1" ht="16.5" customHeight="1">
      <c r="B2279" s="16"/>
      <c r="C2279" s="16"/>
      <c r="D2279" s="11"/>
      <c r="E2279" s="17"/>
    </row>
    <row r="2280" spans="2:5" s="15" customFormat="1" ht="16.5" customHeight="1">
      <c r="B2280" s="16"/>
      <c r="C2280" s="16"/>
      <c r="D2280" s="11"/>
      <c r="E2280" s="17"/>
    </row>
    <row r="2281" spans="2:5" s="15" customFormat="1" ht="16.5" customHeight="1">
      <c r="B2281" s="16"/>
      <c r="C2281" s="16"/>
      <c r="D2281" s="11"/>
      <c r="E2281" s="17"/>
    </row>
    <row r="2282" spans="2:5" s="15" customFormat="1" ht="16.5" customHeight="1">
      <c r="B2282" s="16"/>
      <c r="C2282" s="16"/>
      <c r="D2282" s="11"/>
      <c r="E2282" s="17"/>
    </row>
    <row r="2283" spans="2:5" s="15" customFormat="1" ht="16.5" customHeight="1">
      <c r="B2283" s="16"/>
      <c r="C2283" s="16"/>
      <c r="D2283" s="11"/>
      <c r="E2283" s="17"/>
    </row>
    <row r="2284" spans="2:5" s="15" customFormat="1" ht="16.5" customHeight="1">
      <c r="B2284" s="16"/>
      <c r="C2284" s="16"/>
      <c r="D2284" s="11"/>
      <c r="E2284" s="17"/>
    </row>
    <row r="2285" spans="2:5" s="15" customFormat="1" ht="16.5" customHeight="1">
      <c r="B2285" s="16"/>
      <c r="C2285" s="16"/>
      <c r="D2285" s="11"/>
      <c r="E2285" s="17"/>
    </row>
    <row r="2286" spans="2:5" s="15" customFormat="1" ht="16.5" customHeight="1">
      <c r="B2286" s="16"/>
      <c r="C2286" s="16"/>
      <c r="D2286" s="11"/>
      <c r="E2286" s="17"/>
    </row>
    <row r="2287" spans="2:5" s="15" customFormat="1" ht="16.5" customHeight="1">
      <c r="B2287" s="16"/>
      <c r="C2287" s="16"/>
      <c r="D2287" s="11"/>
      <c r="E2287" s="17"/>
    </row>
    <row r="2288" spans="2:5" s="15" customFormat="1" ht="16.5" customHeight="1">
      <c r="B2288" s="16"/>
      <c r="C2288" s="16"/>
      <c r="D2288" s="11"/>
      <c r="E2288" s="17"/>
    </row>
    <row r="2289" spans="2:5" s="15" customFormat="1" ht="16.5" customHeight="1">
      <c r="B2289" s="16"/>
      <c r="C2289" s="16"/>
      <c r="D2289" s="11"/>
      <c r="E2289" s="17"/>
    </row>
    <row r="2290" spans="2:5" s="15" customFormat="1" ht="16.5" customHeight="1">
      <c r="B2290" s="16"/>
      <c r="C2290" s="16"/>
      <c r="D2290" s="11"/>
      <c r="E2290" s="17"/>
    </row>
    <row r="2291" spans="2:5" s="15" customFormat="1" ht="16.5" customHeight="1">
      <c r="B2291" s="16"/>
      <c r="C2291" s="16"/>
      <c r="D2291" s="11"/>
      <c r="E2291" s="17"/>
    </row>
    <row r="2292" spans="2:5" s="15" customFormat="1" ht="16.5" customHeight="1">
      <c r="B2292" s="16"/>
      <c r="C2292" s="16"/>
      <c r="D2292" s="11"/>
      <c r="E2292" s="17"/>
    </row>
    <row r="2293" spans="2:5" s="15" customFormat="1" ht="16.5" customHeight="1">
      <c r="B2293" s="16"/>
      <c r="C2293" s="16"/>
      <c r="D2293" s="11"/>
      <c r="E2293" s="17"/>
    </row>
    <row r="2294" spans="2:5" s="15" customFormat="1" ht="16.5" customHeight="1">
      <c r="B2294" s="16"/>
      <c r="C2294" s="16"/>
      <c r="D2294" s="11"/>
      <c r="E2294" s="17"/>
    </row>
    <row r="2295" spans="2:5" s="15" customFormat="1" ht="16.5" customHeight="1">
      <c r="B2295" s="16"/>
      <c r="C2295" s="16"/>
      <c r="D2295" s="11"/>
      <c r="E2295" s="17"/>
    </row>
    <row r="2296" spans="2:5" s="15" customFormat="1" ht="16.5" customHeight="1">
      <c r="B2296" s="16"/>
      <c r="C2296" s="16"/>
      <c r="D2296" s="11"/>
      <c r="E2296" s="17"/>
    </row>
    <row r="2297" spans="2:5" s="15" customFormat="1" ht="16.5" customHeight="1">
      <c r="B2297" s="16"/>
      <c r="C2297" s="16"/>
      <c r="D2297" s="11"/>
      <c r="E2297" s="17"/>
    </row>
    <row r="2298" spans="2:5" s="15" customFormat="1" ht="16.5" customHeight="1">
      <c r="B2298" s="16"/>
      <c r="C2298" s="16"/>
      <c r="D2298" s="11"/>
      <c r="E2298" s="17"/>
    </row>
    <row r="2299" spans="2:5" s="15" customFormat="1" ht="16.5" customHeight="1">
      <c r="B2299" s="16"/>
      <c r="C2299" s="16"/>
      <c r="D2299" s="11"/>
      <c r="E2299" s="17"/>
    </row>
    <row r="2300" spans="2:5" s="15" customFormat="1" ht="16.5" customHeight="1">
      <c r="B2300" s="16"/>
      <c r="C2300" s="16"/>
      <c r="D2300" s="11"/>
      <c r="E2300" s="17"/>
    </row>
    <row r="2301" spans="2:5" s="15" customFormat="1" ht="16.5" customHeight="1">
      <c r="B2301" s="16"/>
      <c r="C2301" s="16"/>
      <c r="D2301" s="11"/>
      <c r="E2301" s="17"/>
    </row>
    <row r="2302" spans="2:5" s="15" customFormat="1" ht="16.5" customHeight="1">
      <c r="B2302" s="16"/>
      <c r="C2302" s="16"/>
      <c r="D2302" s="11"/>
      <c r="E2302" s="17"/>
    </row>
    <row r="2303" spans="2:5" s="15" customFormat="1" ht="16.5" customHeight="1">
      <c r="B2303" s="16"/>
      <c r="C2303" s="16"/>
      <c r="D2303" s="11"/>
      <c r="E2303" s="17"/>
    </row>
    <row r="2304" spans="2:5" s="15" customFormat="1" ht="16.5" customHeight="1">
      <c r="B2304" s="16"/>
      <c r="C2304" s="16"/>
      <c r="D2304" s="11"/>
      <c r="E2304" s="17"/>
    </row>
    <row r="2305" spans="2:5" s="15" customFormat="1" ht="16.5" customHeight="1">
      <c r="B2305" s="16"/>
      <c r="C2305" s="16"/>
      <c r="D2305" s="11"/>
      <c r="E2305" s="17"/>
    </row>
    <row r="2306" spans="2:5" s="15" customFormat="1" ht="16.5" customHeight="1">
      <c r="B2306" s="16"/>
      <c r="C2306" s="16"/>
      <c r="D2306" s="11"/>
      <c r="E2306" s="17"/>
    </row>
    <row r="2307" spans="2:5" s="15" customFormat="1" ht="16.5" customHeight="1">
      <c r="B2307" s="16"/>
      <c r="C2307" s="16"/>
      <c r="D2307" s="11"/>
      <c r="E2307" s="17"/>
    </row>
    <row r="2308" spans="2:5" s="15" customFormat="1" ht="16.5" customHeight="1">
      <c r="B2308" s="16"/>
      <c r="C2308" s="16"/>
      <c r="D2308" s="11"/>
      <c r="E2308" s="17"/>
    </row>
    <row r="2309" spans="2:5" s="15" customFormat="1" ht="16.5" customHeight="1">
      <c r="B2309" s="16"/>
      <c r="C2309" s="16"/>
      <c r="D2309" s="11"/>
      <c r="E2309" s="17"/>
    </row>
    <row r="2310" spans="2:5" s="15" customFormat="1" ht="16.5" customHeight="1">
      <c r="B2310" s="16"/>
      <c r="C2310" s="16"/>
      <c r="D2310" s="11"/>
      <c r="E2310" s="17"/>
    </row>
    <row r="2311" spans="2:5" s="15" customFormat="1" ht="16.5" customHeight="1">
      <c r="B2311" s="16"/>
      <c r="C2311" s="16"/>
      <c r="D2311" s="11"/>
      <c r="E2311" s="17"/>
    </row>
    <row r="2312" spans="2:5" s="15" customFormat="1" ht="16.5" customHeight="1">
      <c r="B2312" s="16"/>
      <c r="C2312" s="16"/>
      <c r="D2312" s="11"/>
      <c r="E2312" s="17"/>
    </row>
    <row r="2313" spans="2:5" s="15" customFormat="1" ht="16.5" customHeight="1">
      <c r="B2313" s="16"/>
      <c r="C2313" s="16"/>
      <c r="D2313" s="11"/>
      <c r="E2313" s="17"/>
    </row>
    <row r="2314" spans="2:5" s="15" customFormat="1" ht="16.5" customHeight="1">
      <c r="B2314" s="16"/>
      <c r="C2314" s="16"/>
      <c r="D2314" s="11"/>
      <c r="E2314" s="17"/>
    </row>
    <row r="2315" spans="2:5" s="15" customFormat="1" ht="16.5" customHeight="1">
      <c r="B2315" s="16"/>
      <c r="C2315" s="16"/>
      <c r="D2315" s="11"/>
      <c r="E2315" s="17"/>
    </row>
    <row r="2316" spans="2:5" s="15" customFormat="1" ht="16.5" customHeight="1">
      <c r="B2316" s="16"/>
      <c r="C2316" s="16"/>
      <c r="D2316" s="11"/>
      <c r="E2316" s="17"/>
    </row>
    <row r="2317" spans="2:5" s="15" customFormat="1" ht="16.5" customHeight="1">
      <c r="B2317" s="16"/>
      <c r="C2317" s="16"/>
      <c r="D2317" s="11"/>
      <c r="E2317" s="17"/>
    </row>
    <row r="2318" spans="2:5" s="15" customFormat="1" ht="16.5" customHeight="1">
      <c r="B2318" s="16"/>
      <c r="C2318" s="16"/>
      <c r="D2318" s="11"/>
      <c r="E2318" s="17"/>
    </row>
    <row r="2319" spans="2:5" s="15" customFormat="1" ht="16.5" customHeight="1">
      <c r="B2319" s="16"/>
      <c r="C2319" s="16"/>
      <c r="D2319" s="11"/>
      <c r="E2319" s="17"/>
    </row>
    <row r="2320" spans="2:5" s="15" customFormat="1" ht="16.5" customHeight="1">
      <c r="B2320" s="16"/>
      <c r="C2320" s="16"/>
      <c r="D2320" s="11"/>
      <c r="E2320" s="17"/>
    </row>
    <row r="2321" spans="2:5" s="15" customFormat="1" ht="16.5" customHeight="1">
      <c r="B2321" s="16"/>
      <c r="C2321" s="16"/>
      <c r="D2321" s="11"/>
      <c r="E2321" s="17"/>
    </row>
    <row r="2322" spans="2:5" s="15" customFormat="1" ht="16.5" customHeight="1">
      <c r="B2322" s="16"/>
      <c r="C2322" s="16"/>
      <c r="D2322" s="11"/>
      <c r="E2322" s="17"/>
    </row>
    <row r="2323" spans="2:5" s="15" customFormat="1" ht="16.5" customHeight="1">
      <c r="B2323" s="16"/>
      <c r="C2323" s="16"/>
      <c r="D2323" s="11"/>
      <c r="E2323" s="17"/>
    </row>
    <row r="2324" spans="2:5" s="15" customFormat="1" ht="16.5" customHeight="1">
      <c r="B2324" s="16"/>
      <c r="C2324" s="16"/>
      <c r="D2324" s="11"/>
      <c r="E2324" s="17"/>
    </row>
    <row r="2325" spans="2:5" s="15" customFormat="1" ht="16.5" customHeight="1">
      <c r="B2325" s="16"/>
      <c r="C2325" s="16"/>
      <c r="D2325" s="11"/>
      <c r="E2325" s="17"/>
    </row>
    <row r="2326" spans="2:5" s="15" customFormat="1" ht="16.5" customHeight="1">
      <c r="B2326" s="16"/>
      <c r="C2326" s="16"/>
      <c r="D2326" s="11"/>
      <c r="E2326" s="17"/>
    </row>
    <row r="2327" spans="2:5" s="15" customFormat="1" ht="16.5" customHeight="1">
      <c r="B2327" s="16"/>
      <c r="C2327" s="16"/>
      <c r="D2327" s="11"/>
      <c r="E2327" s="17"/>
    </row>
    <row r="2328" spans="2:5" s="15" customFormat="1" ht="16.5" customHeight="1">
      <c r="B2328" s="16"/>
      <c r="C2328" s="16"/>
      <c r="D2328" s="11"/>
      <c r="E2328" s="17"/>
    </row>
    <row r="2329" spans="2:5" s="15" customFormat="1" ht="16.5" customHeight="1">
      <c r="B2329" s="16"/>
      <c r="C2329" s="16"/>
      <c r="D2329" s="11"/>
      <c r="E2329" s="17"/>
    </row>
    <row r="2330" spans="2:5" s="15" customFormat="1" ht="16.5" customHeight="1">
      <c r="B2330" s="16"/>
      <c r="C2330" s="16"/>
      <c r="D2330" s="11"/>
      <c r="E2330" s="17"/>
    </row>
    <row r="2331" spans="2:5" s="15" customFormat="1" ht="16.5" customHeight="1">
      <c r="B2331" s="16"/>
      <c r="C2331" s="16"/>
      <c r="D2331" s="11"/>
      <c r="E2331" s="17"/>
    </row>
    <row r="2332" spans="2:5" s="15" customFormat="1" ht="16.5" customHeight="1">
      <c r="B2332" s="16"/>
      <c r="C2332" s="16"/>
      <c r="D2332" s="11"/>
      <c r="E2332" s="17"/>
    </row>
    <row r="2333" spans="2:5" s="15" customFormat="1" ht="16.5" customHeight="1">
      <c r="B2333" s="16"/>
      <c r="C2333" s="16"/>
      <c r="D2333" s="11"/>
      <c r="E2333" s="17"/>
    </row>
    <row r="2334" spans="2:5" s="15" customFormat="1" ht="16.5" customHeight="1">
      <c r="B2334" s="16"/>
      <c r="C2334" s="16"/>
      <c r="D2334" s="11"/>
      <c r="E2334" s="17"/>
    </row>
    <row r="2335" spans="2:5" s="15" customFormat="1" ht="16.5" customHeight="1">
      <c r="B2335" s="16"/>
      <c r="C2335" s="16"/>
      <c r="D2335" s="11"/>
      <c r="E2335" s="17"/>
    </row>
    <row r="2336" spans="2:5" s="15" customFormat="1" ht="16.5" customHeight="1">
      <c r="B2336" s="16"/>
      <c r="C2336" s="16"/>
      <c r="D2336" s="11"/>
      <c r="E2336" s="17"/>
    </row>
    <row r="2337" spans="2:5" s="15" customFormat="1" ht="16.5" customHeight="1">
      <c r="B2337" s="16"/>
      <c r="C2337" s="16"/>
      <c r="D2337" s="11"/>
      <c r="E2337" s="17"/>
    </row>
    <row r="2338" spans="2:5" s="15" customFormat="1" ht="16.5" customHeight="1">
      <c r="B2338" s="16"/>
      <c r="C2338" s="16"/>
      <c r="D2338" s="11"/>
      <c r="E2338" s="17"/>
    </row>
    <row r="2339" spans="2:5" s="15" customFormat="1" ht="16.5" customHeight="1">
      <c r="B2339" s="16"/>
      <c r="C2339" s="16"/>
      <c r="D2339" s="11"/>
      <c r="E2339" s="17"/>
    </row>
    <row r="2340" spans="2:5" s="15" customFormat="1" ht="16.5" customHeight="1">
      <c r="B2340" s="16"/>
      <c r="C2340" s="16"/>
      <c r="D2340" s="11"/>
      <c r="E2340" s="17"/>
    </row>
    <row r="2341" spans="2:5" s="15" customFormat="1" ht="16.5" customHeight="1">
      <c r="B2341" s="16"/>
      <c r="C2341" s="16"/>
      <c r="D2341" s="11"/>
      <c r="E2341" s="17"/>
    </row>
    <row r="2342" spans="2:5" s="15" customFormat="1" ht="16.5" customHeight="1">
      <c r="B2342" s="16"/>
      <c r="C2342" s="16"/>
      <c r="D2342" s="11"/>
      <c r="E2342" s="17"/>
    </row>
    <row r="2343" spans="2:5" s="15" customFormat="1" ht="16.5" customHeight="1">
      <c r="B2343" s="16"/>
      <c r="C2343" s="16"/>
      <c r="D2343" s="11"/>
      <c r="E2343" s="17"/>
    </row>
    <row r="2344" spans="2:5" s="15" customFormat="1" ht="16.5" customHeight="1">
      <c r="B2344" s="16"/>
      <c r="C2344" s="16"/>
      <c r="D2344" s="11"/>
      <c r="E2344" s="17"/>
    </row>
    <row r="2345" spans="2:5" s="15" customFormat="1" ht="16.5" customHeight="1">
      <c r="B2345" s="16"/>
      <c r="C2345" s="16"/>
      <c r="D2345" s="11"/>
      <c r="E2345" s="17"/>
    </row>
    <row r="2346" spans="2:5" s="15" customFormat="1" ht="16.5" customHeight="1">
      <c r="B2346" s="16"/>
      <c r="C2346" s="16"/>
      <c r="D2346" s="11"/>
      <c r="E2346" s="17"/>
    </row>
    <row r="2347" spans="2:5" s="15" customFormat="1" ht="16.5" customHeight="1">
      <c r="B2347" s="16"/>
      <c r="C2347" s="16"/>
      <c r="D2347" s="11"/>
      <c r="E2347" s="17"/>
    </row>
    <row r="2348" spans="2:5" s="15" customFormat="1" ht="16.5" customHeight="1">
      <c r="B2348" s="16"/>
      <c r="C2348" s="16"/>
      <c r="D2348" s="11"/>
      <c r="E2348" s="17"/>
    </row>
    <row r="2349" spans="2:5" s="15" customFormat="1" ht="16.5" customHeight="1">
      <c r="B2349" s="16"/>
      <c r="C2349" s="16"/>
      <c r="D2349" s="11"/>
      <c r="E2349" s="17"/>
    </row>
    <row r="2350" spans="2:5" s="15" customFormat="1" ht="16.5" customHeight="1">
      <c r="B2350" s="16"/>
      <c r="C2350" s="16"/>
      <c r="D2350" s="11"/>
      <c r="E2350" s="17"/>
    </row>
    <row r="2351" spans="2:5" s="15" customFormat="1" ht="16.5" customHeight="1">
      <c r="B2351" s="16"/>
      <c r="C2351" s="16"/>
      <c r="D2351" s="11"/>
      <c r="E2351" s="17"/>
    </row>
    <row r="2352" spans="2:5" s="15" customFormat="1" ht="16.5" customHeight="1">
      <c r="B2352" s="16"/>
      <c r="C2352" s="16"/>
      <c r="D2352" s="11"/>
      <c r="E2352" s="17"/>
    </row>
    <row r="2353" spans="2:5" s="15" customFormat="1" ht="16.5" customHeight="1">
      <c r="B2353" s="16"/>
      <c r="C2353" s="16"/>
      <c r="D2353" s="11"/>
      <c r="E2353" s="17"/>
    </row>
    <row r="2354" spans="2:5" s="15" customFormat="1" ht="16.5" customHeight="1">
      <c r="B2354" s="16"/>
      <c r="C2354" s="16"/>
      <c r="D2354" s="11"/>
      <c r="E2354" s="17"/>
    </row>
    <row r="2355" spans="2:5" s="15" customFormat="1" ht="16.5" customHeight="1">
      <c r="B2355" s="16"/>
      <c r="C2355" s="16"/>
      <c r="D2355" s="11"/>
      <c r="E2355" s="17"/>
    </row>
    <row r="2356" spans="2:5" s="15" customFormat="1" ht="16.5" customHeight="1">
      <c r="B2356" s="16"/>
      <c r="C2356" s="16"/>
      <c r="D2356" s="11"/>
      <c r="E2356" s="17"/>
    </row>
    <row r="2357" spans="2:5" s="15" customFormat="1" ht="16.5" customHeight="1">
      <c r="B2357" s="16"/>
      <c r="C2357" s="16"/>
      <c r="D2357" s="11"/>
      <c r="E2357" s="17"/>
    </row>
    <row r="2358" spans="2:5" s="15" customFormat="1" ht="16.5" customHeight="1">
      <c r="B2358" s="16"/>
      <c r="C2358" s="16"/>
      <c r="D2358" s="11"/>
      <c r="E2358" s="17"/>
    </row>
    <row r="2359" spans="2:5" s="15" customFormat="1" ht="16.5" customHeight="1">
      <c r="B2359" s="16"/>
      <c r="C2359" s="16"/>
      <c r="D2359" s="11"/>
      <c r="E2359" s="17"/>
    </row>
    <row r="2360" spans="2:5" s="15" customFormat="1" ht="16.5" customHeight="1">
      <c r="B2360" s="16"/>
      <c r="C2360" s="16"/>
      <c r="D2360" s="11"/>
      <c r="E2360" s="17"/>
    </row>
    <row r="2361" spans="2:5" s="15" customFormat="1" ht="16.5" customHeight="1">
      <c r="B2361" s="16"/>
      <c r="C2361" s="16"/>
      <c r="D2361" s="11"/>
      <c r="E2361" s="17"/>
    </row>
    <row r="2362" spans="2:5" s="15" customFormat="1" ht="16.5" customHeight="1">
      <c r="B2362" s="16"/>
      <c r="C2362" s="16"/>
      <c r="D2362" s="11"/>
      <c r="E2362" s="17"/>
    </row>
    <row r="2363" spans="2:5" s="15" customFormat="1" ht="16.5" customHeight="1">
      <c r="B2363" s="16"/>
      <c r="C2363" s="16"/>
      <c r="D2363" s="11"/>
      <c r="E2363" s="17"/>
    </row>
    <row r="2364" spans="2:5" s="15" customFormat="1" ht="16.5" customHeight="1">
      <c r="B2364" s="16"/>
      <c r="C2364" s="16"/>
      <c r="D2364" s="11"/>
      <c r="E2364" s="17"/>
    </row>
    <row r="2365" spans="2:5" s="15" customFormat="1" ht="16.5" customHeight="1">
      <c r="B2365" s="16"/>
      <c r="C2365" s="16"/>
      <c r="D2365" s="11"/>
      <c r="E2365" s="17"/>
    </row>
    <row r="2366" spans="2:5" s="15" customFormat="1" ht="16.5" customHeight="1">
      <c r="B2366" s="16"/>
      <c r="C2366" s="16"/>
      <c r="D2366" s="11"/>
      <c r="E2366" s="17"/>
    </row>
    <row r="2367" spans="2:5" s="15" customFormat="1" ht="16.5" customHeight="1">
      <c r="B2367" s="16"/>
      <c r="C2367" s="16"/>
      <c r="D2367" s="11"/>
      <c r="E2367" s="17"/>
    </row>
    <row r="2368" spans="2:5" s="15" customFormat="1" ht="16.5" customHeight="1">
      <c r="B2368" s="16"/>
      <c r="C2368" s="16"/>
      <c r="D2368" s="11"/>
      <c r="E2368" s="17"/>
    </row>
    <row r="2369" spans="2:5" s="15" customFormat="1" ht="16.5" customHeight="1">
      <c r="B2369" s="16"/>
      <c r="C2369" s="16"/>
      <c r="D2369" s="11"/>
      <c r="E2369" s="17"/>
    </row>
    <row r="2370" spans="2:5" s="15" customFormat="1" ht="16.5" customHeight="1">
      <c r="B2370" s="16"/>
      <c r="C2370" s="16"/>
      <c r="D2370" s="11"/>
      <c r="E2370" s="17"/>
    </row>
    <row r="2371" spans="2:5" s="15" customFormat="1" ht="16.5" customHeight="1">
      <c r="B2371" s="16"/>
      <c r="C2371" s="16"/>
      <c r="D2371" s="11"/>
      <c r="E2371" s="17"/>
    </row>
    <row r="2372" spans="2:5" s="15" customFormat="1" ht="16.5" customHeight="1">
      <c r="B2372" s="16"/>
      <c r="C2372" s="16"/>
      <c r="D2372" s="11"/>
      <c r="E2372" s="17"/>
    </row>
    <row r="2373" spans="2:5" s="15" customFormat="1" ht="16.5" customHeight="1">
      <c r="B2373" s="16"/>
      <c r="C2373" s="16"/>
      <c r="D2373" s="11"/>
      <c r="E2373" s="17"/>
    </row>
    <row r="2374" spans="2:5" s="15" customFormat="1" ht="16.5" customHeight="1">
      <c r="B2374" s="16"/>
      <c r="C2374" s="16"/>
      <c r="D2374" s="11"/>
      <c r="E2374" s="17"/>
    </row>
    <row r="2375" spans="2:5" s="15" customFormat="1" ht="16.5" customHeight="1">
      <c r="B2375" s="16"/>
      <c r="C2375" s="16"/>
      <c r="D2375" s="11"/>
      <c r="E2375" s="17"/>
    </row>
    <row r="2376" spans="2:5" s="15" customFormat="1" ht="16.5" customHeight="1">
      <c r="B2376" s="16"/>
      <c r="C2376" s="16"/>
      <c r="D2376" s="11"/>
      <c r="E2376" s="17"/>
    </row>
    <row r="2377" spans="2:5" s="15" customFormat="1" ht="16.5" customHeight="1">
      <c r="B2377" s="16"/>
      <c r="C2377" s="16"/>
      <c r="D2377" s="11"/>
      <c r="E2377" s="17"/>
    </row>
    <row r="2378" spans="2:5" s="15" customFormat="1" ht="16.5" customHeight="1">
      <c r="B2378" s="16"/>
      <c r="C2378" s="16"/>
      <c r="D2378" s="11"/>
      <c r="E2378" s="17"/>
    </row>
    <row r="2379" spans="2:5" s="15" customFormat="1" ht="16.5" customHeight="1">
      <c r="B2379" s="16"/>
      <c r="C2379" s="16"/>
      <c r="D2379" s="11"/>
      <c r="E2379" s="17"/>
    </row>
    <row r="2380" spans="2:5" s="15" customFormat="1" ht="16.5" customHeight="1">
      <c r="B2380" s="16"/>
      <c r="C2380" s="16"/>
      <c r="D2380" s="11"/>
      <c r="E2380" s="17"/>
    </row>
    <row r="2381" spans="2:5" s="15" customFormat="1" ht="16.5" customHeight="1">
      <c r="B2381" s="16"/>
      <c r="C2381" s="16"/>
      <c r="D2381" s="11"/>
      <c r="E2381" s="17"/>
    </row>
    <row r="2382" spans="2:5" s="15" customFormat="1" ht="16.5" customHeight="1">
      <c r="B2382" s="16"/>
      <c r="C2382" s="16"/>
      <c r="D2382" s="11"/>
      <c r="E2382" s="17"/>
    </row>
    <row r="2383" spans="2:5" s="15" customFormat="1" ht="16.5" customHeight="1">
      <c r="B2383" s="16"/>
      <c r="C2383" s="16"/>
      <c r="D2383" s="11"/>
      <c r="E2383" s="17"/>
    </row>
    <row r="2384" spans="2:5" s="15" customFormat="1" ht="16.5" customHeight="1">
      <c r="B2384" s="16"/>
      <c r="C2384" s="16"/>
      <c r="D2384" s="11"/>
      <c r="E2384" s="17"/>
    </row>
    <row r="2385" spans="2:5" s="15" customFormat="1" ht="16.5" customHeight="1">
      <c r="B2385" s="16"/>
      <c r="C2385" s="16"/>
      <c r="D2385" s="11"/>
      <c r="E2385" s="17"/>
    </row>
    <row r="2386" spans="2:5" s="15" customFormat="1" ht="16.5" customHeight="1">
      <c r="B2386" s="16"/>
      <c r="C2386" s="16"/>
      <c r="D2386" s="11"/>
      <c r="E2386" s="17"/>
    </row>
    <row r="2387" spans="2:5" s="15" customFormat="1" ht="16.5" customHeight="1">
      <c r="B2387" s="16"/>
      <c r="C2387" s="16"/>
      <c r="D2387" s="11"/>
      <c r="E2387" s="17"/>
    </row>
    <row r="2388" spans="2:5" s="15" customFormat="1" ht="16.5" customHeight="1">
      <c r="B2388" s="16"/>
      <c r="C2388" s="16"/>
      <c r="D2388" s="11"/>
      <c r="E2388" s="17"/>
    </row>
    <row r="2389" spans="2:5" s="15" customFormat="1" ht="16.5" customHeight="1">
      <c r="B2389" s="16"/>
      <c r="C2389" s="16"/>
      <c r="D2389" s="11"/>
      <c r="E2389" s="17"/>
    </row>
    <row r="2390" spans="2:5" s="15" customFormat="1" ht="16.5" customHeight="1">
      <c r="B2390" s="16"/>
      <c r="C2390" s="16"/>
      <c r="D2390" s="11"/>
      <c r="E2390" s="17"/>
    </row>
    <row r="2391" spans="2:5" s="15" customFormat="1" ht="16.5" customHeight="1">
      <c r="B2391" s="16"/>
      <c r="C2391" s="16"/>
      <c r="D2391" s="11"/>
      <c r="E2391" s="17"/>
    </row>
    <row r="2392" spans="2:5" s="15" customFormat="1" ht="16.5" customHeight="1">
      <c r="B2392" s="16"/>
      <c r="C2392" s="16"/>
      <c r="D2392" s="11"/>
      <c r="E2392" s="17"/>
    </row>
    <row r="2393" spans="2:5" s="15" customFormat="1" ht="16.5" customHeight="1">
      <c r="B2393" s="16"/>
      <c r="C2393" s="16"/>
      <c r="D2393" s="11"/>
      <c r="E2393" s="17"/>
    </row>
    <row r="2394" spans="2:5" s="15" customFormat="1" ht="16.5" customHeight="1">
      <c r="B2394" s="16"/>
      <c r="C2394" s="16"/>
      <c r="D2394" s="11"/>
      <c r="E2394" s="17"/>
    </row>
    <row r="2395" spans="2:5" s="15" customFormat="1" ht="16.5" customHeight="1">
      <c r="B2395" s="16"/>
      <c r="C2395" s="16"/>
      <c r="D2395" s="11"/>
      <c r="E2395" s="17"/>
    </row>
    <row r="2396" spans="2:5" s="15" customFormat="1" ht="16.5" customHeight="1">
      <c r="B2396" s="16"/>
      <c r="C2396" s="16"/>
      <c r="D2396" s="11"/>
      <c r="E2396" s="17"/>
    </row>
    <row r="2397" spans="2:5" s="15" customFormat="1" ht="16.5" customHeight="1">
      <c r="B2397" s="16"/>
      <c r="C2397" s="16"/>
      <c r="D2397" s="11"/>
      <c r="E2397" s="17"/>
    </row>
    <row r="2398" spans="2:5" s="15" customFormat="1" ht="16.5" customHeight="1">
      <c r="B2398" s="16"/>
      <c r="C2398" s="16"/>
      <c r="D2398" s="11"/>
      <c r="E2398" s="17"/>
    </row>
    <row r="2399" spans="2:5" s="15" customFormat="1" ht="16.5" customHeight="1">
      <c r="B2399" s="16"/>
      <c r="C2399" s="16"/>
      <c r="D2399" s="11"/>
      <c r="E2399" s="17"/>
    </row>
    <row r="2400" spans="2:5" s="15" customFormat="1" ht="16.5" customHeight="1">
      <c r="B2400" s="16"/>
      <c r="C2400" s="16"/>
      <c r="D2400" s="11"/>
      <c r="E2400" s="17"/>
    </row>
    <row r="2401" spans="2:5" s="15" customFormat="1" ht="16.5" customHeight="1">
      <c r="B2401" s="16"/>
      <c r="C2401" s="16"/>
      <c r="D2401" s="11"/>
      <c r="E2401" s="17"/>
    </row>
    <row r="2402" spans="2:5" s="15" customFormat="1" ht="16.5" customHeight="1">
      <c r="B2402" s="16"/>
      <c r="C2402" s="16"/>
      <c r="D2402" s="11"/>
      <c r="E2402" s="17"/>
    </row>
    <row r="2403" spans="2:5" s="15" customFormat="1" ht="16.5" customHeight="1">
      <c r="B2403" s="16"/>
      <c r="C2403" s="16"/>
      <c r="D2403" s="11"/>
      <c r="E2403" s="17"/>
    </row>
    <row r="2404" spans="2:5" s="15" customFormat="1" ht="16.5" customHeight="1">
      <c r="B2404" s="16"/>
      <c r="C2404" s="16"/>
      <c r="D2404" s="11"/>
      <c r="E2404" s="17"/>
    </row>
    <row r="2405" spans="2:5" s="15" customFormat="1" ht="16.5" customHeight="1">
      <c r="B2405" s="16"/>
      <c r="C2405" s="16"/>
      <c r="D2405" s="11"/>
      <c r="E2405" s="17"/>
    </row>
    <row r="2406" spans="2:5" s="15" customFormat="1" ht="16.5" customHeight="1">
      <c r="B2406" s="16"/>
      <c r="C2406" s="16"/>
      <c r="D2406" s="11"/>
      <c r="E2406" s="17"/>
    </row>
    <row r="2407" spans="2:5" s="15" customFormat="1" ht="16.5" customHeight="1">
      <c r="B2407" s="16"/>
      <c r="C2407" s="16"/>
      <c r="D2407" s="11"/>
      <c r="E2407" s="17"/>
    </row>
    <row r="2408" spans="2:5" s="15" customFormat="1" ht="16.5" customHeight="1">
      <c r="B2408" s="16"/>
      <c r="C2408" s="16"/>
      <c r="D2408" s="11"/>
      <c r="E2408" s="17"/>
    </row>
    <row r="2409" spans="2:5" s="15" customFormat="1" ht="16.5" customHeight="1">
      <c r="B2409" s="16"/>
      <c r="C2409" s="16"/>
      <c r="D2409" s="11"/>
      <c r="E2409" s="17"/>
    </row>
    <row r="2410" spans="2:5" s="15" customFormat="1" ht="16.5" customHeight="1">
      <c r="B2410" s="16"/>
      <c r="C2410" s="16"/>
      <c r="D2410" s="11"/>
      <c r="E2410" s="17"/>
    </row>
    <row r="2411" spans="2:5" s="15" customFormat="1" ht="16.5" customHeight="1">
      <c r="B2411" s="16"/>
      <c r="C2411" s="16"/>
      <c r="D2411" s="11"/>
      <c r="E2411" s="17"/>
    </row>
    <row r="2412" spans="2:5" s="15" customFormat="1" ht="16.5" customHeight="1">
      <c r="B2412" s="16"/>
      <c r="C2412" s="16"/>
      <c r="D2412" s="11"/>
      <c r="E2412" s="17"/>
    </row>
    <row r="2413" spans="2:5" s="15" customFormat="1" ht="16.5" customHeight="1">
      <c r="B2413" s="16"/>
      <c r="C2413" s="16"/>
      <c r="D2413" s="11"/>
      <c r="E2413" s="17"/>
    </row>
    <row r="2414" spans="2:5" s="15" customFormat="1" ht="16.5" customHeight="1">
      <c r="B2414" s="16"/>
      <c r="C2414" s="16"/>
      <c r="D2414" s="11"/>
      <c r="E2414" s="17"/>
    </row>
    <row r="2415" spans="2:5" s="15" customFormat="1" ht="16.5" customHeight="1">
      <c r="B2415" s="16"/>
      <c r="C2415" s="16"/>
      <c r="D2415" s="11"/>
      <c r="E2415" s="17"/>
    </row>
    <row r="2416" spans="2:5" s="15" customFormat="1" ht="16.5" customHeight="1">
      <c r="B2416" s="16"/>
      <c r="C2416" s="16"/>
      <c r="D2416" s="11"/>
      <c r="E2416" s="17"/>
    </row>
    <row r="2417" spans="2:5" s="15" customFormat="1" ht="16.5" customHeight="1">
      <c r="B2417" s="16"/>
      <c r="C2417" s="16"/>
      <c r="D2417" s="11"/>
      <c r="E2417" s="17"/>
    </row>
    <row r="2418" spans="2:5" s="15" customFormat="1" ht="16.5" customHeight="1">
      <c r="B2418" s="16"/>
      <c r="C2418" s="16"/>
      <c r="D2418" s="11"/>
      <c r="E2418" s="17"/>
    </row>
    <row r="2419" spans="2:5" s="15" customFormat="1" ht="16.5" customHeight="1">
      <c r="B2419" s="16"/>
      <c r="C2419" s="16"/>
      <c r="D2419" s="11"/>
      <c r="E2419" s="17"/>
    </row>
    <row r="2420" spans="2:5" s="15" customFormat="1" ht="16.5" customHeight="1">
      <c r="B2420" s="16"/>
      <c r="C2420" s="16"/>
      <c r="D2420" s="11"/>
      <c r="E2420" s="17"/>
    </row>
    <row r="2421" spans="2:5" s="15" customFormat="1" ht="16.5" customHeight="1">
      <c r="B2421" s="16"/>
      <c r="C2421" s="16"/>
      <c r="D2421" s="11"/>
      <c r="E2421" s="17"/>
    </row>
    <row r="2422" spans="2:5" s="15" customFormat="1" ht="16.5" customHeight="1">
      <c r="B2422" s="16"/>
      <c r="C2422" s="16"/>
      <c r="D2422" s="11"/>
      <c r="E2422" s="17"/>
    </row>
    <row r="2423" spans="2:5" s="15" customFormat="1" ht="16.5" customHeight="1">
      <c r="B2423" s="16"/>
      <c r="C2423" s="16"/>
      <c r="D2423" s="11"/>
      <c r="E2423" s="17"/>
    </row>
    <row r="2424" spans="2:5" s="15" customFormat="1" ht="16.5" customHeight="1">
      <c r="B2424" s="16"/>
      <c r="C2424" s="16"/>
      <c r="D2424" s="11"/>
      <c r="E2424" s="17"/>
    </row>
    <row r="2425" spans="2:5" s="15" customFormat="1" ht="16.5" customHeight="1">
      <c r="B2425" s="16"/>
      <c r="C2425" s="16"/>
      <c r="D2425" s="11"/>
      <c r="E2425" s="17"/>
    </row>
    <row r="2426" spans="2:5" s="15" customFormat="1" ht="16.5" customHeight="1">
      <c r="B2426" s="16"/>
      <c r="C2426" s="16"/>
      <c r="D2426" s="11"/>
      <c r="E2426" s="17"/>
    </row>
    <row r="2427" spans="2:5" s="15" customFormat="1" ht="16.5" customHeight="1">
      <c r="B2427" s="16"/>
      <c r="C2427" s="16"/>
      <c r="D2427" s="11"/>
      <c r="E2427" s="17"/>
    </row>
    <row r="2428" spans="2:5" s="15" customFormat="1" ht="16.5" customHeight="1">
      <c r="B2428" s="16"/>
      <c r="C2428" s="16"/>
      <c r="D2428" s="11"/>
      <c r="E2428" s="17"/>
    </row>
    <row r="2429" spans="2:5" s="15" customFormat="1" ht="16.5" customHeight="1">
      <c r="B2429" s="16"/>
      <c r="C2429" s="16"/>
      <c r="D2429" s="11"/>
      <c r="E2429" s="17"/>
    </row>
    <row r="2430" spans="2:5" s="15" customFormat="1" ht="16.5" customHeight="1">
      <c r="B2430" s="16"/>
      <c r="C2430" s="16"/>
      <c r="D2430" s="11"/>
      <c r="E2430" s="17"/>
    </row>
    <row r="2431" spans="2:5" s="15" customFormat="1" ht="16.5" customHeight="1">
      <c r="B2431" s="16"/>
      <c r="C2431" s="16"/>
      <c r="D2431" s="11"/>
      <c r="E2431" s="17"/>
    </row>
    <row r="2432" spans="2:5" s="15" customFormat="1" ht="16.5" customHeight="1">
      <c r="B2432" s="16"/>
      <c r="C2432" s="16"/>
      <c r="D2432" s="11"/>
      <c r="E2432" s="17"/>
    </row>
    <row r="2433" spans="2:5" s="15" customFormat="1" ht="16.5" customHeight="1">
      <c r="B2433" s="16"/>
      <c r="C2433" s="16"/>
      <c r="D2433" s="11"/>
      <c r="E2433" s="17"/>
    </row>
    <row r="2434" spans="2:5" s="15" customFormat="1" ht="16.5" customHeight="1">
      <c r="B2434" s="16"/>
      <c r="C2434" s="16"/>
      <c r="D2434" s="11"/>
      <c r="E2434" s="17"/>
    </row>
    <row r="2435" spans="2:5" s="15" customFormat="1" ht="16.5" customHeight="1">
      <c r="B2435" s="16"/>
      <c r="C2435" s="16"/>
      <c r="D2435" s="11"/>
      <c r="E2435" s="17"/>
    </row>
    <row r="2436" spans="2:5" s="15" customFormat="1" ht="16.5" customHeight="1">
      <c r="B2436" s="16"/>
      <c r="C2436" s="16"/>
      <c r="D2436" s="11"/>
      <c r="E2436" s="17"/>
    </row>
    <row r="2437" spans="2:5" s="15" customFormat="1" ht="16.5" customHeight="1">
      <c r="B2437" s="16"/>
      <c r="C2437" s="16"/>
      <c r="D2437" s="11"/>
      <c r="E2437" s="17"/>
    </row>
    <row r="2438" spans="2:5" s="15" customFormat="1" ht="16.5" customHeight="1">
      <c r="B2438" s="16"/>
      <c r="C2438" s="16"/>
      <c r="D2438" s="11"/>
      <c r="E2438" s="17"/>
    </row>
    <row r="2439" spans="2:5" s="15" customFormat="1" ht="16.5" customHeight="1">
      <c r="B2439" s="16"/>
      <c r="C2439" s="16"/>
      <c r="D2439" s="11"/>
      <c r="E2439" s="17"/>
    </row>
    <row r="2440" spans="2:5" s="15" customFormat="1" ht="16.5" customHeight="1">
      <c r="B2440" s="16"/>
      <c r="C2440" s="16"/>
      <c r="D2440" s="11"/>
      <c r="E2440" s="17"/>
    </row>
    <row r="2441" spans="2:5" s="15" customFormat="1" ht="16.5" customHeight="1">
      <c r="B2441" s="16"/>
      <c r="C2441" s="16"/>
      <c r="D2441" s="11"/>
      <c r="E2441" s="17"/>
    </row>
    <row r="2442" spans="2:5" s="15" customFormat="1" ht="16.5" customHeight="1">
      <c r="B2442" s="16"/>
      <c r="C2442" s="16"/>
      <c r="D2442" s="11"/>
      <c r="E2442" s="17"/>
    </row>
    <row r="2443" spans="2:5" s="15" customFormat="1" ht="16.5" customHeight="1">
      <c r="B2443" s="16"/>
      <c r="C2443" s="16"/>
      <c r="D2443" s="11"/>
      <c r="E2443" s="17"/>
    </row>
    <row r="2444" spans="2:5" s="15" customFormat="1" ht="16.5" customHeight="1">
      <c r="B2444" s="16"/>
      <c r="C2444" s="16"/>
      <c r="D2444" s="11"/>
      <c r="E2444" s="17"/>
    </row>
    <row r="2445" spans="2:5" s="15" customFormat="1" ht="16.5" customHeight="1">
      <c r="B2445" s="16"/>
      <c r="C2445" s="16"/>
      <c r="D2445" s="11"/>
      <c r="E2445" s="17"/>
    </row>
    <row r="2446" spans="2:5" s="15" customFormat="1" ht="16.5" customHeight="1">
      <c r="B2446" s="16"/>
      <c r="C2446" s="16"/>
      <c r="D2446" s="11"/>
      <c r="E2446" s="17"/>
    </row>
    <row r="2447" spans="2:5" s="15" customFormat="1" ht="16.5" customHeight="1">
      <c r="B2447" s="16"/>
      <c r="C2447" s="16"/>
      <c r="D2447" s="11"/>
      <c r="E2447" s="17"/>
    </row>
    <row r="2448" spans="2:5" s="15" customFormat="1" ht="16.5" customHeight="1">
      <c r="B2448" s="16"/>
      <c r="C2448" s="16"/>
      <c r="D2448" s="11"/>
      <c r="E2448" s="17"/>
    </row>
    <row r="2449" spans="2:5" s="15" customFormat="1" ht="16.5" customHeight="1">
      <c r="B2449" s="16"/>
      <c r="C2449" s="16"/>
      <c r="D2449" s="11"/>
      <c r="E2449" s="17"/>
    </row>
    <row r="2450" spans="2:5" s="15" customFormat="1" ht="16.5" customHeight="1">
      <c r="B2450" s="16"/>
      <c r="C2450" s="16"/>
      <c r="D2450" s="11"/>
      <c r="E2450" s="17"/>
    </row>
    <row r="2451" spans="2:5" s="15" customFormat="1" ht="16.5" customHeight="1">
      <c r="B2451" s="16"/>
      <c r="C2451" s="16"/>
      <c r="D2451" s="11"/>
      <c r="E2451" s="17"/>
    </row>
    <row r="2452" spans="2:5" s="15" customFormat="1" ht="16.5" customHeight="1">
      <c r="B2452" s="16"/>
      <c r="C2452" s="16"/>
      <c r="D2452" s="11"/>
      <c r="E2452" s="17"/>
    </row>
    <row r="2453" spans="2:5" s="15" customFormat="1" ht="16.5" customHeight="1">
      <c r="B2453" s="16"/>
      <c r="C2453" s="16"/>
      <c r="D2453" s="11"/>
      <c r="E2453" s="17"/>
    </row>
    <row r="2454" spans="2:5" s="15" customFormat="1" ht="16.5" customHeight="1">
      <c r="B2454" s="16"/>
      <c r="C2454" s="16"/>
      <c r="D2454" s="11"/>
      <c r="E2454" s="17"/>
    </row>
    <row r="2455" spans="2:5" s="15" customFormat="1" ht="16.5" customHeight="1">
      <c r="B2455" s="16"/>
      <c r="C2455" s="16"/>
      <c r="D2455" s="11"/>
      <c r="E2455" s="17"/>
    </row>
    <row r="2456" spans="2:5" s="15" customFormat="1" ht="16.5" customHeight="1">
      <c r="B2456" s="16"/>
      <c r="C2456" s="16"/>
      <c r="D2456" s="11"/>
      <c r="E2456" s="17"/>
    </row>
    <row r="2457" spans="2:5" s="15" customFormat="1" ht="16.5" customHeight="1">
      <c r="B2457" s="16"/>
      <c r="C2457" s="16"/>
      <c r="D2457" s="11"/>
      <c r="E2457" s="17"/>
    </row>
    <row r="2458" spans="2:5" s="15" customFormat="1" ht="16.5" customHeight="1">
      <c r="B2458" s="16"/>
      <c r="C2458" s="16"/>
      <c r="D2458" s="11"/>
      <c r="E2458" s="17"/>
    </row>
    <row r="2459" spans="2:5" s="15" customFormat="1" ht="16.5" customHeight="1">
      <c r="B2459" s="16"/>
      <c r="C2459" s="16"/>
      <c r="D2459" s="11"/>
      <c r="E2459" s="17"/>
    </row>
    <row r="2460" spans="2:5" s="15" customFormat="1" ht="16.5" customHeight="1">
      <c r="B2460" s="16"/>
      <c r="C2460" s="16"/>
      <c r="D2460" s="11"/>
      <c r="E2460" s="17"/>
    </row>
    <row r="2461" spans="2:5" s="15" customFormat="1" ht="16.5" customHeight="1">
      <c r="B2461" s="16"/>
      <c r="C2461" s="16"/>
      <c r="D2461" s="11"/>
      <c r="E2461" s="17"/>
    </row>
    <row r="2462" spans="2:5" s="15" customFormat="1" ht="16.5" customHeight="1">
      <c r="B2462" s="16"/>
      <c r="C2462" s="16"/>
      <c r="D2462" s="11"/>
      <c r="E2462" s="17"/>
    </row>
    <row r="2463" spans="2:5" s="15" customFormat="1" ht="16.5" customHeight="1">
      <c r="B2463" s="16"/>
      <c r="C2463" s="16"/>
      <c r="D2463" s="11"/>
      <c r="E2463" s="17"/>
    </row>
    <row r="2464" spans="2:5" s="15" customFormat="1" ht="16.5" customHeight="1">
      <c r="B2464" s="16"/>
      <c r="C2464" s="16"/>
      <c r="D2464" s="11"/>
      <c r="E2464" s="17"/>
    </row>
    <row r="2465" spans="2:5" s="15" customFormat="1" ht="16.5" customHeight="1">
      <c r="B2465" s="16"/>
      <c r="C2465" s="16"/>
      <c r="D2465" s="11"/>
      <c r="E2465" s="17"/>
    </row>
    <row r="2466" spans="2:5" s="15" customFormat="1" ht="16.5" customHeight="1">
      <c r="B2466" s="16"/>
      <c r="C2466" s="16"/>
      <c r="D2466" s="11"/>
      <c r="E2466" s="17"/>
    </row>
    <row r="2467" spans="2:5" s="15" customFormat="1" ht="16.5" customHeight="1">
      <c r="B2467" s="16"/>
      <c r="C2467" s="16"/>
      <c r="D2467" s="11"/>
      <c r="E2467" s="17"/>
    </row>
    <row r="2468" spans="2:5" s="15" customFormat="1" ht="16.5" customHeight="1">
      <c r="B2468" s="16"/>
      <c r="C2468" s="16"/>
      <c r="D2468" s="11"/>
      <c r="E2468" s="17"/>
    </row>
    <row r="2469" spans="2:5" s="15" customFormat="1" ht="16.5" customHeight="1">
      <c r="B2469" s="16"/>
      <c r="C2469" s="16"/>
      <c r="D2469" s="11"/>
      <c r="E2469" s="17"/>
    </row>
    <row r="2470" spans="2:5" s="15" customFormat="1" ht="16.5" customHeight="1">
      <c r="B2470" s="16"/>
      <c r="C2470" s="16"/>
      <c r="D2470" s="11"/>
      <c r="E2470" s="17"/>
    </row>
    <row r="2471" spans="2:5" s="15" customFormat="1" ht="16.5" customHeight="1">
      <c r="B2471" s="16"/>
      <c r="C2471" s="16"/>
      <c r="D2471" s="11"/>
      <c r="E2471" s="17"/>
    </row>
    <row r="2472" spans="2:5" s="15" customFormat="1" ht="16.5" customHeight="1">
      <c r="B2472" s="16"/>
      <c r="C2472" s="16"/>
      <c r="D2472" s="11"/>
      <c r="E2472" s="17"/>
    </row>
    <row r="2473" spans="2:5" s="15" customFormat="1" ht="16.5" customHeight="1">
      <c r="B2473" s="16"/>
      <c r="C2473" s="16"/>
      <c r="D2473" s="11"/>
      <c r="E2473" s="17"/>
    </row>
    <row r="2474" spans="2:5" s="15" customFormat="1" ht="16.5" customHeight="1">
      <c r="B2474" s="16"/>
      <c r="C2474" s="16"/>
      <c r="D2474" s="11"/>
      <c r="E2474" s="17"/>
    </row>
    <row r="2475" spans="2:5" s="15" customFormat="1" ht="16.5" customHeight="1">
      <c r="B2475" s="16"/>
      <c r="C2475" s="16"/>
      <c r="D2475" s="11"/>
      <c r="E2475" s="17"/>
    </row>
    <row r="2476" spans="2:5" s="15" customFormat="1" ht="16.5" customHeight="1">
      <c r="B2476" s="16"/>
      <c r="C2476" s="16"/>
      <c r="D2476" s="11"/>
      <c r="E2476" s="17"/>
    </row>
    <row r="2477" spans="2:5" s="15" customFormat="1" ht="16.5" customHeight="1">
      <c r="B2477" s="16"/>
      <c r="C2477" s="16"/>
      <c r="D2477" s="11"/>
      <c r="E2477" s="17"/>
    </row>
    <row r="2478" spans="2:5" s="15" customFormat="1" ht="16.5" customHeight="1">
      <c r="B2478" s="16"/>
      <c r="C2478" s="16"/>
      <c r="D2478" s="11"/>
      <c r="E2478" s="17"/>
    </row>
    <row r="2479" spans="2:5" s="15" customFormat="1" ht="16.5" customHeight="1">
      <c r="B2479" s="16"/>
      <c r="C2479" s="16"/>
      <c r="D2479" s="11"/>
      <c r="E2479" s="17"/>
    </row>
    <row r="2480" spans="2:5" s="15" customFormat="1" ht="16.5" customHeight="1">
      <c r="B2480" s="16"/>
      <c r="C2480" s="16"/>
      <c r="D2480" s="11"/>
      <c r="E2480" s="17"/>
    </row>
    <row r="2481" spans="2:5" s="15" customFormat="1" ht="16.5" customHeight="1">
      <c r="B2481" s="16"/>
      <c r="C2481" s="16"/>
      <c r="D2481" s="11"/>
      <c r="E2481" s="17"/>
    </row>
    <row r="2482" spans="2:5" s="15" customFormat="1" ht="16.5" customHeight="1">
      <c r="B2482" s="16"/>
      <c r="C2482" s="16"/>
      <c r="D2482" s="11"/>
      <c r="E2482" s="17"/>
    </row>
    <row r="2483" spans="2:5" s="15" customFormat="1" ht="16.5" customHeight="1">
      <c r="B2483" s="16"/>
      <c r="C2483" s="16"/>
      <c r="D2483" s="11"/>
      <c r="E2483" s="17"/>
    </row>
    <row r="2484" spans="2:5" s="15" customFormat="1" ht="16.5" customHeight="1">
      <c r="B2484" s="16"/>
      <c r="C2484" s="16"/>
      <c r="D2484" s="11"/>
      <c r="E2484" s="17"/>
    </row>
    <row r="2485" spans="2:5" s="15" customFormat="1" ht="16.5" customHeight="1">
      <c r="B2485" s="16"/>
      <c r="C2485" s="16"/>
      <c r="D2485" s="11"/>
      <c r="E2485" s="17"/>
    </row>
    <row r="2486" spans="2:5" s="15" customFormat="1" ht="16.5" customHeight="1">
      <c r="B2486" s="16"/>
      <c r="C2486" s="16"/>
      <c r="D2486" s="11"/>
      <c r="E2486" s="17"/>
    </row>
    <row r="2487" spans="2:5" s="15" customFormat="1" ht="16.5" customHeight="1">
      <c r="B2487" s="16"/>
      <c r="C2487" s="16"/>
      <c r="D2487" s="11"/>
      <c r="E2487" s="17"/>
    </row>
    <row r="2488" spans="2:5" s="15" customFormat="1" ht="16.5" customHeight="1">
      <c r="B2488" s="16"/>
      <c r="C2488" s="16"/>
      <c r="D2488" s="11"/>
      <c r="E2488" s="17"/>
    </row>
    <row r="2489" spans="2:5" s="15" customFormat="1" ht="16.5" customHeight="1">
      <c r="B2489" s="16"/>
      <c r="C2489" s="16"/>
      <c r="D2489" s="11"/>
      <c r="E2489" s="17"/>
    </row>
    <row r="2490" spans="2:5" s="15" customFormat="1" ht="16.5" customHeight="1">
      <c r="B2490" s="16"/>
      <c r="C2490" s="16"/>
      <c r="D2490" s="11"/>
      <c r="E2490" s="17"/>
    </row>
    <row r="2491" spans="2:5" s="15" customFormat="1" ht="16.5" customHeight="1">
      <c r="B2491" s="16"/>
      <c r="C2491" s="16"/>
      <c r="D2491" s="11"/>
      <c r="E2491" s="17"/>
    </row>
    <row r="2492" spans="2:5" s="15" customFormat="1" ht="16.5" customHeight="1">
      <c r="B2492" s="16"/>
      <c r="C2492" s="16"/>
      <c r="D2492" s="11"/>
      <c r="E2492" s="17"/>
    </row>
    <row r="2493" spans="2:5" s="15" customFormat="1" ht="16.5" customHeight="1">
      <c r="B2493" s="16"/>
      <c r="C2493" s="16"/>
      <c r="D2493" s="11"/>
      <c r="E2493" s="17"/>
    </row>
    <row r="2494" spans="2:5" s="15" customFormat="1" ht="16.5" customHeight="1">
      <c r="B2494" s="16"/>
      <c r="C2494" s="16"/>
      <c r="D2494" s="11"/>
      <c r="E2494" s="17"/>
    </row>
    <row r="2495" spans="2:5" s="15" customFormat="1" ht="16.5" customHeight="1">
      <c r="B2495" s="16"/>
      <c r="C2495" s="16"/>
      <c r="D2495" s="11"/>
      <c r="E2495" s="17"/>
    </row>
    <row r="2496" spans="2:5" s="15" customFormat="1" ht="16.5" customHeight="1">
      <c r="B2496" s="16"/>
      <c r="C2496" s="16"/>
      <c r="D2496" s="11"/>
      <c r="E2496" s="17"/>
    </row>
    <row r="2497" spans="2:5" s="15" customFormat="1" ht="16.5" customHeight="1">
      <c r="B2497" s="16"/>
      <c r="C2497" s="16"/>
      <c r="D2497" s="11"/>
      <c r="E2497" s="17"/>
    </row>
    <row r="2498" spans="2:5" s="15" customFormat="1" ht="16.5" customHeight="1">
      <c r="B2498" s="16"/>
      <c r="C2498" s="16"/>
      <c r="D2498" s="11"/>
      <c r="E2498" s="17"/>
    </row>
    <row r="2499" spans="2:5" s="15" customFormat="1" ht="16.5" customHeight="1">
      <c r="B2499" s="16"/>
      <c r="C2499" s="16"/>
      <c r="D2499" s="11"/>
      <c r="E2499" s="17"/>
    </row>
    <row r="2500" spans="2:5" s="15" customFormat="1" ht="16.5" customHeight="1">
      <c r="B2500" s="16"/>
      <c r="C2500" s="16"/>
      <c r="D2500" s="11"/>
      <c r="E2500" s="17"/>
    </row>
    <row r="2501" spans="2:5" s="15" customFormat="1" ht="16.5" customHeight="1">
      <c r="B2501" s="16"/>
      <c r="C2501" s="16"/>
      <c r="D2501" s="11"/>
      <c r="E2501" s="17"/>
    </row>
    <row r="2502" spans="2:5" s="15" customFormat="1" ht="16.5" customHeight="1">
      <c r="B2502" s="16"/>
      <c r="C2502" s="16"/>
      <c r="D2502" s="11"/>
      <c r="E2502" s="17"/>
    </row>
    <row r="2503" spans="2:5" s="15" customFormat="1" ht="16.5" customHeight="1">
      <c r="B2503" s="16"/>
      <c r="C2503" s="16"/>
      <c r="D2503" s="11"/>
      <c r="E2503" s="17"/>
    </row>
    <row r="2504" spans="2:5" s="15" customFormat="1" ht="16.5" customHeight="1">
      <c r="B2504" s="16"/>
      <c r="C2504" s="16"/>
      <c r="D2504" s="11"/>
      <c r="E2504" s="17"/>
    </row>
    <row r="2505" spans="2:5" s="15" customFormat="1" ht="16.5" customHeight="1">
      <c r="B2505" s="16"/>
      <c r="C2505" s="16"/>
      <c r="D2505" s="11"/>
      <c r="E2505" s="17"/>
    </row>
    <row r="2506" spans="2:5" s="15" customFormat="1" ht="16.5" customHeight="1">
      <c r="B2506" s="16"/>
      <c r="C2506" s="16"/>
      <c r="D2506" s="11"/>
      <c r="E2506" s="17"/>
    </row>
    <row r="2507" spans="2:5" s="15" customFormat="1" ht="16.5" customHeight="1">
      <c r="B2507" s="16"/>
      <c r="C2507" s="16"/>
      <c r="D2507" s="11"/>
      <c r="E2507" s="17"/>
    </row>
    <row r="2508" spans="2:5" s="15" customFormat="1" ht="16.5" customHeight="1">
      <c r="B2508" s="16"/>
      <c r="C2508" s="16"/>
      <c r="D2508" s="11"/>
      <c r="E2508" s="17"/>
    </row>
    <row r="2509" spans="2:5" s="15" customFormat="1" ht="16.5" customHeight="1">
      <c r="B2509" s="16"/>
      <c r="C2509" s="16"/>
      <c r="D2509" s="11"/>
      <c r="E2509" s="17"/>
    </row>
    <row r="2510" spans="2:5" s="15" customFormat="1" ht="16.5" customHeight="1">
      <c r="B2510" s="16"/>
      <c r="C2510" s="16"/>
      <c r="D2510" s="11"/>
      <c r="E2510" s="17"/>
    </row>
    <row r="2511" spans="2:5" s="15" customFormat="1" ht="16.5" customHeight="1">
      <c r="B2511" s="16"/>
      <c r="C2511" s="16"/>
      <c r="D2511" s="11"/>
      <c r="E2511" s="17"/>
    </row>
    <row r="2512" spans="2:5" s="15" customFormat="1" ht="16.5" customHeight="1">
      <c r="B2512" s="16"/>
      <c r="C2512" s="16"/>
      <c r="D2512" s="11"/>
      <c r="E2512" s="17"/>
    </row>
    <row r="2513" spans="2:5" s="15" customFormat="1" ht="16.5" customHeight="1">
      <c r="B2513" s="16"/>
      <c r="C2513" s="16"/>
      <c r="D2513" s="11"/>
      <c r="E2513" s="17"/>
    </row>
    <row r="2514" spans="2:5" s="15" customFormat="1" ht="16.5" customHeight="1">
      <c r="B2514" s="16"/>
      <c r="C2514" s="16"/>
      <c r="D2514" s="11"/>
      <c r="E2514" s="17"/>
    </row>
    <row r="2515" spans="2:5" s="15" customFormat="1" ht="16.5" customHeight="1">
      <c r="B2515" s="16"/>
      <c r="C2515" s="16"/>
      <c r="D2515" s="11"/>
      <c r="E2515" s="17"/>
    </row>
    <row r="2516" spans="2:5" s="15" customFormat="1" ht="16.5" customHeight="1">
      <c r="B2516" s="16"/>
      <c r="C2516" s="16"/>
      <c r="D2516" s="11"/>
      <c r="E2516" s="17"/>
    </row>
    <row r="2517" spans="2:5" s="15" customFormat="1" ht="16.5" customHeight="1">
      <c r="B2517" s="16"/>
      <c r="C2517" s="16"/>
      <c r="D2517" s="11"/>
      <c r="E2517" s="17"/>
    </row>
    <row r="2518" spans="2:5" s="15" customFormat="1" ht="16.5" customHeight="1">
      <c r="B2518" s="16"/>
      <c r="C2518" s="16"/>
      <c r="D2518" s="11"/>
      <c r="E2518" s="17"/>
    </row>
    <row r="2519" spans="2:5" s="15" customFormat="1" ht="16.5" customHeight="1">
      <c r="B2519" s="16"/>
      <c r="C2519" s="16"/>
      <c r="D2519" s="11"/>
      <c r="E2519" s="17"/>
    </row>
    <row r="2520" spans="2:5" s="15" customFormat="1" ht="16.5" customHeight="1">
      <c r="B2520" s="16"/>
      <c r="C2520" s="16"/>
      <c r="D2520" s="11"/>
      <c r="E2520" s="17"/>
    </row>
    <row r="2521" spans="2:5" s="15" customFormat="1" ht="16.5" customHeight="1">
      <c r="B2521" s="16"/>
      <c r="C2521" s="16"/>
      <c r="D2521" s="11"/>
      <c r="E2521" s="17"/>
    </row>
    <row r="2522" spans="2:5" s="15" customFormat="1" ht="16.5" customHeight="1">
      <c r="B2522" s="16"/>
      <c r="C2522" s="16"/>
      <c r="D2522" s="11"/>
      <c r="E2522" s="17"/>
    </row>
    <row r="2523" spans="2:5" s="15" customFormat="1" ht="16.5" customHeight="1">
      <c r="B2523" s="16"/>
      <c r="C2523" s="16"/>
      <c r="D2523" s="11"/>
      <c r="E2523" s="17"/>
    </row>
    <row r="2524" spans="2:5" s="15" customFormat="1" ht="16.5" customHeight="1">
      <c r="B2524" s="16"/>
      <c r="C2524" s="16"/>
      <c r="D2524" s="11"/>
      <c r="E2524" s="17"/>
    </row>
    <row r="2525" spans="2:5" s="15" customFormat="1" ht="16.5" customHeight="1">
      <c r="B2525" s="16"/>
      <c r="C2525" s="16"/>
      <c r="D2525" s="11"/>
      <c r="E2525" s="17"/>
    </row>
    <row r="2526" spans="2:5" s="15" customFormat="1" ht="16.5" customHeight="1">
      <c r="B2526" s="16"/>
      <c r="C2526" s="16"/>
      <c r="D2526" s="11"/>
      <c r="E2526" s="17"/>
    </row>
    <row r="2527" spans="2:5" s="15" customFormat="1" ht="16.5" customHeight="1">
      <c r="B2527" s="16"/>
      <c r="C2527" s="16"/>
      <c r="D2527" s="11"/>
      <c r="E2527" s="17"/>
    </row>
    <row r="2528" spans="2:5" s="15" customFormat="1" ht="16.5" customHeight="1">
      <c r="B2528" s="16"/>
      <c r="C2528" s="16"/>
      <c r="D2528" s="11"/>
      <c r="E2528" s="17"/>
    </row>
    <row r="2529" spans="2:5" s="15" customFormat="1" ht="16.5" customHeight="1">
      <c r="B2529" s="16"/>
      <c r="C2529" s="16"/>
      <c r="D2529" s="11"/>
      <c r="E2529" s="17"/>
    </row>
    <row r="2530" spans="2:5" s="15" customFormat="1" ht="16.5" customHeight="1">
      <c r="B2530" s="16"/>
      <c r="C2530" s="16"/>
      <c r="D2530" s="11"/>
      <c r="E2530" s="17"/>
    </row>
    <row r="2531" spans="2:5" s="15" customFormat="1" ht="16.5" customHeight="1">
      <c r="B2531" s="16"/>
      <c r="C2531" s="16"/>
      <c r="D2531" s="11"/>
      <c r="E2531" s="17"/>
    </row>
    <row r="2532" spans="2:5" s="15" customFormat="1" ht="16.5" customHeight="1">
      <c r="B2532" s="16"/>
      <c r="C2532" s="16"/>
      <c r="D2532" s="11"/>
      <c r="E2532" s="17"/>
    </row>
    <row r="2533" spans="2:5" s="15" customFormat="1" ht="16.5" customHeight="1">
      <c r="B2533" s="16"/>
      <c r="C2533" s="16"/>
      <c r="D2533" s="11"/>
      <c r="E2533" s="17"/>
    </row>
    <row r="2534" spans="2:5" s="15" customFormat="1" ht="16.5" customHeight="1">
      <c r="B2534" s="16"/>
      <c r="C2534" s="16"/>
      <c r="D2534" s="11"/>
      <c r="E2534" s="17"/>
    </row>
    <row r="2535" spans="2:5" s="15" customFormat="1" ht="16.5" customHeight="1">
      <c r="B2535" s="16"/>
      <c r="C2535" s="16"/>
      <c r="D2535" s="11"/>
      <c r="E2535" s="17"/>
    </row>
    <row r="2536" spans="2:5" s="15" customFormat="1" ht="16.5" customHeight="1">
      <c r="B2536" s="16"/>
      <c r="C2536" s="16"/>
      <c r="D2536" s="11"/>
      <c r="E2536" s="17"/>
    </row>
    <row r="2537" spans="2:5" s="15" customFormat="1" ht="16.5" customHeight="1">
      <c r="B2537" s="16"/>
      <c r="C2537" s="16"/>
      <c r="D2537" s="11"/>
      <c r="E2537" s="17"/>
    </row>
    <row r="2538" spans="2:5" s="15" customFormat="1" ht="16.5" customHeight="1">
      <c r="B2538" s="16"/>
      <c r="C2538" s="16"/>
      <c r="D2538" s="11"/>
      <c r="E2538" s="17"/>
    </row>
    <row r="2539" spans="2:5" s="15" customFormat="1" ht="16.5" customHeight="1">
      <c r="B2539" s="16"/>
      <c r="C2539" s="16"/>
      <c r="D2539" s="11"/>
      <c r="E2539" s="17"/>
    </row>
    <row r="2540" spans="2:5" s="15" customFormat="1" ht="16.5" customHeight="1">
      <c r="B2540" s="16"/>
      <c r="C2540" s="16"/>
      <c r="D2540" s="11"/>
      <c r="E2540" s="17"/>
    </row>
    <row r="2541" spans="2:5" s="15" customFormat="1" ht="16.5" customHeight="1">
      <c r="B2541" s="16"/>
      <c r="C2541" s="16"/>
      <c r="D2541" s="11"/>
      <c r="E2541" s="17"/>
    </row>
    <row r="2542" spans="2:5" s="15" customFormat="1" ht="16.5" customHeight="1">
      <c r="B2542" s="16"/>
      <c r="C2542" s="16"/>
      <c r="D2542" s="11"/>
      <c r="E2542" s="17"/>
    </row>
    <row r="2543" spans="2:5" s="15" customFormat="1" ht="16.5" customHeight="1">
      <c r="B2543" s="16"/>
      <c r="C2543" s="16"/>
      <c r="D2543" s="11"/>
      <c r="E2543" s="17"/>
    </row>
    <row r="2544" spans="2:5" s="15" customFormat="1" ht="16.5" customHeight="1">
      <c r="B2544" s="16"/>
      <c r="C2544" s="16"/>
      <c r="D2544" s="11"/>
      <c r="E2544" s="17"/>
    </row>
    <row r="2545" spans="2:5" s="15" customFormat="1" ht="16.5" customHeight="1">
      <c r="B2545" s="16"/>
      <c r="C2545" s="16"/>
      <c r="D2545" s="11"/>
      <c r="E2545" s="17"/>
    </row>
    <row r="2546" spans="2:5" s="15" customFormat="1" ht="16.5" customHeight="1">
      <c r="B2546" s="16"/>
      <c r="C2546" s="16"/>
      <c r="D2546" s="11"/>
      <c r="E2546" s="17"/>
    </row>
    <row r="2547" spans="2:5" s="15" customFormat="1" ht="16.5" customHeight="1">
      <c r="B2547" s="16"/>
      <c r="C2547" s="16"/>
      <c r="D2547" s="11"/>
      <c r="E2547" s="17"/>
    </row>
    <row r="2548" spans="2:5" s="15" customFormat="1" ht="16.5" customHeight="1">
      <c r="B2548" s="16"/>
      <c r="C2548" s="16"/>
      <c r="D2548" s="11"/>
      <c r="E2548" s="17"/>
    </row>
    <row r="2549" spans="2:5" s="15" customFormat="1" ht="16.5" customHeight="1">
      <c r="B2549" s="16"/>
      <c r="C2549" s="16"/>
      <c r="D2549" s="11"/>
      <c r="E2549" s="17"/>
    </row>
    <row r="2550" spans="2:5" s="15" customFormat="1" ht="16.5" customHeight="1">
      <c r="B2550" s="16"/>
      <c r="C2550" s="16"/>
      <c r="D2550" s="11"/>
      <c r="E2550" s="17"/>
    </row>
    <row r="2551" spans="2:5" s="15" customFormat="1" ht="16.5" customHeight="1">
      <c r="B2551" s="16"/>
      <c r="C2551" s="16"/>
      <c r="D2551" s="11"/>
      <c r="E2551" s="17"/>
    </row>
    <row r="2552" spans="2:5" s="15" customFormat="1" ht="16.5" customHeight="1">
      <c r="B2552" s="16"/>
      <c r="C2552" s="16"/>
      <c r="D2552" s="11"/>
      <c r="E2552" s="17"/>
    </row>
    <row r="2553" spans="2:5" s="15" customFormat="1" ht="16.5" customHeight="1">
      <c r="B2553" s="16"/>
      <c r="C2553" s="16"/>
      <c r="D2553" s="11"/>
      <c r="E2553" s="17"/>
    </row>
    <row r="2554" spans="2:5" s="15" customFormat="1" ht="16.5" customHeight="1">
      <c r="B2554" s="16"/>
      <c r="C2554" s="16"/>
      <c r="D2554" s="11"/>
      <c r="E2554" s="17"/>
    </row>
    <row r="2555" spans="2:5" s="15" customFormat="1" ht="16.5" customHeight="1">
      <c r="B2555" s="16"/>
      <c r="C2555" s="16"/>
      <c r="D2555" s="11"/>
      <c r="E2555" s="17"/>
    </row>
    <row r="2556" spans="2:5" s="15" customFormat="1" ht="16.5" customHeight="1">
      <c r="B2556" s="16"/>
      <c r="C2556" s="16"/>
      <c r="D2556" s="11"/>
      <c r="E2556" s="17"/>
    </row>
    <row r="2557" spans="2:5" s="15" customFormat="1" ht="16.5" customHeight="1">
      <c r="B2557" s="16"/>
      <c r="C2557" s="16"/>
      <c r="D2557" s="11"/>
      <c r="E2557" s="17"/>
    </row>
    <row r="2558" spans="2:5" s="15" customFormat="1" ht="16.5" customHeight="1">
      <c r="B2558" s="16"/>
      <c r="C2558" s="16"/>
      <c r="D2558" s="11"/>
      <c r="E2558" s="17"/>
    </row>
    <row r="2559" spans="2:5" s="15" customFormat="1" ht="16.5" customHeight="1">
      <c r="B2559" s="16"/>
      <c r="C2559" s="16"/>
      <c r="D2559" s="11"/>
      <c r="E2559" s="17"/>
    </row>
    <row r="2560" spans="2:5" s="15" customFormat="1" ht="16.5" customHeight="1">
      <c r="B2560" s="16"/>
      <c r="C2560" s="16"/>
      <c r="D2560" s="11"/>
      <c r="E2560" s="17"/>
    </row>
    <row r="2561" spans="2:5" s="15" customFormat="1" ht="16.5" customHeight="1">
      <c r="B2561" s="16"/>
      <c r="C2561" s="16"/>
      <c r="D2561" s="11"/>
      <c r="E2561" s="17"/>
    </row>
    <row r="2562" spans="2:5" s="15" customFormat="1" ht="16.5" customHeight="1">
      <c r="B2562" s="16"/>
      <c r="C2562" s="16"/>
      <c r="D2562" s="11"/>
      <c r="E2562" s="17"/>
    </row>
    <row r="2563" spans="2:5" s="15" customFormat="1" ht="16.5" customHeight="1">
      <c r="B2563" s="16"/>
      <c r="C2563" s="16"/>
      <c r="D2563" s="11"/>
      <c r="E2563" s="17"/>
    </row>
    <row r="2564" spans="2:5" s="15" customFormat="1" ht="16.5" customHeight="1">
      <c r="B2564" s="16"/>
      <c r="C2564" s="16"/>
      <c r="D2564" s="11"/>
      <c r="E2564" s="17"/>
    </row>
    <row r="2565" spans="2:5" s="15" customFormat="1" ht="16.5" customHeight="1">
      <c r="B2565" s="16"/>
      <c r="C2565" s="16"/>
      <c r="D2565" s="11"/>
      <c r="E2565" s="17"/>
    </row>
    <row r="2566" spans="2:5" s="15" customFormat="1" ht="16.5" customHeight="1">
      <c r="B2566" s="16"/>
      <c r="C2566" s="16"/>
      <c r="D2566" s="11"/>
      <c r="E2566" s="17"/>
    </row>
    <row r="2567" spans="2:5" s="15" customFormat="1" ht="16.5" customHeight="1">
      <c r="B2567" s="16"/>
      <c r="C2567" s="16"/>
      <c r="D2567" s="11"/>
      <c r="E2567" s="17"/>
    </row>
    <row r="2568" spans="2:5" s="15" customFormat="1" ht="16.5" customHeight="1">
      <c r="B2568" s="16"/>
      <c r="C2568" s="16"/>
      <c r="D2568" s="11"/>
      <c r="E2568" s="17"/>
    </row>
    <row r="2569" spans="2:5" s="15" customFormat="1" ht="16.5" customHeight="1">
      <c r="B2569" s="16"/>
      <c r="C2569" s="16"/>
      <c r="D2569" s="11"/>
      <c r="E2569" s="17"/>
    </row>
    <row r="2570" spans="2:5" s="15" customFormat="1" ht="16.5" customHeight="1">
      <c r="B2570" s="16"/>
      <c r="C2570" s="16"/>
      <c r="D2570" s="11"/>
      <c r="E2570" s="17"/>
    </row>
    <row r="2571" spans="2:5" s="15" customFormat="1" ht="16.5" customHeight="1">
      <c r="B2571" s="16"/>
      <c r="C2571" s="16"/>
      <c r="D2571" s="11"/>
      <c r="E2571" s="17"/>
    </row>
    <row r="2572" spans="2:5" s="15" customFormat="1" ht="16.5" customHeight="1">
      <c r="B2572" s="16"/>
      <c r="C2572" s="16"/>
      <c r="D2572" s="11"/>
      <c r="E2572" s="17"/>
    </row>
    <row r="2573" spans="2:5" s="15" customFormat="1" ht="16.5" customHeight="1">
      <c r="B2573" s="16"/>
      <c r="C2573" s="16"/>
      <c r="D2573" s="11"/>
      <c r="E2573" s="17"/>
    </row>
    <row r="2574" spans="2:5" s="15" customFormat="1" ht="16.5" customHeight="1">
      <c r="B2574" s="16"/>
      <c r="C2574" s="16"/>
      <c r="D2574" s="11"/>
      <c r="E2574" s="17"/>
    </row>
    <row r="2575" spans="2:5" s="15" customFormat="1" ht="16.5" customHeight="1">
      <c r="B2575" s="16"/>
      <c r="C2575" s="16"/>
      <c r="D2575" s="11"/>
      <c r="E2575" s="17"/>
    </row>
    <row r="2576" spans="2:5" s="15" customFormat="1" ht="16.5" customHeight="1">
      <c r="B2576" s="16"/>
      <c r="C2576" s="16"/>
      <c r="D2576" s="11"/>
      <c r="E2576" s="17"/>
    </row>
    <row r="2577" spans="2:5" s="15" customFormat="1" ht="16.5" customHeight="1">
      <c r="B2577" s="16"/>
      <c r="C2577" s="16"/>
      <c r="D2577" s="11"/>
      <c r="E2577" s="17"/>
    </row>
    <row r="2578" spans="2:5" s="15" customFormat="1" ht="16.5" customHeight="1">
      <c r="B2578" s="16"/>
      <c r="C2578" s="16"/>
      <c r="D2578" s="11"/>
      <c r="E2578" s="17"/>
    </row>
    <row r="2579" spans="2:5" s="15" customFormat="1" ht="16.5" customHeight="1">
      <c r="B2579" s="16"/>
      <c r="C2579" s="16"/>
      <c r="D2579" s="11"/>
      <c r="E2579" s="17"/>
    </row>
    <row r="2580" spans="2:5" s="15" customFormat="1" ht="16.5" customHeight="1">
      <c r="B2580" s="16"/>
      <c r="C2580" s="16"/>
      <c r="D2580" s="11"/>
      <c r="E2580" s="17"/>
    </row>
    <row r="2581" spans="2:5" s="15" customFormat="1" ht="16.5" customHeight="1">
      <c r="B2581" s="16"/>
      <c r="C2581" s="16"/>
      <c r="D2581" s="11"/>
      <c r="E2581" s="17"/>
    </row>
    <row r="2582" spans="2:5" s="15" customFormat="1" ht="16.5" customHeight="1">
      <c r="B2582" s="16"/>
      <c r="C2582" s="16"/>
      <c r="D2582" s="11"/>
      <c r="E2582" s="17"/>
    </row>
    <row r="2583" spans="2:5" s="15" customFormat="1" ht="16.5" customHeight="1">
      <c r="B2583" s="16"/>
      <c r="C2583" s="16"/>
      <c r="D2583" s="11"/>
      <c r="E2583" s="17"/>
    </row>
    <row r="2584" spans="2:5" s="15" customFormat="1" ht="16.5" customHeight="1">
      <c r="B2584" s="16"/>
      <c r="C2584" s="16"/>
      <c r="D2584" s="11"/>
      <c r="E2584" s="17"/>
    </row>
    <row r="2585" spans="2:5" s="15" customFormat="1" ht="16.5" customHeight="1">
      <c r="B2585" s="16"/>
      <c r="C2585" s="16"/>
      <c r="D2585" s="11"/>
      <c r="E2585" s="17"/>
    </row>
    <row r="2586" spans="2:5" s="15" customFormat="1" ht="16.5" customHeight="1">
      <c r="B2586" s="16"/>
      <c r="C2586" s="16"/>
      <c r="D2586" s="11"/>
      <c r="E2586" s="17"/>
    </row>
    <row r="2587" spans="2:5" s="15" customFormat="1" ht="16.5" customHeight="1">
      <c r="B2587" s="16"/>
      <c r="C2587" s="16"/>
      <c r="D2587" s="11"/>
      <c r="E2587" s="17"/>
    </row>
    <row r="2588" spans="2:5" s="15" customFormat="1" ht="16.5" customHeight="1">
      <c r="B2588" s="16"/>
      <c r="C2588" s="16"/>
      <c r="D2588" s="11"/>
      <c r="E2588" s="17"/>
    </row>
    <row r="2589" spans="2:5" s="15" customFormat="1" ht="16.5" customHeight="1">
      <c r="B2589" s="16"/>
      <c r="C2589" s="16"/>
      <c r="D2589" s="11"/>
      <c r="E2589" s="17"/>
    </row>
    <row r="2590" spans="2:5" s="15" customFormat="1" ht="16.5" customHeight="1">
      <c r="B2590" s="16"/>
      <c r="C2590" s="16"/>
      <c r="D2590" s="11"/>
      <c r="E2590" s="17"/>
    </row>
    <row r="2591" spans="2:5" s="15" customFormat="1" ht="16.5" customHeight="1">
      <c r="B2591" s="16"/>
      <c r="C2591" s="16"/>
      <c r="D2591" s="11"/>
      <c r="E2591" s="17"/>
    </row>
    <row r="2592" spans="2:5" s="15" customFormat="1" ht="16.5" customHeight="1">
      <c r="B2592" s="16"/>
      <c r="C2592" s="16"/>
      <c r="D2592" s="11"/>
      <c r="E2592" s="17"/>
    </row>
    <row r="2593" spans="2:5" s="15" customFormat="1" ht="16.5" customHeight="1">
      <c r="B2593" s="16"/>
      <c r="C2593" s="16"/>
      <c r="D2593" s="11"/>
      <c r="E2593" s="17"/>
    </row>
    <row r="2594" spans="2:5" s="15" customFormat="1" ht="16.5" customHeight="1">
      <c r="B2594" s="16"/>
      <c r="C2594" s="16"/>
      <c r="D2594" s="11"/>
      <c r="E2594" s="17"/>
    </row>
    <row r="2595" spans="2:5" s="15" customFormat="1" ht="16.5" customHeight="1">
      <c r="B2595" s="16"/>
      <c r="C2595" s="16"/>
      <c r="D2595" s="11"/>
      <c r="E2595" s="17"/>
    </row>
    <row r="2596" spans="2:5" s="15" customFormat="1" ht="16.5" customHeight="1">
      <c r="B2596" s="16"/>
      <c r="C2596" s="16"/>
      <c r="D2596" s="11"/>
      <c r="E2596" s="17"/>
    </row>
    <row r="2597" spans="2:5" s="15" customFormat="1" ht="16.5" customHeight="1">
      <c r="B2597" s="16"/>
      <c r="C2597" s="16"/>
      <c r="D2597" s="11"/>
      <c r="E2597" s="17"/>
    </row>
    <row r="2598" spans="2:5" s="15" customFormat="1" ht="16.5" customHeight="1">
      <c r="B2598" s="16"/>
      <c r="C2598" s="16"/>
      <c r="D2598" s="11"/>
      <c r="E2598" s="17"/>
    </row>
    <row r="2599" spans="2:5" s="15" customFormat="1" ht="16.5" customHeight="1">
      <c r="B2599" s="16"/>
      <c r="C2599" s="16"/>
      <c r="D2599" s="11"/>
      <c r="E2599" s="17"/>
    </row>
    <row r="2600" spans="2:5" s="15" customFormat="1" ht="16.5" customHeight="1">
      <c r="B2600" s="16"/>
      <c r="C2600" s="16"/>
      <c r="D2600" s="11"/>
      <c r="E2600" s="17"/>
    </row>
    <row r="2601" spans="2:5" s="15" customFormat="1" ht="16.5" customHeight="1">
      <c r="B2601" s="16"/>
      <c r="C2601" s="16"/>
      <c r="D2601" s="11"/>
      <c r="E2601" s="17"/>
    </row>
    <row r="2602" spans="2:5" s="15" customFormat="1" ht="16.5" customHeight="1">
      <c r="B2602" s="16"/>
      <c r="C2602" s="16"/>
      <c r="D2602" s="11"/>
      <c r="E2602" s="17"/>
    </row>
    <row r="2603" spans="2:5" s="15" customFormat="1" ht="16.5" customHeight="1">
      <c r="B2603" s="16"/>
      <c r="C2603" s="16"/>
      <c r="D2603" s="11"/>
      <c r="E2603" s="17"/>
    </row>
    <row r="2604" spans="2:5" s="15" customFormat="1" ht="16.5" customHeight="1">
      <c r="B2604" s="16"/>
      <c r="C2604" s="16"/>
      <c r="D2604" s="11"/>
      <c r="E2604" s="17"/>
    </row>
    <row r="2605" spans="2:5" s="15" customFormat="1" ht="16.5" customHeight="1">
      <c r="B2605" s="16"/>
      <c r="C2605" s="16"/>
      <c r="D2605" s="11"/>
      <c r="E2605" s="17"/>
    </row>
    <row r="2606" spans="2:5" s="15" customFormat="1" ht="16.5" customHeight="1">
      <c r="B2606" s="16"/>
      <c r="C2606" s="16"/>
      <c r="D2606" s="11"/>
      <c r="E2606" s="17"/>
    </row>
    <row r="2607" spans="2:5" s="15" customFormat="1" ht="16.5" customHeight="1">
      <c r="B2607" s="16"/>
      <c r="C2607" s="16"/>
      <c r="D2607" s="11"/>
      <c r="E2607" s="17"/>
    </row>
    <row r="2608" spans="2:5" s="15" customFormat="1" ht="16.5" customHeight="1">
      <c r="B2608" s="16"/>
      <c r="C2608" s="16"/>
      <c r="D2608" s="11"/>
      <c r="E2608" s="17"/>
    </row>
  </sheetData>
  <sheetProtection algorithmName="SHA-512" hashValue="PddUmVXryrQ9VxeT7/GKxvAG/4wnVc4wuvGZ2gkfu1Wg+bOoHL7g9Guns6RwhvwIlgzn67hTg+vN6TsjoBXvpQ==" saltValue="B/R4DK7+L588HNgbiaLckQ==" spinCount="100000" sheet="1" objects="1" scenarios="1"/>
  <mergeCells count="39">
    <mergeCell ref="B49:I49"/>
    <mergeCell ref="B56:I56"/>
    <mergeCell ref="B61:I61"/>
    <mergeCell ref="B66:I66"/>
    <mergeCell ref="B71:I71"/>
    <mergeCell ref="B29:I29"/>
    <mergeCell ref="B36:I36"/>
    <mergeCell ref="B39:I39"/>
    <mergeCell ref="B43:I43"/>
    <mergeCell ref="A48:I48"/>
    <mergeCell ref="B2:I2"/>
    <mergeCell ref="A4:I4"/>
    <mergeCell ref="A7:I7"/>
    <mergeCell ref="A10:I10"/>
    <mergeCell ref="B11:I11"/>
    <mergeCell ref="B74:I74"/>
    <mergeCell ref="B80:I80"/>
    <mergeCell ref="B86:I86"/>
    <mergeCell ref="B91:I91"/>
    <mergeCell ref="D180:E180"/>
    <mergeCell ref="C177:F177"/>
    <mergeCell ref="A94:I94"/>
    <mergeCell ref="B95:I95"/>
    <mergeCell ref="B100:I100"/>
    <mergeCell ref="B106:I106"/>
    <mergeCell ref="A116:I116"/>
    <mergeCell ref="B117:I117"/>
    <mergeCell ref="B123:I123"/>
    <mergeCell ref="A129:I129"/>
    <mergeCell ref="B132:I132"/>
    <mergeCell ref="B138:I138"/>
    <mergeCell ref="B170:I170"/>
    <mergeCell ref="B173:I173"/>
    <mergeCell ref="A142:I142"/>
    <mergeCell ref="B143:I143"/>
    <mergeCell ref="B149:I149"/>
    <mergeCell ref="A166:I166"/>
    <mergeCell ref="B167:I167"/>
    <mergeCell ref="A155:I155"/>
  </mergeCells>
  <phoneticPr fontId="8" type="noConversion"/>
  <printOptions horizontalCentered="1"/>
  <pageMargins left="0.59055118110236227" right="0.59055118110236227" top="0.35433070866141736" bottom="0.70866141732283472" header="0.11811023622047245" footer="0.27559055118110237"/>
  <pageSetup paperSize="9" scale="51" fitToHeight="6" orientation="landscape" r:id="rId1"/>
  <headerFooter alignWithMargins="0">
    <oddFooter>Page &amp;P de &amp;N</oddFooter>
  </headerFooter>
  <rowBreaks count="1" manualBreakCount="1">
    <brk id="165"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3B8BF-230D-4601-BD09-7E8B5F15E403}">
  <sheetPr>
    <pageSetUpPr fitToPage="1"/>
  </sheetPr>
  <dimension ref="A1:I2608"/>
  <sheetViews>
    <sheetView topLeftCell="B1" zoomScaleNormal="100" zoomScaleSheetLayoutView="98" workbookViewId="0">
      <pane ySplit="6" topLeftCell="A7" activePane="bottomLeft" state="frozen"/>
      <selection activeCell="J160" sqref="J160"/>
      <selection pane="bottomLeft" activeCell="J160" sqref="J160"/>
    </sheetView>
  </sheetViews>
  <sheetFormatPr baseColWidth="10" defaultColWidth="11.44140625" defaultRowHeight="13.2"/>
  <cols>
    <col min="1" max="1" width="8" style="15" customWidth="1"/>
    <col min="2" max="2" width="60.6640625" style="16" customWidth="1"/>
    <col min="3" max="3" width="15.77734375" style="16" customWidth="1"/>
    <col min="4" max="4" width="15.44140625" style="11" customWidth="1"/>
    <col min="5" max="5" width="16" style="17" customWidth="1"/>
    <col min="6" max="6" width="0.109375" style="13" customWidth="1"/>
    <col min="7" max="7" width="16" style="13" hidden="1" customWidth="1"/>
    <col min="8" max="8" width="42.109375" style="13" hidden="1" customWidth="1"/>
    <col min="9" max="9" width="20.44140625" style="13" hidden="1" customWidth="1"/>
    <col min="10" max="16384" width="11.44140625" style="13"/>
  </cols>
  <sheetData>
    <row r="1" spans="1:9" ht="9.6" customHeight="1">
      <c r="A1" s="19"/>
      <c r="B1" s="18"/>
      <c r="C1" s="18"/>
      <c r="D1" s="18"/>
      <c r="E1" s="18"/>
    </row>
    <row r="2" spans="1:9" s="14" customFormat="1" ht="29.4" customHeight="1">
      <c r="A2" s="2"/>
      <c r="B2" s="194" t="s">
        <v>64</v>
      </c>
      <c r="C2" s="195"/>
      <c r="D2" s="195"/>
      <c r="E2" s="195"/>
      <c r="F2" s="195"/>
      <c r="G2" s="195"/>
      <c r="H2" s="195"/>
      <c r="I2" s="195"/>
    </row>
    <row r="3" spans="1:9" s="14" customFormat="1" ht="28.8" customHeight="1">
      <c r="A3" s="2"/>
      <c r="B3" s="4"/>
      <c r="C3" s="4"/>
      <c r="D3" s="10"/>
      <c r="E3" s="1"/>
    </row>
    <row r="4" spans="1:9" s="14" customFormat="1" ht="25.8" customHeight="1">
      <c r="A4" s="210" t="s">
        <v>322</v>
      </c>
      <c r="B4" s="197"/>
      <c r="C4" s="197"/>
      <c r="D4" s="197"/>
      <c r="E4" s="197"/>
      <c r="F4" s="197"/>
      <c r="G4" s="197"/>
      <c r="H4" s="197"/>
      <c r="I4" s="197"/>
    </row>
    <row r="5" spans="1:9" s="14" customFormat="1" ht="13.2" customHeight="1">
      <c r="A5" s="3"/>
      <c r="B5" s="4"/>
      <c r="C5" s="4"/>
      <c r="D5" s="11"/>
      <c r="E5" s="5"/>
      <c r="F5" s="5"/>
      <c r="G5" s="5"/>
    </row>
    <row r="6" spans="1:9" s="47" customFormat="1" ht="54" customHeight="1">
      <c r="A6" s="34" t="s">
        <v>0</v>
      </c>
      <c r="B6" s="34" t="s">
        <v>1</v>
      </c>
      <c r="C6" s="40" t="s">
        <v>80</v>
      </c>
      <c r="D6" s="40" t="s">
        <v>2</v>
      </c>
      <c r="E6" s="41" t="s">
        <v>3</v>
      </c>
      <c r="F6" s="41" t="s">
        <v>272</v>
      </c>
      <c r="G6" s="41" t="s">
        <v>221</v>
      </c>
      <c r="H6" s="41" t="s">
        <v>231</v>
      </c>
      <c r="I6" s="41" t="s">
        <v>324</v>
      </c>
    </row>
    <row r="7" spans="1:9" s="14" customFormat="1" ht="30" customHeight="1">
      <c r="A7" s="198" t="s">
        <v>325</v>
      </c>
      <c r="B7" s="215"/>
      <c r="C7" s="215"/>
      <c r="D7" s="215"/>
      <c r="E7" s="215"/>
      <c r="F7" s="215"/>
      <c r="G7" s="215"/>
      <c r="H7" s="215"/>
      <c r="I7" s="216"/>
    </row>
    <row r="8" spans="1:9" s="14" customFormat="1" ht="30" customHeight="1">
      <c r="A8" s="55" t="s">
        <v>131</v>
      </c>
      <c r="B8" s="132" t="s">
        <v>133</v>
      </c>
      <c r="C8" s="55" t="s">
        <v>474</v>
      </c>
      <c r="D8" s="133" t="s">
        <v>34</v>
      </c>
      <c r="E8" s="103">
        <f>BPU!E8</f>
        <v>0</v>
      </c>
      <c r="F8" s="103"/>
      <c r="G8" s="104">
        <f>IF(D8="","",E8*F8)</f>
        <v>0</v>
      </c>
      <c r="H8" s="48"/>
      <c r="I8" s="98"/>
    </row>
    <row r="9" spans="1:9" s="14" customFormat="1" ht="30" customHeight="1">
      <c r="A9" s="60" t="s">
        <v>132</v>
      </c>
      <c r="B9" s="134" t="s">
        <v>134</v>
      </c>
      <c r="C9" s="60" t="s">
        <v>474</v>
      </c>
      <c r="D9" s="63" t="s">
        <v>90</v>
      </c>
      <c r="E9" s="105">
        <f>BPU!E9</f>
        <v>0</v>
      </c>
      <c r="F9" s="105"/>
      <c r="G9" s="106">
        <f t="shared" ref="G9:G70" si="0">IF(D9="","",E9*F9)</f>
        <v>0</v>
      </c>
      <c r="H9" s="151"/>
      <c r="I9" s="152"/>
    </row>
    <row r="10" spans="1:9" s="14" customFormat="1" ht="30" customHeight="1">
      <c r="A10" s="198" t="s">
        <v>326</v>
      </c>
      <c r="B10" s="231"/>
      <c r="C10" s="231"/>
      <c r="D10" s="231"/>
      <c r="E10" s="231"/>
      <c r="F10" s="231"/>
      <c r="G10" s="231"/>
      <c r="H10" s="231"/>
      <c r="I10" s="232"/>
    </row>
    <row r="11" spans="1:9" s="14" customFormat="1" ht="30" customHeight="1">
      <c r="A11" s="67" t="s">
        <v>4</v>
      </c>
      <c r="B11" s="201" t="s">
        <v>17</v>
      </c>
      <c r="C11" s="219"/>
      <c r="D11" s="219"/>
      <c r="E11" s="219"/>
      <c r="F11" s="219"/>
      <c r="G11" s="219"/>
      <c r="H11" s="219"/>
      <c r="I11" s="220"/>
    </row>
    <row r="12" spans="1:9" s="14" customFormat="1" ht="37.799999999999997" customHeight="1">
      <c r="A12" s="60" t="s">
        <v>42</v>
      </c>
      <c r="B12" s="56" t="s">
        <v>476</v>
      </c>
      <c r="C12" s="57" t="s">
        <v>81</v>
      </c>
      <c r="D12" s="58" t="s">
        <v>504</v>
      </c>
      <c r="E12" s="105">
        <f>BPU!E12</f>
        <v>0</v>
      </c>
      <c r="F12" s="103"/>
      <c r="G12" s="104">
        <f t="shared" si="0"/>
        <v>0</v>
      </c>
      <c r="H12" s="99"/>
      <c r="I12" s="100"/>
    </row>
    <row r="13" spans="1:9" s="14" customFormat="1" ht="30" customHeight="1">
      <c r="A13" s="60" t="s">
        <v>43</v>
      </c>
      <c r="B13" s="56" t="s">
        <v>332</v>
      </c>
      <c r="C13" s="50" t="s">
        <v>81</v>
      </c>
      <c r="D13" s="61" t="s">
        <v>335</v>
      </c>
      <c r="E13" s="105">
        <f>BPU!E13</f>
        <v>0</v>
      </c>
      <c r="F13" s="105"/>
      <c r="G13" s="106">
        <f t="shared" si="0"/>
        <v>0</v>
      </c>
      <c r="H13" s="99"/>
      <c r="I13" s="100"/>
    </row>
    <row r="14" spans="1:9" s="14" customFormat="1" ht="30" customHeight="1">
      <c r="A14" s="60" t="s">
        <v>44</v>
      </c>
      <c r="B14" s="56" t="s">
        <v>333</v>
      </c>
      <c r="C14" s="50" t="s">
        <v>81</v>
      </c>
      <c r="D14" s="61" t="s">
        <v>335</v>
      </c>
      <c r="E14" s="105">
        <f>BPU!E14</f>
        <v>0</v>
      </c>
      <c r="F14" s="105"/>
      <c r="G14" s="106">
        <f t="shared" si="0"/>
        <v>0</v>
      </c>
      <c r="H14" s="99"/>
      <c r="I14" s="100"/>
    </row>
    <row r="15" spans="1:9" s="14" customFormat="1" ht="30" customHeight="1">
      <c r="A15" s="60" t="s">
        <v>68</v>
      </c>
      <c r="B15" s="56" t="s">
        <v>334</v>
      </c>
      <c r="C15" s="50" t="s">
        <v>81</v>
      </c>
      <c r="D15" s="61" t="s">
        <v>335</v>
      </c>
      <c r="E15" s="105">
        <f>BPU!E15</f>
        <v>0</v>
      </c>
      <c r="F15" s="105"/>
      <c r="G15" s="106">
        <f t="shared" si="0"/>
        <v>0</v>
      </c>
      <c r="H15" s="99"/>
      <c r="I15" s="100"/>
    </row>
    <row r="16" spans="1:9" s="14" customFormat="1" ht="30" customHeight="1">
      <c r="A16" s="60" t="s">
        <v>70</v>
      </c>
      <c r="B16" s="56" t="s">
        <v>336</v>
      </c>
      <c r="C16" s="50" t="s">
        <v>81</v>
      </c>
      <c r="D16" s="61" t="s">
        <v>335</v>
      </c>
      <c r="E16" s="105">
        <f>BPU!E16</f>
        <v>0</v>
      </c>
      <c r="F16" s="105"/>
      <c r="G16" s="106">
        <f t="shared" si="0"/>
        <v>0</v>
      </c>
      <c r="H16" s="99"/>
      <c r="I16" s="100"/>
    </row>
    <row r="17" spans="1:9" s="14" customFormat="1" ht="40.799999999999997" customHeight="1">
      <c r="A17" s="60" t="s">
        <v>71</v>
      </c>
      <c r="B17" s="56" t="s">
        <v>479</v>
      </c>
      <c r="C17" s="50" t="s">
        <v>81</v>
      </c>
      <c r="D17" s="61" t="s">
        <v>335</v>
      </c>
      <c r="E17" s="105">
        <f>BPU!E17</f>
        <v>0</v>
      </c>
      <c r="F17" s="105"/>
      <c r="G17" s="106">
        <f t="shared" si="0"/>
        <v>0</v>
      </c>
      <c r="H17" s="99"/>
      <c r="I17" s="100"/>
    </row>
    <row r="18" spans="1:9" s="14" customFormat="1" ht="40.799999999999997" customHeight="1">
      <c r="A18" s="60" t="s">
        <v>72</v>
      </c>
      <c r="B18" s="56" t="s">
        <v>337</v>
      </c>
      <c r="C18" s="50" t="s">
        <v>81</v>
      </c>
      <c r="D18" s="61" t="s">
        <v>335</v>
      </c>
      <c r="E18" s="105">
        <f>BPU!E18</f>
        <v>0</v>
      </c>
      <c r="F18" s="105"/>
      <c r="G18" s="106">
        <f t="shared" si="0"/>
        <v>0</v>
      </c>
      <c r="H18" s="99"/>
      <c r="I18" s="100"/>
    </row>
    <row r="19" spans="1:9" s="14" customFormat="1" ht="30" customHeight="1">
      <c r="A19" s="60" t="s">
        <v>73</v>
      </c>
      <c r="B19" s="56" t="s">
        <v>338</v>
      </c>
      <c r="C19" s="50" t="s">
        <v>81</v>
      </c>
      <c r="D19" s="61" t="s">
        <v>335</v>
      </c>
      <c r="E19" s="105">
        <f>BPU!E19</f>
        <v>0</v>
      </c>
      <c r="F19" s="105"/>
      <c r="G19" s="106">
        <f t="shared" si="0"/>
        <v>0</v>
      </c>
      <c r="H19" s="99"/>
      <c r="I19" s="100"/>
    </row>
    <row r="20" spans="1:9" s="14" customFormat="1" ht="30" customHeight="1">
      <c r="A20" s="60" t="s">
        <v>74</v>
      </c>
      <c r="B20" s="56" t="s">
        <v>339</v>
      </c>
      <c r="C20" s="50" t="s">
        <v>81</v>
      </c>
      <c r="D20" s="61" t="s">
        <v>335</v>
      </c>
      <c r="E20" s="105">
        <f>BPU!E20</f>
        <v>0</v>
      </c>
      <c r="F20" s="105"/>
      <c r="G20" s="106">
        <f t="shared" si="0"/>
        <v>0</v>
      </c>
      <c r="H20" s="99"/>
      <c r="I20" s="100"/>
    </row>
    <row r="21" spans="1:9" s="14" customFormat="1" ht="30" customHeight="1">
      <c r="A21" s="60" t="s">
        <v>75</v>
      </c>
      <c r="B21" s="56" t="s">
        <v>340</v>
      </c>
      <c r="C21" s="50" t="s">
        <v>81</v>
      </c>
      <c r="D21" s="61" t="s">
        <v>335</v>
      </c>
      <c r="E21" s="105">
        <f>BPU!E21</f>
        <v>0</v>
      </c>
      <c r="F21" s="105"/>
      <c r="G21" s="106">
        <f t="shared" si="0"/>
        <v>0</v>
      </c>
      <c r="H21" s="99"/>
      <c r="I21" s="100"/>
    </row>
    <row r="22" spans="1:9" s="14" customFormat="1" ht="52.8" customHeight="1">
      <c r="A22" s="60" t="s">
        <v>76</v>
      </c>
      <c r="B22" s="56" t="s">
        <v>481</v>
      </c>
      <c r="C22" s="50" t="s">
        <v>81</v>
      </c>
      <c r="D22" s="61" t="s">
        <v>335</v>
      </c>
      <c r="E22" s="105">
        <f>BPU!E22</f>
        <v>0</v>
      </c>
      <c r="F22" s="105"/>
      <c r="G22" s="106">
        <f t="shared" si="0"/>
        <v>0</v>
      </c>
      <c r="H22" s="99"/>
      <c r="I22" s="100"/>
    </row>
    <row r="23" spans="1:9" s="14" customFormat="1" ht="30" customHeight="1">
      <c r="A23" s="60" t="s">
        <v>77</v>
      </c>
      <c r="B23" s="56" t="s">
        <v>341</v>
      </c>
      <c r="C23" s="50" t="s">
        <v>81</v>
      </c>
      <c r="D23" s="61" t="s">
        <v>335</v>
      </c>
      <c r="E23" s="105">
        <f>BPU!E23</f>
        <v>0</v>
      </c>
      <c r="F23" s="105"/>
      <c r="G23" s="106">
        <f t="shared" si="0"/>
        <v>0</v>
      </c>
      <c r="H23" s="99"/>
      <c r="I23" s="100"/>
    </row>
    <row r="24" spans="1:9" s="14" customFormat="1" ht="30" customHeight="1">
      <c r="A24" s="60" t="s">
        <v>78</v>
      </c>
      <c r="B24" s="56" t="s">
        <v>342</v>
      </c>
      <c r="C24" s="50" t="s">
        <v>81</v>
      </c>
      <c r="D24" s="61" t="s">
        <v>335</v>
      </c>
      <c r="E24" s="105">
        <f>BPU!E24</f>
        <v>0</v>
      </c>
      <c r="F24" s="105"/>
      <c r="G24" s="106">
        <f t="shared" si="0"/>
        <v>0</v>
      </c>
      <c r="H24" s="99"/>
      <c r="I24" s="100"/>
    </row>
    <row r="25" spans="1:9" s="14" customFormat="1" ht="30" customHeight="1">
      <c r="A25" s="60" t="s">
        <v>292</v>
      </c>
      <c r="B25" s="56" t="s">
        <v>343</v>
      </c>
      <c r="C25" s="50" t="s">
        <v>81</v>
      </c>
      <c r="D25" s="61" t="s">
        <v>335</v>
      </c>
      <c r="E25" s="105">
        <f>BPU!E25</f>
        <v>0</v>
      </c>
      <c r="F25" s="105"/>
      <c r="G25" s="106">
        <f t="shared" si="0"/>
        <v>0</v>
      </c>
      <c r="H25" s="99"/>
      <c r="I25" s="100"/>
    </row>
    <row r="26" spans="1:9" s="14" customFormat="1" ht="30" customHeight="1">
      <c r="A26" s="60" t="s">
        <v>293</v>
      </c>
      <c r="B26" s="56" t="s">
        <v>344</v>
      </c>
      <c r="C26" s="50" t="s">
        <v>81</v>
      </c>
      <c r="D26" s="61" t="s">
        <v>335</v>
      </c>
      <c r="E26" s="105">
        <f>BPU!E26</f>
        <v>0</v>
      </c>
      <c r="F26" s="105"/>
      <c r="G26" s="106">
        <f t="shared" si="0"/>
        <v>0</v>
      </c>
      <c r="H26" s="99"/>
      <c r="I26" s="100"/>
    </row>
    <row r="27" spans="1:9" s="14" customFormat="1" ht="30" customHeight="1">
      <c r="A27" s="60" t="s">
        <v>5</v>
      </c>
      <c r="B27" s="56" t="s">
        <v>69</v>
      </c>
      <c r="C27" s="50" t="s">
        <v>82</v>
      </c>
      <c r="D27" s="63" t="s">
        <v>34</v>
      </c>
      <c r="E27" s="105">
        <f>BPU!E27</f>
        <v>0</v>
      </c>
      <c r="F27" s="105"/>
      <c r="G27" s="106">
        <f t="shared" si="0"/>
        <v>0</v>
      </c>
      <c r="H27" s="99"/>
      <c r="I27" s="100"/>
    </row>
    <row r="28" spans="1:9" s="14" customFormat="1" ht="30" customHeight="1">
      <c r="A28" s="50" t="s">
        <v>18</v>
      </c>
      <c r="B28" s="64" t="s">
        <v>398</v>
      </c>
      <c r="C28" s="50" t="s">
        <v>83</v>
      </c>
      <c r="D28" s="52" t="s">
        <v>90</v>
      </c>
      <c r="E28" s="105">
        <f>BPU!E28</f>
        <v>0</v>
      </c>
      <c r="F28" s="101"/>
      <c r="G28" s="102">
        <f t="shared" si="0"/>
        <v>0</v>
      </c>
      <c r="H28" s="99"/>
      <c r="I28" s="100"/>
    </row>
    <row r="29" spans="1:9" s="14" customFormat="1" ht="30" customHeight="1">
      <c r="A29" s="65" t="s">
        <v>19</v>
      </c>
      <c r="B29" s="201" t="s">
        <v>33</v>
      </c>
      <c r="C29" s="219"/>
      <c r="D29" s="219"/>
      <c r="E29" s="219"/>
      <c r="F29" s="219"/>
      <c r="G29" s="219"/>
      <c r="H29" s="219"/>
      <c r="I29" s="220"/>
    </row>
    <row r="30" spans="1:9" s="14" customFormat="1" ht="30" customHeight="1">
      <c r="A30" s="60" t="s">
        <v>45</v>
      </c>
      <c r="B30" s="94" t="s">
        <v>79</v>
      </c>
      <c r="C30" s="52" t="s">
        <v>84</v>
      </c>
      <c r="D30" s="52" t="s">
        <v>34</v>
      </c>
      <c r="E30" s="107">
        <f>BPU!E30</f>
        <v>0</v>
      </c>
      <c r="F30" s="107"/>
      <c r="G30" s="108">
        <f t="shared" si="0"/>
        <v>0</v>
      </c>
      <c r="H30" s="99"/>
      <c r="I30" s="100"/>
    </row>
    <row r="31" spans="1:9" s="14" customFormat="1" ht="30" customHeight="1">
      <c r="A31" s="60" t="s">
        <v>46</v>
      </c>
      <c r="B31" s="96" t="s">
        <v>222</v>
      </c>
      <c r="C31" s="97" t="s">
        <v>84</v>
      </c>
      <c r="D31" s="109" t="s">
        <v>335</v>
      </c>
      <c r="E31" s="101">
        <f>BPU!E31</f>
        <v>0</v>
      </c>
      <c r="F31" s="101"/>
      <c r="G31" s="102">
        <f t="shared" si="0"/>
        <v>0</v>
      </c>
      <c r="H31" s="99"/>
      <c r="I31" s="100"/>
    </row>
    <row r="32" spans="1:9" s="14" customFormat="1" ht="30" customHeight="1">
      <c r="A32" s="60" t="s">
        <v>47</v>
      </c>
      <c r="B32" s="96" t="s">
        <v>223</v>
      </c>
      <c r="C32" s="97" t="s">
        <v>84</v>
      </c>
      <c r="D32" s="109" t="s">
        <v>335</v>
      </c>
      <c r="E32" s="101">
        <f>BPU!E32</f>
        <v>0</v>
      </c>
      <c r="F32" s="101"/>
      <c r="G32" s="102">
        <f t="shared" si="0"/>
        <v>0</v>
      </c>
      <c r="H32" s="99"/>
      <c r="I32" s="100"/>
    </row>
    <row r="33" spans="1:9" s="14" customFormat="1" ht="30" customHeight="1">
      <c r="A33" s="60" t="s">
        <v>135</v>
      </c>
      <c r="B33" s="96" t="s">
        <v>224</v>
      </c>
      <c r="C33" s="97" t="s">
        <v>84</v>
      </c>
      <c r="D33" s="109" t="s">
        <v>335</v>
      </c>
      <c r="E33" s="101">
        <f>BPU!E33</f>
        <v>0</v>
      </c>
      <c r="F33" s="101"/>
      <c r="G33" s="102">
        <f t="shared" si="0"/>
        <v>0</v>
      </c>
      <c r="H33" s="99"/>
      <c r="I33" s="100"/>
    </row>
    <row r="34" spans="1:9" s="14" customFormat="1" ht="30" customHeight="1">
      <c r="A34" s="60" t="s">
        <v>136</v>
      </c>
      <c r="B34" s="96" t="s">
        <v>225</v>
      </c>
      <c r="C34" s="97" t="s">
        <v>84</v>
      </c>
      <c r="D34" s="109" t="s">
        <v>335</v>
      </c>
      <c r="E34" s="101">
        <f>BPU!E34</f>
        <v>0</v>
      </c>
      <c r="F34" s="101"/>
      <c r="G34" s="102">
        <f t="shared" si="0"/>
        <v>0</v>
      </c>
      <c r="H34" s="99"/>
      <c r="I34" s="100"/>
    </row>
    <row r="35" spans="1:9" s="14" customFormat="1" ht="30" customHeight="1">
      <c r="A35" s="60" t="s">
        <v>20</v>
      </c>
      <c r="B35" s="64" t="s">
        <v>219</v>
      </c>
      <c r="C35" s="52" t="s">
        <v>85</v>
      </c>
      <c r="D35" s="52" t="s">
        <v>90</v>
      </c>
      <c r="E35" s="101">
        <f>BPU!E35</f>
        <v>0</v>
      </c>
      <c r="F35" s="101"/>
      <c r="G35" s="102">
        <f t="shared" si="0"/>
        <v>0</v>
      </c>
      <c r="H35" s="99"/>
      <c r="I35" s="100"/>
    </row>
    <row r="36" spans="1:9" s="14" customFormat="1" ht="30" customHeight="1">
      <c r="A36" s="65" t="s">
        <v>21</v>
      </c>
      <c r="B36" s="201" t="s">
        <v>22</v>
      </c>
      <c r="C36" s="219"/>
      <c r="D36" s="219"/>
      <c r="E36" s="219"/>
      <c r="F36" s="219"/>
      <c r="G36" s="219"/>
      <c r="H36" s="219"/>
      <c r="I36" s="220"/>
    </row>
    <row r="37" spans="1:9" s="14" customFormat="1" ht="30" customHeight="1">
      <c r="A37" s="50" t="s">
        <v>48</v>
      </c>
      <c r="B37" s="81" t="s">
        <v>220</v>
      </c>
      <c r="C37" s="69" t="s">
        <v>86</v>
      </c>
      <c r="D37" s="69" t="s">
        <v>90</v>
      </c>
      <c r="E37" s="110">
        <f>BPU!E37</f>
        <v>0</v>
      </c>
      <c r="F37" s="110">
        <v>3</v>
      </c>
      <c r="G37" s="111">
        <f t="shared" si="0"/>
        <v>0</v>
      </c>
      <c r="H37" s="99"/>
      <c r="I37" s="100"/>
    </row>
    <row r="38" spans="1:9" s="14" customFormat="1" ht="30" customHeight="1">
      <c r="A38" s="50" t="s">
        <v>49</v>
      </c>
      <c r="B38" s="64" t="s">
        <v>40</v>
      </c>
      <c r="C38" s="52" t="s">
        <v>86</v>
      </c>
      <c r="D38" s="52" t="s">
        <v>35</v>
      </c>
      <c r="E38" s="112">
        <f>BPU!E38</f>
        <v>0</v>
      </c>
      <c r="F38" s="112">
        <v>1</v>
      </c>
      <c r="G38" s="113">
        <f t="shared" si="0"/>
        <v>0</v>
      </c>
      <c r="H38" s="99"/>
      <c r="I38" s="100"/>
    </row>
    <row r="39" spans="1:9" s="14" customFormat="1" ht="30" customHeight="1">
      <c r="A39" s="65" t="s">
        <v>23</v>
      </c>
      <c r="B39" s="201" t="s">
        <v>138</v>
      </c>
      <c r="C39" s="219"/>
      <c r="D39" s="219"/>
      <c r="E39" s="219"/>
      <c r="F39" s="219"/>
      <c r="G39" s="219"/>
      <c r="H39" s="219"/>
      <c r="I39" s="220"/>
    </row>
    <row r="40" spans="1:9" s="14" customFormat="1" ht="30" customHeight="1">
      <c r="A40" s="60" t="s">
        <v>50</v>
      </c>
      <c r="B40" s="81" t="s">
        <v>137</v>
      </c>
      <c r="C40" s="69" t="s">
        <v>87</v>
      </c>
      <c r="D40" s="69" t="s">
        <v>90</v>
      </c>
      <c r="E40" s="110">
        <f>BPU!E40</f>
        <v>0</v>
      </c>
      <c r="F40" s="110">
        <v>4</v>
      </c>
      <c r="G40" s="111">
        <f t="shared" si="0"/>
        <v>0</v>
      </c>
      <c r="H40" s="99"/>
      <c r="I40" s="100"/>
    </row>
    <row r="41" spans="1:9" s="14" customFormat="1" ht="30" customHeight="1">
      <c r="A41" s="60" t="s">
        <v>51</v>
      </c>
      <c r="B41" s="64" t="s">
        <v>24</v>
      </c>
      <c r="C41" s="52" t="s">
        <v>88</v>
      </c>
      <c r="D41" s="52" t="s">
        <v>34</v>
      </c>
      <c r="E41" s="112">
        <f>BPU!E41</f>
        <v>0</v>
      </c>
      <c r="F41" s="112">
        <v>1</v>
      </c>
      <c r="G41" s="113">
        <f t="shared" si="0"/>
        <v>0</v>
      </c>
      <c r="H41" s="99"/>
      <c r="I41" s="100"/>
    </row>
    <row r="42" spans="1:9" s="14" customFormat="1" ht="30" customHeight="1">
      <c r="A42" s="60" t="s">
        <v>52</v>
      </c>
      <c r="B42" s="80" t="s">
        <v>25</v>
      </c>
      <c r="C42" s="52" t="s">
        <v>89</v>
      </c>
      <c r="D42" s="52" t="s">
        <v>35</v>
      </c>
      <c r="E42" s="114">
        <f>BPU!E42</f>
        <v>0</v>
      </c>
      <c r="F42" s="114">
        <v>1</v>
      </c>
      <c r="G42" s="115">
        <f t="shared" si="0"/>
        <v>0</v>
      </c>
      <c r="H42" s="99"/>
      <c r="I42" s="100"/>
    </row>
    <row r="43" spans="1:9" ht="30" customHeight="1">
      <c r="A43" s="54" t="s">
        <v>26</v>
      </c>
      <c r="B43" s="201" t="s">
        <v>30</v>
      </c>
      <c r="C43" s="219"/>
      <c r="D43" s="219"/>
      <c r="E43" s="219"/>
      <c r="F43" s="219"/>
      <c r="G43" s="219"/>
      <c r="H43" s="219"/>
      <c r="I43" s="220"/>
    </row>
    <row r="44" spans="1:9" ht="54.6" customHeight="1">
      <c r="A44" s="50" t="s">
        <v>53</v>
      </c>
      <c r="B44" s="81" t="s">
        <v>139</v>
      </c>
      <c r="C44" s="69" t="s">
        <v>413</v>
      </c>
      <c r="D44" s="69" t="s">
        <v>34</v>
      </c>
      <c r="E44" s="110">
        <f>BPU!E44</f>
        <v>0</v>
      </c>
      <c r="F44" s="110">
        <v>1</v>
      </c>
      <c r="G44" s="111">
        <f t="shared" si="0"/>
        <v>0</v>
      </c>
      <c r="H44" s="99"/>
      <c r="I44" s="100"/>
    </row>
    <row r="45" spans="1:9" ht="30" customHeight="1">
      <c r="A45" s="50" t="s">
        <v>54</v>
      </c>
      <c r="B45" s="64" t="s">
        <v>399</v>
      </c>
      <c r="C45" s="69" t="s">
        <v>413</v>
      </c>
      <c r="D45" s="69" t="s">
        <v>90</v>
      </c>
      <c r="E45" s="110">
        <f>BPU!E45</f>
        <v>0</v>
      </c>
      <c r="F45" s="110">
        <v>3</v>
      </c>
      <c r="G45" s="111">
        <f t="shared" si="0"/>
        <v>0</v>
      </c>
      <c r="H45" s="99" t="s">
        <v>300</v>
      </c>
      <c r="I45" s="100">
        <f>G45+G44</f>
        <v>0</v>
      </c>
    </row>
    <row r="46" spans="1:9" ht="30" customHeight="1">
      <c r="A46" s="50" t="s">
        <v>161</v>
      </c>
      <c r="B46" s="64" t="s">
        <v>91</v>
      </c>
      <c r="C46" s="69" t="s">
        <v>413</v>
      </c>
      <c r="D46" s="69" t="s">
        <v>90</v>
      </c>
      <c r="E46" s="101">
        <f>BPU!E46</f>
        <v>0</v>
      </c>
      <c r="F46" s="101">
        <v>1</v>
      </c>
      <c r="G46" s="102">
        <f t="shared" si="0"/>
        <v>0</v>
      </c>
      <c r="H46" s="99"/>
      <c r="I46" s="100"/>
    </row>
    <row r="47" spans="1:9" ht="30" customHeight="1">
      <c r="A47" s="50" t="s">
        <v>162</v>
      </c>
      <c r="B47" s="91" t="s">
        <v>92</v>
      </c>
      <c r="C47" s="69" t="s">
        <v>413</v>
      </c>
      <c r="D47" s="90" t="s">
        <v>34</v>
      </c>
      <c r="E47" s="101">
        <f>BPU!E47</f>
        <v>0</v>
      </c>
      <c r="F47" s="101">
        <v>1</v>
      </c>
      <c r="G47" s="102">
        <f t="shared" si="0"/>
        <v>0</v>
      </c>
      <c r="H47" s="99"/>
      <c r="I47" s="100"/>
    </row>
    <row r="48" spans="1:9" s="14" customFormat="1" ht="30" customHeight="1">
      <c r="A48" s="198" t="s">
        <v>328</v>
      </c>
      <c r="B48" s="219"/>
      <c r="C48" s="219"/>
      <c r="D48" s="219"/>
      <c r="E48" s="219"/>
      <c r="F48" s="219"/>
      <c r="G48" s="219"/>
      <c r="H48" s="219"/>
      <c r="I48" s="220"/>
    </row>
    <row r="49" spans="1:9" s="14" customFormat="1" ht="30" customHeight="1">
      <c r="A49" s="65" t="s">
        <v>6</v>
      </c>
      <c r="B49" s="201" t="s">
        <v>41</v>
      </c>
      <c r="C49" s="219"/>
      <c r="D49" s="219"/>
      <c r="E49" s="219"/>
      <c r="F49" s="219"/>
      <c r="G49" s="219"/>
      <c r="H49" s="219"/>
      <c r="I49" s="220"/>
    </row>
    <row r="50" spans="1:9" s="14" customFormat="1" ht="62.4" customHeight="1">
      <c r="A50" s="60" t="s">
        <v>56</v>
      </c>
      <c r="B50" s="96" t="s">
        <v>400</v>
      </c>
      <c r="C50" s="69" t="s">
        <v>212</v>
      </c>
      <c r="D50" s="97" t="s">
        <v>34</v>
      </c>
      <c r="E50" s="101">
        <f>BPU!E50</f>
        <v>0</v>
      </c>
      <c r="F50" s="101"/>
      <c r="G50" s="102">
        <f t="shared" si="0"/>
        <v>0</v>
      </c>
      <c r="H50" s="99"/>
      <c r="I50" s="100"/>
    </row>
    <row r="51" spans="1:9" s="14" customFormat="1" ht="30" customHeight="1">
      <c r="A51" s="60" t="s">
        <v>57</v>
      </c>
      <c r="B51" s="96" t="s">
        <v>345</v>
      </c>
      <c r="C51" s="69" t="s">
        <v>212</v>
      </c>
      <c r="D51" s="97" t="s">
        <v>335</v>
      </c>
      <c r="E51" s="101">
        <f>BPU!E51</f>
        <v>0</v>
      </c>
      <c r="F51" s="101"/>
      <c r="G51" s="102">
        <f t="shared" si="0"/>
        <v>0</v>
      </c>
      <c r="H51" s="99"/>
      <c r="I51" s="100"/>
    </row>
    <row r="52" spans="1:9" s="14" customFormat="1" ht="30" customHeight="1">
      <c r="A52" s="60" t="s">
        <v>58</v>
      </c>
      <c r="B52" s="96" t="s">
        <v>346</v>
      </c>
      <c r="C52" s="69" t="s">
        <v>212</v>
      </c>
      <c r="D52" s="97" t="s">
        <v>335</v>
      </c>
      <c r="E52" s="101">
        <f>BPU!E52</f>
        <v>0</v>
      </c>
      <c r="F52" s="101"/>
      <c r="G52" s="102">
        <f t="shared" si="0"/>
        <v>0</v>
      </c>
      <c r="H52" s="99"/>
      <c r="I52" s="100"/>
    </row>
    <row r="53" spans="1:9" s="14" customFormat="1" ht="30" customHeight="1">
      <c r="A53" s="60" t="s">
        <v>94</v>
      </c>
      <c r="B53" s="96" t="s">
        <v>347</v>
      </c>
      <c r="C53" s="69" t="s">
        <v>212</v>
      </c>
      <c r="D53" s="97" t="s">
        <v>335</v>
      </c>
      <c r="E53" s="101">
        <f>BPU!E53</f>
        <v>0</v>
      </c>
      <c r="F53" s="101"/>
      <c r="G53" s="102">
        <f t="shared" si="0"/>
        <v>0</v>
      </c>
      <c r="H53" s="99"/>
      <c r="I53" s="100"/>
    </row>
    <row r="54" spans="1:9" s="14" customFormat="1" ht="30" customHeight="1">
      <c r="A54" s="60" t="s">
        <v>95</v>
      </c>
      <c r="B54" s="96" t="s">
        <v>348</v>
      </c>
      <c r="C54" s="69" t="s">
        <v>212</v>
      </c>
      <c r="D54" s="97" t="s">
        <v>335</v>
      </c>
      <c r="E54" s="101">
        <f>BPU!E54</f>
        <v>0</v>
      </c>
      <c r="F54" s="101"/>
      <c r="G54" s="102">
        <f t="shared" si="0"/>
        <v>0</v>
      </c>
      <c r="H54" s="99"/>
      <c r="I54" s="100"/>
    </row>
    <row r="55" spans="1:9" s="14" customFormat="1" ht="30" customHeight="1">
      <c r="A55" s="60" t="s">
        <v>96</v>
      </c>
      <c r="B55" s="96" t="s">
        <v>349</v>
      </c>
      <c r="C55" s="69" t="s">
        <v>212</v>
      </c>
      <c r="D55" s="97" t="s">
        <v>335</v>
      </c>
      <c r="E55" s="101">
        <f>BPU!E55</f>
        <v>0</v>
      </c>
      <c r="F55" s="101"/>
      <c r="G55" s="102">
        <f t="shared" si="0"/>
        <v>0</v>
      </c>
      <c r="H55" s="99"/>
      <c r="I55" s="100"/>
    </row>
    <row r="56" spans="1:9" s="14" customFormat="1" ht="30" customHeight="1">
      <c r="A56" s="65" t="s">
        <v>7</v>
      </c>
      <c r="B56" s="201" t="s">
        <v>110</v>
      </c>
      <c r="C56" s="219"/>
      <c r="D56" s="219"/>
      <c r="E56" s="219"/>
      <c r="F56" s="219"/>
      <c r="G56" s="219"/>
      <c r="H56" s="219"/>
      <c r="I56" s="220"/>
    </row>
    <row r="57" spans="1:9" s="14" customFormat="1" ht="42" customHeight="1">
      <c r="A57" s="60" t="s">
        <v>98</v>
      </c>
      <c r="B57" s="64" t="s">
        <v>103</v>
      </c>
      <c r="C57" s="90" t="s">
        <v>213</v>
      </c>
      <c r="D57" s="90" t="s">
        <v>34</v>
      </c>
      <c r="E57" s="112">
        <f>BPU!E57</f>
        <v>0</v>
      </c>
      <c r="F57" s="112">
        <v>1</v>
      </c>
      <c r="G57" s="113">
        <f t="shared" si="0"/>
        <v>0</v>
      </c>
      <c r="H57" s="99"/>
      <c r="I57" s="100"/>
    </row>
    <row r="58" spans="1:9" s="14" customFormat="1" ht="30" customHeight="1">
      <c r="A58" s="60" t="s">
        <v>99</v>
      </c>
      <c r="B58" s="64" t="s">
        <v>235</v>
      </c>
      <c r="C58" s="90" t="s">
        <v>213</v>
      </c>
      <c r="D58" s="90" t="s">
        <v>107</v>
      </c>
      <c r="E58" s="112">
        <f>BPU!E58</f>
        <v>0</v>
      </c>
      <c r="F58" s="112">
        <v>100</v>
      </c>
      <c r="G58" s="113">
        <f t="shared" si="0"/>
        <v>0</v>
      </c>
      <c r="H58" s="99" t="s">
        <v>238</v>
      </c>
      <c r="I58" s="100">
        <f>$G$57+G58</f>
        <v>0</v>
      </c>
    </row>
    <row r="59" spans="1:9" s="14" customFormat="1" ht="30" customHeight="1">
      <c r="A59" s="60" t="s">
        <v>100</v>
      </c>
      <c r="B59" s="64" t="s">
        <v>236</v>
      </c>
      <c r="C59" s="90" t="s">
        <v>213</v>
      </c>
      <c r="D59" s="90" t="s">
        <v>107</v>
      </c>
      <c r="E59" s="112">
        <f>BPU!E59</f>
        <v>0</v>
      </c>
      <c r="F59" s="112">
        <v>150</v>
      </c>
      <c r="G59" s="113">
        <f t="shared" si="0"/>
        <v>0</v>
      </c>
      <c r="H59" s="99" t="s">
        <v>301</v>
      </c>
      <c r="I59" s="100">
        <f>$G$57+G59</f>
        <v>0</v>
      </c>
    </row>
    <row r="60" spans="1:9" s="14" customFormat="1" ht="30" customHeight="1">
      <c r="A60" s="60" t="s">
        <v>163</v>
      </c>
      <c r="B60" s="64" t="s">
        <v>237</v>
      </c>
      <c r="C60" s="90" t="s">
        <v>213</v>
      </c>
      <c r="D60" s="90" t="s">
        <v>107</v>
      </c>
      <c r="E60" s="112">
        <f>BPU!E60</f>
        <v>0</v>
      </c>
      <c r="F60" s="112">
        <v>80</v>
      </c>
      <c r="G60" s="113">
        <f t="shared" si="0"/>
        <v>0</v>
      </c>
      <c r="H60" s="99" t="s">
        <v>302</v>
      </c>
      <c r="I60" s="100">
        <f>$G$57+G60</f>
        <v>0</v>
      </c>
    </row>
    <row r="61" spans="1:9" s="14" customFormat="1" ht="30" customHeight="1">
      <c r="A61" s="65" t="s">
        <v>8</v>
      </c>
      <c r="B61" s="201" t="s">
        <v>111</v>
      </c>
      <c r="C61" s="219"/>
      <c r="D61" s="219"/>
      <c r="E61" s="219"/>
      <c r="F61" s="219"/>
      <c r="G61" s="219"/>
      <c r="H61" s="219"/>
      <c r="I61" s="220"/>
    </row>
    <row r="62" spans="1:9" s="14" customFormat="1" ht="30" customHeight="1">
      <c r="A62" s="60" t="s">
        <v>101</v>
      </c>
      <c r="B62" s="64" t="s">
        <v>482</v>
      </c>
      <c r="C62" s="90" t="s">
        <v>214</v>
      </c>
      <c r="D62" s="90" t="s">
        <v>34</v>
      </c>
      <c r="E62" s="112">
        <f>BPU!E62</f>
        <v>0</v>
      </c>
      <c r="F62" s="112"/>
      <c r="G62" s="113">
        <f t="shared" si="0"/>
        <v>0</v>
      </c>
      <c r="H62" s="99"/>
      <c r="I62" s="100"/>
    </row>
    <row r="63" spans="1:9" s="14" customFormat="1" ht="30" customHeight="1">
      <c r="A63" s="60" t="s">
        <v>102</v>
      </c>
      <c r="B63" s="92" t="s">
        <v>116</v>
      </c>
      <c r="C63" s="90" t="s">
        <v>214</v>
      </c>
      <c r="D63" s="90" t="s">
        <v>107</v>
      </c>
      <c r="E63" s="112">
        <f>BPU!E63</f>
        <v>0</v>
      </c>
      <c r="F63" s="112"/>
      <c r="G63" s="113">
        <f t="shared" si="0"/>
        <v>0</v>
      </c>
      <c r="H63" s="99"/>
      <c r="I63" s="100"/>
    </row>
    <row r="64" spans="1:9" s="14" customFormat="1" ht="30" customHeight="1">
      <c r="A64" s="60" t="s">
        <v>108</v>
      </c>
      <c r="B64" s="92" t="s">
        <v>117</v>
      </c>
      <c r="C64" s="90" t="s">
        <v>214</v>
      </c>
      <c r="D64" s="90" t="s">
        <v>107</v>
      </c>
      <c r="E64" s="112">
        <f>BPU!E64</f>
        <v>0</v>
      </c>
      <c r="F64" s="112"/>
      <c r="G64" s="113">
        <f t="shared" si="0"/>
        <v>0</v>
      </c>
      <c r="H64" s="99"/>
      <c r="I64" s="100"/>
    </row>
    <row r="65" spans="1:9" s="14" customFormat="1" ht="30" customHeight="1">
      <c r="A65" s="60" t="s">
        <v>109</v>
      </c>
      <c r="B65" s="92" t="s">
        <v>118</v>
      </c>
      <c r="C65" s="90" t="s">
        <v>214</v>
      </c>
      <c r="D65" s="90" t="s">
        <v>107</v>
      </c>
      <c r="E65" s="112">
        <f>BPU!E65</f>
        <v>0</v>
      </c>
      <c r="F65" s="112"/>
      <c r="G65" s="113">
        <f t="shared" si="0"/>
        <v>0</v>
      </c>
      <c r="H65" s="99"/>
      <c r="I65" s="100"/>
    </row>
    <row r="66" spans="1:9" s="14" customFormat="1" ht="30" customHeight="1">
      <c r="A66" s="65" t="s">
        <v>13</v>
      </c>
      <c r="B66" s="201" t="s">
        <v>28</v>
      </c>
      <c r="C66" s="219"/>
      <c r="D66" s="219"/>
      <c r="E66" s="219"/>
      <c r="F66" s="219"/>
      <c r="G66" s="219"/>
      <c r="H66" s="219"/>
      <c r="I66" s="220"/>
    </row>
    <row r="67" spans="1:9" s="14" customFormat="1" ht="30" customHeight="1">
      <c r="A67" s="60" t="s">
        <v>112</v>
      </c>
      <c r="B67" s="64" t="s">
        <v>164</v>
      </c>
      <c r="C67" s="90" t="s">
        <v>415</v>
      </c>
      <c r="D67" s="90" t="s">
        <v>34</v>
      </c>
      <c r="E67" s="112">
        <f>BPU!E67</f>
        <v>0</v>
      </c>
      <c r="F67" s="112"/>
      <c r="G67" s="113">
        <f t="shared" si="0"/>
        <v>0</v>
      </c>
      <c r="H67" s="99"/>
      <c r="I67" s="100"/>
    </row>
    <row r="68" spans="1:9" s="14" customFormat="1" ht="30" customHeight="1">
      <c r="A68" s="60" t="s">
        <v>113</v>
      </c>
      <c r="B68" s="64" t="s">
        <v>126</v>
      </c>
      <c r="C68" s="90" t="s">
        <v>415</v>
      </c>
      <c r="D68" s="90" t="s">
        <v>90</v>
      </c>
      <c r="E68" s="112">
        <f>BPU!E68</f>
        <v>0</v>
      </c>
      <c r="F68" s="112"/>
      <c r="G68" s="113">
        <f t="shared" si="0"/>
        <v>0</v>
      </c>
      <c r="H68" s="99"/>
      <c r="I68" s="100"/>
    </row>
    <row r="69" spans="1:9" s="14" customFormat="1" ht="30" customHeight="1">
      <c r="A69" s="60" t="s">
        <v>114</v>
      </c>
      <c r="B69" s="64" t="s">
        <v>127</v>
      </c>
      <c r="C69" s="90" t="s">
        <v>415</v>
      </c>
      <c r="D69" s="90" t="s">
        <v>90</v>
      </c>
      <c r="E69" s="112">
        <f>BPU!E69</f>
        <v>0</v>
      </c>
      <c r="F69" s="112"/>
      <c r="G69" s="113">
        <f t="shared" si="0"/>
        <v>0</v>
      </c>
      <c r="H69" s="99"/>
      <c r="I69" s="100"/>
    </row>
    <row r="70" spans="1:9" s="14" customFormat="1" ht="30" customHeight="1">
      <c r="A70" s="60" t="s">
        <v>115</v>
      </c>
      <c r="B70" s="64" t="s">
        <v>128</v>
      </c>
      <c r="C70" s="90" t="s">
        <v>415</v>
      </c>
      <c r="D70" s="90" t="s">
        <v>90</v>
      </c>
      <c r="E70" s="112">
        <f>BPU!E70</f>
        <v>0</v>
      </c>
      <c r="F70" s="112"/>
      <c r="G70" s="113">
        <f t="shared" si="0"/>
        <v>0</v>
      </c>
      <c r="H70" s="99"/>
      <c r="I70" s="100"/>
    </row>
    <row r="71" spans="1:9" s="14" customFormat="1" ht="30" customHeight="1">
      <c r="A71" s="65" t="s">
        <v>9</v>
      </c>
      <c r="B71" s="201" t="s">
        <v>97</v>
      </c>
      <c r="C71" s="219"/>
      <c r="D71" s="219"/>
      <c r="E71" s="219"/>
      <c r="F71" s="219"/>
      <c r="G71" s="219"/>
      <c r="H71" s="219"/>
      <c r="I71" s="220"/>
    </row>
    <row r="72" spans="1:9" s="14" customFormat="1" ht="30" customHeight="1">
      <c r="A72" s="60" t="s">
        <v>59</v>
      </c>
      <c r="B72" s="64" t="s">
        <v>211</v>
      </c>
      <c r="C72" s="90" t="s">
        <v>416</v>
      </c>
      <c r="D72" s="52" t="s">
        <v>34</v>
      </c>
      <c r="E72" s="101">
        <f>BPU!E72</f>
        <v>0</v>
      </c>
      <c r="F72" s="101"/>
      <c r="G72" s="102">
        <f t="shared" ref="G72:G168" si="1">IF(D72="","",E72*F72)</f>
        <v>0</v>
      </c>
      <c r="H72" s="99"/>
      <c r="I72" s="100"/>
    </row>
    <row r="73" spans="1:9" s="14" customFormat="1" ht="30" customHeight="1">
      <c r="A73" s="60" t="s">
        <v>60</v>
      </c>
      <c r="B73" s="64" t="s">
        <v>485</v>
      </c>
      <c r="C73" s="90" t="s">
        <v>416</v>
      </c>
      <c r="D73" s="90" t="s">
        <v>90</v>
      </c>
      <c r="E73" s="112">
        <f>BPU!E73</f>
        <v>0</v>
      </c>
      <c r="F73" s="112"/>
      <c r="G73" s="113">
        <f t="shared" si="1"/>
        <v>0</v>
      </c>
      <c r="H73" s="99"/>
      <c r="I73" s="100"/>
    </row>
    <row r="74" spans="1:9" s="14" customFormat="1" ht="30" customHeight="1">
      <c r="A74" s="65" t="s">
        <v>10</v>
      </c>
      <c r="B74" s="201" t="s">
        <v>27</v>
      </c>
      <c r="C74" s="219"/>
      <c r="D74" s="219"/>
      <c r="E74" s="219"/>
      <c r="F74" s="219"/>
      <c r="G74" s="219"/>
      <c r="H74" s="219"/>
      <c r="I74" s="220"/>
    </row>
    <row r="75" spans="1:9" s="14" customFormat="1" ht="30" customHeight="1">
      <c r="A75" s="60" t="s">
        <v>121</v>
      </c>
      <c r="B75" s="64" t="s">
        <v>36</v>
      </c>
      <c r="C75" s="88" t="s">
        <v>417</v>
      </c>
      <c r="D75" s="88" t="s">
        <v>90</v>
      </c>
      <c r="E75" s="110">
        <f>BPU!E75</f>
        <v>0</v>
      </c>
      <c r="F75" s="110">
        <v>2</v>
      </c>
      <c r="G75" s="111">
        <f t="shared" si="1"/>
        <v>0</v>
      </c>
      <c r="H75" s="99"/>
      <c r="I75" s="100"/>
    </row>
    <row r="76" spans="1:9" s="14" customFormat="1" ht="30" customHeight="1">
      <c r="A76" s="60" t="s">
        <v>122</v>
      </c>
      <c r="B76" s="64" t="s">
        <v>37</v>
      </c>
      <c r="C76" s="88" t="s">
        <v>417</v>
      </c>
      <c r="D76" s="88" t="s">
        <v>90</v>
      </c>
      <c r="E76" s="110">
        <f>BPU!E76</f>
        <v>0</v>
      </c>
      <c r="F76" s="110">
        <v>3</v>
      </c>
      <c r="G76" s="111">
        <f t="shared" si="1"/>
        <v>0</v>
      </c>
      <c r="H76" s="99"/>
      <c r="I76" s="100"/>
    </row>
    <row r="77" spans="1:9" s="14" customFormat="1" ht="30" customHeight="1">
      <c r="A77" s="60" t="s">
        <v>123</v>
      </c>
      <c r="B77" s="64" t="s">
        <v>119</v>
      </c>
      <c r="C77" s="88" t="s">
        <v>417</v>
      </c>
      <c r="D77" s="88" t="s">
        <v>90</v>
      </c>
      <c r="E77" s="110">
        <f>BPU!E77</f>
        <v>0</v>
      </c>
      <c r="F77" s="110">
        <v>1</v>
      </c>
      <c r="G77" s="111">
        <f t="shared" si="1"/>
        <v>0</v>
      </c>
      <c r="H77" s="99" t="s">
        <v>240</v>
      </c>
      <c r="I77" s="100">
        <f>G77</f>
        <v>0</v>
      </c>
    </row>
    <row r="78" spans="1:9" s="14" customFormat="1" ht="30" customHeight="1">
      <c r="A78" s="60" t="s">
        <v>124</v>
      </c>
      <c r="B78" s="64" t="s">
        <v>379</v>
      </c>
      <c r="C78" s="88" t="s">
        <v>417</v>
      </c>
      <c r="D78" s="88" t="s">
        <v>90</v>
      </c>
      <c r="E78" s="110">
        <f>BPU!E78</f>
        <v>0</v>
      </c>
      <c r="F78" s="110">
        <v>14</v>
      </c>
      <c r="G78" s="111">
        <f t="shared" si="1"/>
        <v>0</v>
      </c>
      <c r="H78" s="99" t="s">
        <v>294</v>
      </c>
      <c r="I78" s="100">
        <f>G78+G77</f>
        <v>0</v>
      </c>
    </row>
    <row r="79" spans="1:9" s="14" customFormat="1" ht="30" customHeight="1">
      <c r="A79" s="60" t="s">
        <v>165</v>
      </c>
      <c r="B79" s="64" t="s">
        <v>38</v>
      </c>
      <c r="C79" s="88" t="s">
        <v>417</v>
      </c>
      <c r="D79" s="88" t="s">
        <v>90</v>
      </c>
      <c r="E79" s="110">
        <f>BPU!E79</f>
        <v>0</v>
      </c>
      <c r="F79" s="110">
        <v>1</v>
      </c>
      <c r="G79" s="111">
        <f t="shared" si="1"/>
        <v>0</v>
      </c>
      <c r="H79" s="99"/>
      <c r="I79" s="100"/>
    </row>
    <row r="80" spans="1:9" s="14" customFormat="1" ht="30" customHeight="1">
      <c r="A80" s="65" t="s">
        <v>14</v>
      </c>
      <c r="B80" s="201" t="s">
        <v>278</v>
      </c>
      <c r="C80" s="219"/>
      <c r="D80" s="219"/>
      <c r="E80" s="219"/>
      <c r="F80" s="219"/>
      <c r="G80" s="219"/>
      <c r="H80" s="219"/>
      <c r="I80" s="220"/>
    </row>
    <row r="81" spans="1:9" s="14" customFormat="1" ht="30" customHeight="1">
      <c r="A81" s="60" t="s">
        <v>129</v>
      </c>
      <c r="B81" s="92" t="s">
        <v>279</v>
      </c>
      <c r="C81" s="88" t="s">
        <v>418</v>
      </c>
      <c r="D81" s="90" t="s">
        <v>34</v>
      </c>
      <c r="E81" s="110">
        <f>BPU!E81</f>
        <v>0</v>
      </c>
      <c r="F81" s="110">
        <v>1</v>
      </c>
      <c r="G81" s="111">
        <f t="shared" si="1"/>
        <v>0</v>
      </c>
      <c r="H81" s="99"/>
      <c r="I81" s="100"/>
    </row>
    <row r="82" spans="1:9" s="14" customFormat="1" ht="30" customHeight="1">
      <c r="A82" s="60" t="s">
        <v>130</v>
      </c>
      <c r="B82" s="92" t="s">
        <v>350</v>
      </c>
      <c r="C82" s="88" t="s">
        <v>418</v>
      </c>
      <c r="D82" s="90" t="s">
        <v>335</v>
      </c>
      <c r="E82" s="110">
        <f>BPU!E82</f>
        <v>0</v>
      </c>
      <c r="F82" s="110">
        <v>250</v>
      </c>
      <c r="G82" s="111">
        <f t="shared" si="1"/>
        <v>0</v>
      </c>
      <c r="H82" s="99" t="s">
        <v>384</v>
      </c>
      <c r="I82" s="100">
        <f>SUM($G$81:G82)</f>
        <v>0</v>
      </c>
    </row>
    <row r="83" spans="1:9" s="14" customFormat="1" ht="30" customHeight="1">
      <c r="A83" s="60" t="s">
        <v>166</v>
      </c>
      <c r="B83" s="92" t="s">
        <v>351</v>
      </c>
      <c r="C83" s="88" t="s">
        <v>418</v>
      </c>
      <c r="D83" s="90" t="s">
        <v>335</v>
      </c>
      <c r="E83" s="110">
        <f>BPU!E83</f>
        <v>0</v>
      </c>
      <c r="F83" s="110">
        <v>350</v>
      </c>
      <c r="G83" s="111">
        <f t="shared" si="1"/>
        <v>0</v>
      </c>
      <c r="H83" s="99" t="s">
        <v>385</v>
      </c>
      <c r="I83" s="100">
        <f>SUM($G$81:G83)</f>
        <v>0</v>
      </c>
    </row>
    <row r="84" spans="1:9" s="14" customFormat="1" ht="30" customHeight="1">
      <c r="A84" s="60" t="s">
        <v>167</v>
      </c>
      <c r="B84" s="92" t="s">
        <v>352</v>
      </c>
      <c r="C84" s="88" t="s">
        <v>418</v>
      </c>
      <c r="D84" s="90" t="s">
        <v>335</v>
      </c>
      <c r="E84" s="110">
        <f>BPU!E84</f>
        <v>0</v>
      </c>
      <c r="F84" s="110">
        <v>500</v>
      </c>
      <c r="G84" s="111">
        <f t="shared" si="1"/>
        <v>0</v>
      </c>
      <c r="H84" s="99" t="s">
        <v>386</v>
      </c>
      <c r="I84" s="100">
        <f>SUM($G$81:G84)</f>
        <v>0</v>
      </c>
    </row>
    <row r="85" spans="1:9" s="14" customFormat="1" ht="30" customHeight="1">
      <c r="A85" s="60" t="s">
        <v>280</v>
      </c>
      <c r="B85" s="92" t="s">
        <v>353</v>
      </c>
      <c r="C85" s="88" t="s">
        <v>418</v>
      </c>
      <c r="D85" s="90" t="s">
        <v>335</v>
      </c>
      <c r="E85" s="110">
        <f>BPU!E85</f>
        <v>0</v>
      </c>
      <c r="F85" s="110"/>
      <c r="G85" s="111">
        <f t="shared" si="1"/>
        <v>0</v>
      </c>
      <c r="H85" s="99"/>
      <c r="I85" s="100"/>
    </row>
    <row r="86" spans="1:9" s="14" customFormat="1" ht="30" customHeight="1">
      <c r="A86" s="65" t="s">
        <v>15</v>
      </c>
      <c r="B86" s="201" t="s">
        <v>327</v>
      </c>
      <c r="C86" s="219"/>
      <c r="D86" s="219"/>
      <c r="E86" s="219"/>
      <c r="F86" s="219"/>
      <c r="G86" s="219"/>
      <c r="H86" s="219"/>
      <c r="I86" s="220"/>
    </row>
    <row r="87" spans="1:9" s="14" customFormat="1" ht="30" customHeight="1">
      <c r="A87" s="50" t="s">
        <v>168</v>
      </c>
      <c r="B87" s="80" t="s">
        <v>120</v>
      </c>
      <c r="C87" s="90" t="s">
        <v>419</v>
      </c>
      <c r="D87" s="90" t="s">
        <v>34</v>
      </c>
      <c r="E87" s="112">
        <f>BPU!E87</f>
        <v>0</v>
      </c>
      <c r="F87" s="112"/>
      <c r="G87" s="113">
        <f t="shared" si="1"/>
        <v>0</v>
      </c>
      <c r="H87" s="99"/>
      <c r="I87" s="100"/>
    </row>
    <row r="88" spans="1:9" s="14" customFormat="1" ht="30" customHeight="1">
      <c r="A88" s="50" t="s">
        <v>169</v>
      </c>
      <c r="B88" s="80" t="s">
        <v>486</v>
      </c>
      <c r="C88" s="90" t="s">
        <v>419</v>
      </c>
      <c r="D88" s="88" t="s">
        <v>90</v>
      </c>
      <c r="E88" s="110">
        <f>BPU!E88</f>
        <v>0</v>
      </c>
      <c r="F88" s="110"/>
      <c r="G88" s="111">
        <f t="shared" si="1"/>
        <v>0</v>
      </c>
      <c r="H88" s="99"/>
      <c r="I88" s="100"/>
    </row>
    <row r="89" spans="1:9" s="14" customFormat="1" ht="30" customHeight="1">
      <c r="A89" s="50" t="s">
        <v>281</v>
      </c>
      <c r="B89" s="80" t="s">
        <v>487</v>
      </c>
      <c r="C89" s="90" t="s">
        <v>419</v>
      </c>
      <c r="D89" s="88" t="s">
        <v>90</v>
      </c>
      <c r="E89" s="110">
        <f>BPU!E89</f>
        <v>0</v>
      </c>
      <c r="F89" s="110"/>
      <c r="G89" s="111">
        <f t="shared" si="1"/>
        <v>0</v>
      </c>
      <c r="H89" s="99"/>
      <c r="I89" s="100"/>
    </row>
    <row r="90" spans="1:9" s="14" customFormat="1" ht="30" customHeight="1">
      <c r="A90" s="50" t="s">
        <v>282</v>
      </c>
      <c r="B90" s="80" t="s">
        <v>488</v>
      </c>
      <c r="C90" s="90" t="s">
        <v>419</v>
      </c>
      <c r="D90" s="88" t="s">
        <v>90</v>
      </c>
      <c r="E90" s="110">
        <f>BPU!E90</f>
        <v>0</v>
      </c>
      <c r="F90" s="110"/>
      <c r="G90" s="111">
        <f t="shared" si="1"/>
        <v>0</v>
      </c>
      <c r="H90" s="99"/>
      <c r="I90" s="100"/>
    </row>
    <row r="91" spans="1:9" s="14" customFormat="1" ht="30" customHeight="1">
      <c r="A91" s="65" t="s">
        <v>283</v>
      </c>
      <c r="B91" s="201" t="s">
        <v>125</v>
      </c>
      <c r="C91" s="219"/>
      <c r="D91" s="219"/>
      <c r="E91" s="219"/>
      <c r="F91" s="219"/>
      <c r="G91" s="219"/>
      <c r="H91" s="219"/>
      <c r="I91" s="220"/>
    </row>
    <row r="92" spans="1:9" s="14" customFormat="1" ht="30" customHeight="1">
      <c r="A92" s="60" t="s">
        <v>284</v>
      </c>
      <c r="B92" s="153" t="s">
        <v>209</v>
      </c>
      <c r="C92" s="50" t="s">
        <v>420</v>
      </c>
      <c r="D92" s="52" t="s">
        <v>90</v>
      </c>
      <c r="E92" s="120">
        <f>BPU!E92</f>
        <v>0</v>
      </c>
      <c r="F92" s="120">
        <v>4</v>
      </c>
      <c r="G92" s="121">
        <f t="shared" si="1"/>
        <v>0</v>
      </c>
      <c r="H92" s="99"/>
      <c r="I92" s="100"/>
    </row>
    <row r="93" spans="1:9" s="14" customFormat="1" ht="30" customHeight="1">
      <c r="A93" s="60" t="s">
        <v>285</v>
      </c>
      <c r="B93" s="64" t="s">
        <v>210</v>
      </c>
      <c r="C93" s="52" t="s">
        <v>421</v>
      </c>
      <c r="D93" s="52" t="s">
        <v>90</v>
      </c>
      <c r="E93" s="120">
        <f>BPU!E93</f>
        <v>0</v>
      </c>
      <c r="F93" s="120">
        <v>3</v>
      </c>
      <c r="G93" s="121">
        <f t="shared" si="1"/>
        <v>0</v>
      </c>
      <c r="H93" s="99"/>
      <c r="I93" s="100"/>
    </row>
    <row r="94" spans="1:9" s="14" customFormat="1" ht="30" customHeight="1">
      <c r="A94" s="198" t="s">
        <v>61</v>
      </c>
      <c r="B94" s="224"/>
      <c r="C94" s="224"/>
      <c r="D94" s="224"/>
      <c r="E94" s="224"/>
      <c r="F94" s="224"/>
      <c r="G94" s="224"/>
      <c r="H94" s="224"/>
      <c r="I94" s="225"/>
    </row>
    <row r="95" spans="1:9" s="14" customFormat="1" ht="30" customHeight="1">
      <c r="A95" s="65" t="s">
        <v>11</v>
      </c>
      <c r="B95" s="201" t="s">
        <v>144</v>
      </c>
      <c r="C95" s="219"/>
      <c r="D95" s="219"/>
      <c r="E95" s="219"/>
      <c r="F95" s="219"/>
      <c r="G95" s="219"/>
      <c r="H95" s="219"/>
      <c r="I95" s="220"/>
    </row>
    <row r="96" spans="1:9" s="14" customFormat="1" ht="30" customHeight="1">
      <c r="A96" s="87" t="s">
        <v>146</v>
      </c>
      <c r="B96" s="64" t="s">
        <v>140</v>
      </c>
      <c r="C96" s="52" t="s">
        <v>215</v>
      </c>
      <c r="D96" s="83" t="s">
        <v>34</v>
      </c>
      <c r="E96" s="105">
        <f>BPU!E96</f>
        <v>0</v>
      </c>
      <c r="F96" s="105"/>
      <c r="G96" s="106">
        <f t="shared" si="1"/>
        <v>0</v>
      </c>
      <c r="H96" s="99"/>
      <c r="I96" s="100"/>
    </row>
    <row r="97" spans="1:9" s="14" customFormat="1" ht="30" customHeight="1">
      <c r="A97" s="87" t="s">
        <v>147</v>
      </c>
      <c r="B97" s="81" t="s">
        <v>141</v>
      </c>
      <c r="C97" s="52" t="s">
        <v>215</v>
      </c>
      <c r="D97" s="83" t="s">
        <v>90</v>
      </c>
      <c r="E97" s="105">
        <f>BPU!E97</f>
        <v>0</v>
      </c>
      <c r="F97" s="105"/>
      <c r="G97" s="106">
        <f t="shared" si="1"/>
        <v>0</v>
      </c>
      <c r="H97" s="99"/>
      <c r="I97" s="100"/>
    </row>
    <row r="98" spans="1:9" s="14" customFormat="1" ht="30" customHeight="1">
      <c r="A98" s="87" t="s">
        <v>148</v>
      </c>
      <c r="B98" s="81" t="s">
        <v>142</v>
      </c>
      <c r="C98" s="52" t="s">
        <v>215</v>
      </c>
      <c r="D98" s="83" t="s">
        <v>90</v>
      </c>
      <c r="E98" s="105">
        <f>BPU!E98</f>
        <v>0</v>
      </c>
      <c r="F98" s="105"/>
      <c r="G98" s="106">
        <f t="shared" si="1"/>
        <v>0</v>
      </c>
      <c r="H98" s="99"/>
      <c r="I98" s="100"/>
    </row>
    <row r="99" spans="1:9" s="14" customFormat="1" ht="30" customHeight="1">
      <c r="A99" s="87" t="s">
        <v>149</v>
      </c>
      <c r="B99" s="81" t="s">
        <v>143</v>
      </c>
      <c r="C99" s="52" t="s">
        <v>215</v>
      </c>
      <c r="D99" s="83" t="s">
        <v>90</v>
      </c>
      <c r="E99" s="105">
        <f>BPU!E99</f>
        <v>0</v>
      </c>
      <c r="F99" s="105"/>
      <c r="G99" s="106">
        <f t="shared" si="1"/>
        <v>0</v>
      </c>
      <c r="H99" s="99"/>
      <c r="I99" s="100"/>
    </row>
    <row r="100" spans="1:9" s="14" customFormat="1" ht="30" customHeight="1">
      <c r="A100" s="65" t="s">
        <v>12</v>
      </c>
      <c r="B100" s="201" t="s">
        <v>489</v>
      </c>
      <c r="C100" s="219"/>
      <c r="D100" s="219"/>
      <c r="E100" s="219"/>
      <c r="F100" s="219"/>
      <c r="G100" s="219"/>
      <c r="H100" s="219"/>
      <c r="I100" s="220"/>
    </row>
    <row r="101" spans="1:9" s="14" customFormat="1" ht="30" customHeight="1">
      <c r="A101" s="50" t="s">
        <v>150</v>
      </c>
      <c r="B101" s="81" t="s">
        <v>145</v>
      </c>
      <c r="C101" s="69" t="s">
        <v>216</v>
      </c>
      <c r="D101" s="82" t="s">
        <v>34</v>
      </c>
      <c r="E101" s="107">
        <f>BPU!E101</f>
        <v>0</v>
      </c>
      <c r="F101" s="107"/>
      <c r="G101" s="108">
        <f t="shared" si="1"/>
        <v>0</v>
      </c>
      <c r="H101" s="116"/>
      <c r="I101" s="117"/>
    </row>
    <row r="102" spans="1:9" s="14" customFormat="1" ht="30" customHeight="1">
      <c r="A102" s="50" t="s">
        <v>170</v>
      </c>
      <c r="B102" s="81" t="s">
        <v>354</v>
      </c>
      <c r="C102" s="69" t="s">
        <v>216</v>
      </c>
      <c r="D102" s="83" t="s">
        <v>335</v>
      </c>
      <c r="E102" s="114">
        <f>BPU!E102</f>
        <v>0</v>
      </c>
      <c r="F102" s="114"/>
      <c r="G102" s="115">
        <f t="shared" si="1"/>
        <v>0</v>
      </c>
      <c r="H102" s="99"/>
      <c r="I102" s="100"/>
    </row>
    <row r="103" spans="1:9" s="14" customFormat="1" ht="30" customHeight="1">
      <c r="A103" s="50" t="s">
        <v>171</v>
      </c>
      <c r="B103" s="81" t="s">
        <v>355</v>
      </c>
      <c r="C103" s="69" t="s">
        <v>216</v>
      </c>
      <c r="D103" s="83" t="s">
        <v>335</v>
      </c>
      <c r="E103" s="114">
        <f>BPU!E103</f>
        <v>0</v>
      </c>
      <c r="F103" s="114"/>
      <c r="G103" s="115">
        <f t="shared" si="1"/>
        <v>0</v>
      </c>
      <c r="H103" s="99"/>
      <c r="I103" s="100"/>
    </row>
    <row r="104" spans="1:9" s="14" customFormat="1" ht="30" customHeight="1">
      <c r="A104" s="50" t="s">
        <v>172</v>
      </c>
      <c r="B104" s="81" t="s">
        <v>356</v>
      </c>
      <c r="C104" s="69" t="s">
        <v>216</v>
      </c>
      <c r="D104" s="83" t="s">
        <v>335</v>
      </c>
      <c r="E104" s="114">
        <f>BPU!E104</f>
        <v>0</v>
      </c>
      <c r="F104" s="114"/>
      <c r="G104" s="115">
        <f t="shared" si="1"/>
        <v>0</v>
      </c>
      <c r="H104" s="99"/>
      <c r="I104" s="100"/>
    </row>
    <row r="105" spans="1:9" s="14" customFormat="1" ht="30" customHeight="1">
      <c r="A105" s="50" t="s">
        <v>173</v>
      </c>
      <c r="B105" s="81" t="s">
        <v>357</v>
      </c>
      <c r="C105" s="69" t="s">
        <v>216</v>
      </c>
      <c r="D105" s="83" t="s">
        <v>335</v>
      </c>
      <c r="E105" s="114">
        <f>BPU!E105</f>
        <v>0</v>
      </c>
      <c r="F105" s="114"/>
      <c r="G105" s="115">
        <f t="shared" si="1"/>
        <v>0</v>
      </c>
      <c r="H105" s="99"/>
      <c r="I105" s="100"/>
    </row>
    <row r="106" spans="1:9" s="14" customFormat="1" ht="30" customHeight="1">
      <c r="A106" s="65" t="s">
        <v>16</v>
      </c>
      <c r="B106" s="201" t="s">
        <v>39</v>
      </c>
      <c r="C106" s="219"/>
      <c r="D106" s="219"/>
      <c r="E106" s="219"/>
      <c r="F106" s="219"/>
      <c r="G106" s="219"/>
      <c r="H106" s="219"/>
      <c r="I106" s="220"/>
    </row>
    <row r="107" spans="1:9" s="14" customFormat="1" ht="30" customHeight="1">
      <c r="A107" s="60" t="s">
        <v>174</v>
      </c>
      <c r="B107" s="81" t="s">
        <v>151</v>
      </c>
      <c r="C107" s="69" t="s">
        <v>422</v>
      </c>
      <c r="D107" s="82" t="s">
        <v>34</v>
      </c>
      <c r="E107" s="123">
        <f>BPU!E107</f>
        <v>0</v>
      </c>
      <c r="F107" s="123">
        <v>1</v>
      </c>
      <c r="G107" s="124">
        <f t="shared" si="1"/>
        <v>0</v>
      </c>
      <c r="H107" s="116"/>
      <c r="I107" s="117"/>
    </row>
    <row r="108" spans="1:9" s="14" customFormat="1" ht="30" customHeight="1">
      <c r="A108" s="60" t="s">
        <v>175</v>
      </c>
      <c r="B108" s="81" t="s">
        <v>358</v>
      </c>
      <c r="C108" s="69" t="s">
        <v>422</v>
      </c>
      <c r="D108" s="83" t="s">
        <v>335</v>
      </c>
      <c r="E108" s="114">
        <f>BPU!E108</f>
        <v>0</v>
      </c>
      <c r="F108" s="114">
        <v>500</v>
      </c>
      <c r="G108" s="115">
        <f t="shared" si="1"/>
        <v>0</v>
      </c>
      <c r="H108" s="99" t="s">
        <v>387</v>
      </c>
      <c r="I108" s="100">
        <f>SUM($G$107:G108)</f>
        <v>0</v>
      </c>
    </row>
    <row r="109" spans="1:9" s="14" customFormat="1" ht="30" customHeight="1">
      <c r="A109" s="60" t="s">
        <v>176</v>
      </c>
      <c r="B109" s="81" t="s">
        <v>359</v>
      </c>
      <c r="C109" s="69" t="s">
        <v>422</v>
      </c>
      <c r="D109" s="83" t="s">
        <v>335</v>
      </c>
      <c r="E109" s="114">
        <f>BPU!E109</f>
        <v>0</v>
      </c>
      <c r="F109" s="114">
        <v>2500</v>
      </c>
      <c r="G109" s="115">
        <f t="shared" si="1"/>
        <v>0</v>
      </c>
      <c r="H109" s="99" t="s">
        <v>388</v>
      </c>
      <c r="I109" s="100">
        <f>SUM($G$107:G109)</f>
        <v>0</v>
      </c>
    </row>
    <row r="110" spans="1:9" s="14" customFormat="1" ht="30" customHeight="1">
      <c r="A110" s="60" t="s">
        <v>177</v>
      </c>
      <c r="B110" s="81" t="s">
        <v>360</v>
      </c>
      <c r="C110" s="69" t="s">
        <v>422</v>
      </c>
      <c r="D110" s="83" t="s">
        <v>335</v>
      </c>
      <c r="E110" s="114">
        <f>BPU!E110</f>
        <v>0</v>
      </c>
      <c r="F110" s="114">
        <v>1500</v>
      </c>
      <c r="G110" s="115">
        <f t="shared" si="1"/>
        <v>0</v>
      </c>
      <c r="H110" s="99" t="s">
        <v>389</v>
      </c>
      <c r="I110" s="100">
        <f>SUM($G$107:G110)</f>
        <v>0</v>
      </c>
    </row>
    <row r="111" spans="1:9" s="14" customFormat="1" ht="30" customHeight="1">
      <c r="A111" s="60" t="s">
        <v>178</v>
      </c>
      <c r="B111" s="81" t="s">
        <v>361</v>
      </c>
      <c r="C111" s="69" t="s">
        <v>422</v>
      </c>
      <c r="D111" s="83" t="s">
        <v>335</v>
      </c>
      <c r="E111" s="114">
        <f>BPU!E111</f>
        <v>0</v>
      </c>
      <c r="F111" s="114"/>
      <c r="G111" s="115">
        <f t="shared" si="1"/>
        <v>0</v>
      </c>
      <c r="H111" s="99"/>
      <c r="I111" s="100"/>
    </row>
    <row r="112" spans="1:9" s="14" customFormat="1" ht="30" customHeight="1">
      <c r="A112" s="87" t="s">
        <v>267</v>
      </c>
      <c r="B112" s="81" t="s">
        <v>268</v>
      </c>
      <c r="C112" s="69" t="s">
        <v>422</v>
      </c>
      <c r="D112" s="83" t="s">
        <v>34</v>
      </c>
      <c r="E112" s="114">
        <f>BPU!E112</f>
        <v>0</v>
      </c>
      <c r="F112" s="114"/>
      <c r="G112" s="115">
        <f t="shared" si="1"/>
        <v>0</v>
      </c>
      <c r="H112" s="99"/>
      <c r="I112" s="100"/>
    </row>
    <row r="113" spans="1:9" s="14" customFormat="1" ht="30" customHeight="1">
      <c r="A113" s="87" t="s">
        <v>212</v>
      </c>
      <c r="B113" s="81" t="s">
        <v>269</v>
      </c>
      <c r="C113" s="69" t="s">
        <v>422</v>
      </c>
      <c r="D113" s="83" t="s">
        <v>90</v>
      </c>
      <c r="E113" s="114">
        <f>BPU!E113</f>
        <v>0</v>
      </c>
      <c r="F113" s="114"/>
      <c r="G113" s="115">
        <f t="shared" si="1"/>
        <v>0</v>
      </c>
      <c r="H113" s="99"/>
      <c r="I113" s="100"/>
    </row>
    <row r="114" spans="1:9" s="14" customFormat="1" ht="30" customHeight="1">
      <c r="A114" s="87" t="s">
        <v>213</v>
      </c>
      <c r="B114" s="81" t="s">
        <v>270</v>
      </c>
      <c r="C114" s="69" t="s">
        <v>422</v>
      </c>
      <c r="D114" s="83" t="s">
        <v>90</v>
      </c>
      <c r="E114" s="114">
        <f>BPU!E114</f>
        <v>0</v>
      </c>
      <c r="F114" s="114"/>
      <c r="G114" s="115">
        <f t="shared" si="1"/>
        <v>0</v>
      </c>
      <c r="H114" s="99"/>
      <c r="I114" s="100"/>
    </row>
    <row r="115" spans="1:9" s="14" customFormat="1" ht="30" customHeight="1">
      <c r="A115" s="87" t="s">
        <v>214</v>
      </c>
      <c r="B115" s="81" t="s">
        <v>271</v>
      </c>
      <c r="C115" s="69" t="s">
        <v>422</v>
      </c>
      <c r="D115" s="83" t="s">
        <v>90</v>
      </c>
      <c r="E115" s="114">
        <f>BPU!E115</f>
        <v>0</v>
      </c>
      <c r="F115" s="114"/>
      <c r="G115" s="115">
        <f t="shared" si="1"/>
        <v>0</v>
      </c>
      <c r="H115" s="99"/>
      <c r="I115" s="100"/>
    </row>
    <row r="116" spans="1:9" s="14" customFormat="1" ht="30" customHeight="1">
      <c r="A116" s="198" t="s">
        <v>329</v>
      </c>
      <c r="B116" s="224"/>
      <c r="C116" s="224"/>
      <c r="D116" s="224"/>
      <c r="E116" s="224"/>
      <c r="F116" s="224"/>
      <c r="G116" s="224"/>
      <c r="H116" s="224"/>
      <c r="I116" s="225"/>
    </row>
    <row r="117" spans="1:9" ht="30" customHeight="1">
      <c r="A117" s="54" t="s">
        <v>62</v>
      </c>
      <c r="B117" s="201" t="s">
        <v>152</v>
      </c>
      <c r="C117" s="219"/>
      <c r="D117" s="219"/>
      <c r="E117" s="219"/>
      <c r="F117" s="219"/>
      <c r="G117" s="219"/>
      <c r="H117" s="219"/>
      <c r="I117" s="220"/>
    </row>
    <row r="118" spans="1:9" ht="30" customHeight="1">
      <c r="A118" s="50" t="s">
        <v>179</v>
      </c>
      <c r="B118" s="81" t="s">
        <v>490</v>
      </c>
      <c r="C118" s="69" t="s">
        <v>217</v>
      </c>
      <c r="D118" s="82" t="s">
        <v>34</v>
      </c>
      <c r="E118" s="107">
        <f>BPU!E118</f>
        <v>0</v>
      </c>
      <c r="F118" s="107">
        <v>1</v>
      </c>
      <c r="G118" s="108">
        <f t="shared" si="1"/>
        <v>0</v>
      </c>
      <c r="H118" s="116"/>
      <c r="I118" s="117"/>
    </row>
    <row r="119" spans="1:9" ht="30" customHeight="1">
      <c r="A119" s="50" t="s">
        <v>180</v>
      </c>
      <c r="B119" s="81" t="s">
        <v>362</v>
      </c>
      <c r="C119" s="69" t="s">
        <v>217</v>
      </c>
      <c r="D119" s="83" t="s">
        <v>335</v>
      </c>
      <c r="E119" s="101">
        <f>BPU!E119</f>
        <v>0</v>
      </c>
      <c r="F119" s="101">
        <v>500</v>
      </c>
      <c r="G119" s="102">
        <f t="shared" si="1"/>
        <v>0</v>
      </c>
      <c r="H119" s="99" t="s">
        <v>500</v>
      </c>
      <c r="I119" s="100">
        <f>SUM($G$118:G119)</f>
        <v>0</v>
      </c>
    </row>
    <row r="120" spans="1:9" ht="30" customHeight="1">
      <c r="A120" s="50" t="s">
        <v>181</v>
      </c>
      <c r="B120" s="81" t="s">
        <v>363</v>
      </c>
      <c r="C120" s="69" t="s">
        <v>217</v>
      </c>
      <c r="D120" s="83" t="s">
        <v>335</v>
      </c>
      <c r="E120" s="101">
        <f>BPU!E120</f>
        <v>0</v>
      </c>
      <c r="F120" s="101">
        <v>2500</v>
      </c>
      <c r="G120" s="102">
        <f t="shared" si="1"/>
        <v>0</v>
      </c>
      <c r="H120" s="99" t="s">
        <v>501</v>
      </c>
      <c r="I120" s="100">
        <f>SUM($G$118:G120)</f>
        <v>0</v>
      </c>
    </row>
    <row r="121" spans="1:9" ht="30" customHeight="1">
      <c r="A121" s="50" t="s">
        <v>182</v>
      </c>
      <c r="B121" s="81" t="s">
        <v>364</v>
      </c>
      <c r="C121" s="69" t="s">
        <v>217</v>
      </c>
      <c r="D121" s="83" t="s">
        <v>335</v>
      </c>
      <c r="E121" s="101">
        <f>BPU!E121</f>
        <v>0</v>
      </c>
      <c r="F121" s="101">
        <v>7000</v>
      </c>
      <c r="G121" s="102">
        <f t="shared" si="1"/>
        <v>0</v>
      </c>
      <c r="H121" s="99" t="s">
        <v>502</v>
      </c>
      <c r="I121" s="100">
        <f>SUM($G$118:G121)</f>
        <v>0</v>
      </c>
    </row>
    <row r="122" spans="1:9" ht="30" customHeight="1">
      <c r="A122" s="50" t="s">
        <v>183</v>
      </c>
      <c r="B122" s="81" t="s">
        <v>365</v>
      </c>
      <c r="C122" s="69" t="s">
        <v>217</v>
      </c>
      <c r="D122" s="83" t="s">
        <v>335</v>
      </c>
      <c r="E122" s="101">
        <f>BPU!E122</f>
        <v>0</v>
      </c>
      <c r="F122" s="101">
        <v>1500</v>
      </c>
      <c r="G122" s="102">
        <f t="shared" si="1"/>
        <v>0</v>
      </c>
      <c r="H122" s="99" t="s">
        <v>503</v>
      </c>
      <c r="I122" s="100">
        <f>SUM($G$118:G122)</f>
        <v>0</v>
      </c>
    </row>
    <row r="123" spans="1:9" s="14" customFormat="1" ht="30" customHeight="1">
      <c r="A123" s="54" t="s">
        <v>63</v>
      </c>
      <c r="B123" s="201" t="s">
        <v>31</v>
      </c>
      <c r="C123" s="219"/>
      <c r="D123" s="219"/>
      <c r="E123" s="219"/>
      <c r="F123" s="219"/>
      <c r="G123" s="219"/>
      <c r="H123" s="219"/>
      <c r="I123" s="220"/>
    </row>
    <row r="124" spans="1:9" s="14" customFormat="1" ht="30" customHeight="1">
      <c r="A124" s="50" t="s">
        <v>184</v>
      </c>
      <c r="B124" s="81" t="s">
        <v>491</v>
      </c>
      <c r="C124" s="69" t="s">
        <v>218</v>
      </c>
      <c r="D124" s="82" t="s">
        <v>34</v>
      </c>
      <c r="E124" s="107">
        <f>BPU!E124</f>
        <v>0</v>
      </c>
      <c r="F124" s="107"/>
      <c r="G124" s="108">
        <f t="shared" si="1"/>
        <v>0</v>
      </c>
      <c r="H124" s="116"/>
      <c r="I124" s="117"/>
    </row>
    <row r="125" spans="1:9" s="14" customFormat="1" ht="30" customHeight="1">
      <c r="A125" s="50" t="s">
        <v>185</v>
      </c>
      <c r="B125" s="81" t="s">
        <v>366</v>
      </c>
      <c r="C125" s="69" t="s">
        <v>218</v>
      </c>
      <c r="D125" s="83" t="s">
        <v>335</v>
      </c>
      <c r="E125" s="101">
        <f>BPU!E125</f>
        <v>0</v>
      </c>
      <c r="F125" s="101"/>
      <c r="G125" s="102">
        <f t="shared" si="1"/>
        <v>0</v>
      </c>
      <c r="H125" s="99"/>
      <c r="I125" s="100"/>
    </row>
    <row r="126" spans="1:9" s="14" customFormat="1" ht="30" customHeight="1">
      <c r="A126" s="50" t="s">
        <v>186</v>
      </c>
      <c r="B126" s="81" t="s">
        <v>367</v>
      </c>
      <c r="C126" s="69" t="s">
        <v>218</v>
      </c>
      <c r="D126" s="83" t="s">
        <v>335</v>
      </c>
      <c r="E126" s="101">
        <f>BPU!E126</f>
        <v>0</v>
      </c>
      <c r="F126" s="101"/>
      <c r="G126" s="102">
        <f t="shared" si="1"/>
        <v>0</v>
      </c>
      <c r="H126" s="99"/>
      <c r="I126" s="100"/>
    </row>
    <row r="127" spans="1:9" s="14" customFormat="1" ht="30" customHeight="1">
      <c r="A127" s="50" t="s">
        <v>187</v>
      </c>
      <c r="B127" s="81" t="s">
        <v>368</v>
      </c>
      <c r="C127" s="69" t="s">
        <v>218</v>
      </c>
      <c r="D127" s="83" t="s">
        <v>335</v>
      </c>
      <c r="E127" s="101">
        <f>BPU!E127</f>
        <v>0</v>
      </c>
      <c r="F127" s="101"/>
      <c r="G127" s="102">
        <f t="shared" si="1"/>
        <v>0</v>
      </c>
      <c r="H127" s="99"/>
      <c r="I127" s="100"/>
    </row>
    <row r="128" spans="1:9" s="14" customFormat="1" ht="30" customHeight="1">
      <c r="A128" s="50" t="s">
        <v>188</v>
      </c>
      <c r="B128" s="81" t="s">
        <v>369</v>
      </c>
      <c r="C128" s="69" t="s">
        <v>218</v>
      </c>
      <c r="D128" s="83" t="s">
        <v>335</v>
      </c>
      <c r="E128" s="101">
        <f>BPU!E128</f>
        <v>0</v>
      </c>
      <c r="F128" s="101"/>
      <c r="G128" s="102">
        <f t="shared" si="1"/>
        <v>0</v>
      </c>
      <c r="H128" s="99"/>
      <c r="I128" s="100"/>
    </row>
    <row r="129" spans="1:9" s="14" customFormat="1" ht="30" customHeight="1">
      <c r="A129" s="198" t="s">
        <v>330</v>
      </c>
      <c r="B129" s="224"/>
      <c r="C129" s="224"/>
      <c r="D129" s="224"/>
      <c r="E129" s="224"/>
      <c r="F129" s="224"/>
      <c r="G129" s="224"/>
      <c r="H129" s="224"/>
      <c r="I129" s="225"/>
    </row>
    <row r="130" spans="1:9" s="14" customFormat="1" ht="30" customHeight="1">
      <c r="A130" s="50" t="s">
        <v>189</v>
      </c>
      <c r="B130" s="80" t="s">
        <v>196</v>
      </c>
      <c r="C130" s="52" t="s">
        <v>423</v>
      </c>
      <c r="D130" s="52" t="s">
        <v>90</v>
      </c>
      <c r="E130" s="120">
        <f>BPU!E130</f>
        <v>0</v>
      </c>
      <c r="F130" s="120"/>
      <c r="G130" s="121">
        <f t="shared" si="1"/>
        <v>0</v>
      </c>
      <c r="H130" s="99"/>
      <c r="I130" s="100"/>
    </row>
    <row r="131" spans="1:9" s="14" customFormat="1" ht="30" customHeight="1">
      <c r="A131" s="50" t="s">
        <v>190</v>
      </c>
      <c r="B131" s="80" t="s">
        <v>153</v>
      </c>
      <c r="C131" s="52" t="s">
        <v>424</v>
      </c>
      <c r="D131" s="52" t="s">
        <v>90</v>
      </c>
      <c r="E131" s="120">
        <f>BPU!E131</f>
        <v>0</v>
      </c>
      <c r="F131" s="120"/>
      <c r="G131" s="121">
        <f t="shared" si="1"/>
        <v>0</v>
      </c>
      <c r="H131" s="99"/>
      <c r="I131" s="100"/>
    </row>
    <row r="132" spans="1:9" s="14" customFormat="1" ht="30" customHeight="1">
      <c r="A132" s="65" t="s">
        <v>207</v>
      </c>
      <c r="B132" s="201" t="s">
        <v>208</v>
      </c>
      <c r="C132" s="219"/>
      <c r="D132" s="219"/>
      <c r="E132" s="219"/>
      <c r="F132" s="219"/>
      <c r="G132" s="219"/>
      <c r="H132" s="219"/>
      <c r="I132" s="220"/>
    </row>
    <row r="133" spans="1:9" s="14" customFormat="1" ht="30" customHeight="1">
      <c r="A133" s="50" t="s">
        <v>191</v>
      </c>
      <c r="B133" s="80" t="s">
        <v>154</v>
      </c>
      <c r="C133" s="52" t="s">
        <v>425</v>
      </c>
      <c r="D133" s="52" t="s">
        <v>90</v>
      </c>
      <c r="E133" s="120">
        <f>BPU!E133</f>
        <v>0</v>
      </c>
      <c r="F133" s="120"/>
      <c r="G133" s="121">
        <f t="shared" si="1"/>
        <v>0</v>
      </c>
      <c r="H133" s="99"/>
      <c r="I133" s="100"/>
    </row>
    <row r="134" spans="1:9" s="14" customFormat="1" ht="30" customHeight="1">
      <c r="A134" s="50" t="s">
        <v>192</v>
      </c>
      <c r="B134" s="79" t="s">
        <v>226</v>
      </c>
      <c r="C134" s="52" t="s">
        <v>425</v>
      </c>
      <c r="D134" s="52" t="s">
        <v>335</v>
      </c>
      <c r="E134" s="120">
        <f>BPU!E134</f>
        <v>0</v>
      </c>
      <c r="F134" s="120"/>
      <c r="G134" s="121">
        <f t="shared" si="1"/>
        <v>0</v>
      </c>
      <c r="H134" s="99"/>
      <c r="I134" s="100"/>
    </row>
    <row r="135" spans="1:9" s="14" customFormat="1" ht="30" customHeight="1">
      <c r="A135" s="50" t="s">
        <v>193</v>
      </c>
      <c r="B135" s="79" t="s">
        <v>227</v>
      </c>
      <c r="C135" s="52" t="s">
        <v>425</v>
      </c>
      <c r="D135" s="52" t="s">
        <v>335</v>
      </c>
      <c r="E135" s="120">
        <f>BPU!E135</f>
        <v>0</v>
      </c>
      <c r="F135" s="120"/>
      <c r="G135" s="121">
        <f t="shared" si="1"/>
        <v>0</v>
      </c>
      <c r="H135" s="99"/>
      <c r="I135" s="100"/>
    </row>
    <row r="136" spans="1:9" s="14" customFormat="1" ht="30" customHeight="1">
      <c r="A136" s="50" t="s">
        <v>194</v>
      </c>
      <c r="B136" s="79" t="s">
        <v>228</v>
      </c>
      <c r="C136" s="52" t="s">
        <v>425</v>
      </c>
      <c r="D136" s="52" t="s">
        <v>335</v>
      </c>
      <c r="E136" s="120">
        <f>BPU!E136</f>
        <v>0</v>
      </c>
      <c r="F136" s="120"/>
      <c r="G136" s="121">
        <f t="shared" si="1"/>
        <v>0</v>
      </c>
      <c r="H136" s="99"/>
      <c r="I136" s="100"/>
    </row>
    <row r="137" spans="1:9" s="14" customFormat="1" ht="30" customHeight="1">
      <c r="A137" s="50" t="s">
        <v>195</v>
      </c>
      <c r="B137" s="79" t="s">
        <v>229</v>
      </c>
      <c r="C137" s="52" t="s">
        <v>425</v>
      </c>
      <c r="D137" s="52" t="s">
        <v>335</v>
      </c>
      <c r="E137" s="120">
        <f>BPU!E137</f>
        <v>0</v>
      </c>
      <c r="F137" s="120"/>
      <c r="G137" s="121">
        <f t="shared" si="1"/>
        <v>0</v>
      </c>
      <c r="H137" s="99"/>
      <c r="I137" s="100"/>
    </row>
    <row r="138" spans="1:9" s="14" customFormat="1" ht="30" customHeight="1">
      <c r="A138" s="65" t="s">
        <v>197</v>
      </c>
      <c r="B138" s="201" t="s">
        <v>155</v>
      </c>
      <c r="C138" s="219"/>
      <c r="D138" s="219"/>
      <c r="E138" s="219"/>
      <c r="F138" s="219"/>
      <c r="G138" s="219"/>
      <c r="H138" s="219"/>
      <c r="I138" s="220"/>
    </row>
    <row r="139" spans="1:9" s="14" customFormat="1" ht="30" customHeight="1">
      <c r="A139" s="50" t="s">
        <v>198</v>
      </c>
      <c r="B139" s="66" t="s">
        <v>32</v>
      </c>
      <c r="C139" s="52" t="s">
        <v>426</v>
      </c>
      <c r="D139" s="52" t="s">
        <v>90</v>
      </c>
      <c r="E139" s="101">
        <f>BPU!E139</f>
        <v>0</v>
      </c>
      <c r="F139" s="101"/>
      <c r="G139" s="102">
        <f t="shared" si="1"/>
        <v>0</v>
      </c>
      <c r="H139" s="99"/>
      <c r="I139" s="100"/>
    </row>
    <row r="140" spans="1:9" s="14" customFormat="1" ht="30" customHeight="1">
      <c r="A140" s="50" t="s">
        <v>199</v>
      </c>
      <c r="B140" s="66" t="s">
        <v>156</v>
      </c>
      <c r="C140" s="52" t="s">
        <v>427</v>
      </c>
      <c r="D140" s="75" t="s">
        <v>157</v>
      </c>
      <c r="E140" s="120">
        <f>BPU!E140</f>
        <v>0</v>
      </c>
      <c r="F140" s="120"/>
      <c r="G140" s="121">
        <f t="shared" si="1"/>
        <v>0</v>
      </c>
      <c r="H140" s="99"/>
      <c r="I140" s="100"/>
    </row>
    <row r="141" spans="1:9" s="14" customFormat="1" ht="30" customHeight="1">
      <c r="A141" s="50" t="s">
        <v>200</v>
      </c>
      <c r="B141" s="76" t="s">
        <v>408</v>
      </c>
      <c r="C141" s="52" t="s">
        <v>427</v>
      </c>
      <c r="D141" s="52" t="s">
        <v>90</v>
      </c>
      <c r="E141" s="125">
        <f>BPU!E141</f>
        <v>0</v>
      </c>
      <c r="F141" s="125"/>
      <c r="G141" s="126">
        <f t="shared" si="1"/>
        <v>0</v>
      </c>
      <c r="H141" s="99"/>
      <c r="I141" s="100"/>
    </row>
    <row r="142" spans="1:9" s="14" customFormat="1" ht="30" customHeight="1">
      <c r="A142" s="198" t="s">
        <v>260</v>
      </c>
      <c r="B142" s="224"/>
      <c r="C142" s="224"/>
      <c r="D142" s="224"/>
      <c r="E142" s="224"/>
      <c r="F142" s="224"/>
      <c r="G142" s="224"/>
      <c r="H142" s="224"/>
      <c r="I142" s="225"/>
    </row>
    <row r="143" spans="1:9" s="14" customFormat="1" ht="30" customHeight="1">
      <c r="A143" s="65" t="s">
        <v>201</v>
      </c>
      <c r="B143" s="201" t="s">
        <v>261</v>
      </c>
      <c r="C143" s="219"/>
      <c r="D143" s="219"/>
      <c r="E143" s="219"/>
      <c r="F143" s="219"/>
      <c r="G143" s="219"/>
      <c r="H143" s="219"/>
      <c r="I143" s="220"/>
    </row>
    <row r="144" spans="1:9" s="14" customFormat="1" ht="30" customHeight="1">
      <c r="A144" s="50" t="s">
        <v>202</v>
      </c>
      <c r="B144" s="66" t="s">
        <v>263</v>
      </c>
      <c r="C144" s="52" t="s">
        <v>289</v>
      </c>
      <c r="D144" s="52" t="s">
        <v>34</v>
      </c>
      <c r="E144" s="125">
        <f>BPU!E144</f>
        <v>0</v>
      </c>
      <c r="F144" s="125"/>
      <c r="G144" s="126">
        <f t="shared" si="1"/>
        <v>0</v>
      </c>
      <c r="H144" s="99"/>
      <c r="I144" s="100"/>
    </row>
    <row r="145" spans="1:9" s="14" customFormat="1" ht="30" customHeight="1">
      <c r="A145" s="50" t="s">
        <v>203</v>
      </c>
      <c r="B145" s="66" t="s">
        <v>370</v>
      </c>
      <c r="C145" s="52" t="s">
        <v>289</v>
      </c>
      <c r="D145" s="52" t="s">
        <v>335</v>
      </c>
      <c r="E145" s="125">
        <f>BPU!E145</f>
        <v>0</v>
      </c>
      <c r="F145" s="125"/>
      <c r="G145" s="126">
        <f t="shared" si="1"/>
        <v>0</v>
      </c>
      <c r="H145" s="99"/>
      <c r="I145" s="100"/>
    </row>
    <row r="146" spans="1:9" s="14" customFormat="1" ht="30" customHeight="1">
      <c r="A146" s="50" t="s">
        <v>258</v>
      </c>
      <c r="B146" s="66" t="s">
        <v>371</v>
      </c>
      <c r="C146" s="52" t="s">
        <v>289</v>
      </c>
      <c r="D146" s="52" t="s">
        <v>335</v>
      </c>
      <c r="E146" s="125">
        <f>BPU!E146</f>
        <v>0</v>
      </c>
      <c r="F146" s="125"/>
      <c r="G146" s="126">
        <f t="shared" si="1"/>
        <v>0</v>
      </c>
      <c r="H146" s="99"/>
      <c r="I146" s="100"/>
    </row>
    <row r="147" spans="1:9" s="14" customFormat="1" ht="30" customHeight="1">
      <c r="A147" s="50" t="s">
        <v>264</v>
      </c>
      <c r="B147" s="66" t="s">
        <v>374</v>
      </c>
      <c r="C147" s="52" t="s">
        <v>289</v>
      </c>
      <c r="D147" s="52" t="s">
        <v>335</v>
      </c>
      <c r="E147" s="125">
        <f>BPU!E147</f>
        <v>0</v>
      </c>
      <c r="F147" s="125"/>
      <c r="G147" s="126">
        <f t="shared" si="1"/>
        <v>0</v>
      </c>
      <c r="H147" s="99"/>
      <c r="I147" s="100"/>
    </row>
    <row r="148" spans="1:9" s="14" customFormat="1" ht="30" customHeight="1">
      <c r="A148" s="50" t="s">
        <v>277</v>
      </c>
      <c r="B148" s="66" t="s">
        <v>373</v>
      </c>
      <c r="C148" s="52" t="s">
        <v>289</v>
      </c>
      <c r="D148" s="52" t="s">
        <v>335</v>
      </c>
      <c r="E148" s="125">
        <f>BPU!E148</f>
        <v>0</v>
      </c>
      <c r="F148" s="125"/>
      <c r="G148" s="126">
        <f t="shared" si="1"/>
        <v>0</v>
      </c>
      <c r="H148" s="99"/>
      <c r="I148" s="100"/>
    </row>
    <row r="149" spans="1:9" s="14" customFormat="1" ht="30" customHeight="1">
      <c r="A149" s="65" t="s">
        <v>204</v>
      </c>
      <c r="B149" s="201" t="s">
        <v>262</v>
      </c>
      <c r="C149" s="219"/>
      <c r="D149" s="219"/>
      <c r="E149" s="219"/>
      <c r="F149" s="219"/>
      <c r="G149" s="219"/>
      <c r="H149" s="219"/>
      <c r="I149" s="220"/>
    </row>
    <row r="150" spans="1:9" s="14" customFormat="1" ht="30" customHeight="1">
      <c r="A150" s="50" t="s">
        <v>205</v>
      </c>
      <c r="B150" s="66" t="s">
        <v>265</v>
      </c>
      <c r="C150" s="52" t="s">
        <v>289</v>
      </c>
      <c r="D150" s="52" t="s">
        <v>34</v>
      </c>
      <c r="E150" s="125">
        <f>BPU!E150</f>
        <v>0</v>
      </c>
      <c r="F150" s="125"/>
      <c r="G150" s="126">
        <f t="shared" si="1"/>
        <v>0</v>
      </c>
      <c r="H150" s="99"/>
      <c r="I150" s="100"/>
    </row>
    <row r="151" spans="1:9" s="14" customFormat="1" ht="30" customHeight="1">
      <c r="A151" s="50" t="s">
        <v>206</v>
      </c>
      <c r="B151" s="66" t="s">
        <v>370</v>
      </c>
      <c r="C151" s="52" t="s">
        <v>289</v>
      </c>
      <c r="D151" s="52" t="s">
        <v>335</v>
      </c>
      <c r="E151" s="125">
        <f>BPU!E151</f>
        <v>0</v>
      </c>
      <c r="F151" s="125"/>
      <c r="G151" s="126">
        <f t="shared" si="1"/>
        <v>0</v>
      </c>
      <c r="H151" s="99"/>
      <c r="I151" s="100"/>
    </row>
    <row r="152" spans="1:9" s="14" customFormat="1" ht="30" customHeight="1">
      <c r="A152" s="50" t="s">
        <v>259</v>
      </c>
      <c r="B152" s="66" t="s">
        <v>371</v>
      </c>
      <c r="C152" s="52" t="s">
        <v>289</v>
      </c>
      <c r="D152" s="52" t="s">
        <v>335</v>
      </c>
      <c r="E152" s="125">
        <f>BPU!E152</f>
        <v>0</v>
      </c>
      <c r="F152" s="125"/>
      <c r="G152" s="126">
        <f t="shared" si="1"/>
        <v>0</v>
      </c>
      <c r="H152" s="99"/>
      <c r="I152" s="100"/>
    </row>
    <row r="153" spans="1:9" s="14" customFormat="1" ht="30" customHeight="1">
      <c r="A153" s="50" t="s">
        <v>266</v>
      </c>
      <c r="B153" s="66" t="s">
        <v>374</v>
      </c>
      <c r="C153" s="52" t="s">
        <v>289</v>
      </c>
      <c r="D153" s="52" t="s">
        <v>335</v>
      </c>
      <c r="E153" s="125">
        <f>BPU!E153</f>
        <v>0</v>
      </c>
      <c r="F153" s="125"/>
      <c r="G153" s="126">
        <f t="shared" si="1"/>
        <v>0</v>
      </c>
      <c r="H153" s="99"/>
      <c r="I153" s="100"/>
    </row>
    <row r="154" spans="1:9" s="14" customFormat="1" ht="30" customHeight="1">
      <c r="A154" s="50" t="s">
        <v>276</v>
      </c>
      <c r="B154" s="66" t="s">
        <v>373</v>
      </c>
      <c r="C154" s="52" t="s">
        <v>289</v>
      </c>
      <c r="D154" s="52" t="s">
        <v>335</v>
      </c>
      <c r="E154" s="125">
        <f>BPU!E154</f>
        <v>0</v>
      </c>
      <c r="F154" s="125"/>
      <c r="G154" s="126">
        <f t="shared" si="1"/>
        <v>0</v>
      </c>
      <c r="H154" s="99"/>
      <c r="I154" s="100"/>
    </row>
    <row r="155" spans="1:9" ht="30" customHeight="1">
      <c r="A155" s="198" t="s">
        <v>428</v>
      </c>
      <c r="B155" s="217"/>
      <c r="C155" s="217"/>
      <c r="D155" s="217"/>
      <c r="E155" s="217"/>
      <c r="F155" s="217"/>
      <c r="G155" s="217"/>
      <c r="H155" s="217"/>
      <c r="I155" s="218"/>
    </row>
    <row r="156" spans="1:9" ht="30" customHeight="1">
      <c r="A156" s="50" t="s">
        <v>256</v>
      </c>
      <c r="B156" s="66" t="s">
        <v>429</v>
      </c>
      <c r="C156" s="52" t="s">
        <v>430</v>
      </c>
      <c r="D156" s="52" t="s">
        <v>34</v>
      </c>
      <c r="E156" s="125">
        <f>BPU!E156</f>
        <v>0</v>
      </c>
      <c r="F156" s="125"/>
      <c r="G156" s="126">
        <f>F156*E156</f>
        <v>0</v>
      </c>
      <c r="H156" s="99"/>
      <c r="I156" s="100"/>
    </row>
    <row r="157" spans="1:9" ht="30" customHeight="1">
      <c r="A157" s="50" t="s">
        <v>257</v>
      </c>
      <c r="B157" s="99" t="s">
        <v>431</v>
      </c>
      <c r="C157" s="52" t="s">
        <v>430</v>
      </c>
      <c r="D157" s="52" t="s">
        <v>34</v>
      </c>
      <c r="E157" s="125">
        <f>BPU!E157</f>
        <v>0</v>
      </c>
      <c r="F157" s="120"/>
      <c r="G157" s="126">
        <f t="shared" ref="G157:G165" si="2">F157*E157</f>
        <v>0</v>
      </c>
      <c r="H157" s="99"/>
      <c r="I157" s="100"/>
    </row>
    <row r="158" spans="1:9" ht="30" customHeight="1">
      <c r="A158" s="50" t="s">
        <v>432</v>
      </c>
      <c r="B158" s="99" t="s">
        <v>468</v>
      </c>
      <c r="C158" s="52" t="s">
        <v>430</v>
      </c>
      <c r="D158" s="52" t="s">
        <v>505</v>
      </c>
      <c r="E158" s="125">
        <f>BPU!E158</f>
        <v>0</v>
      </c>
      <c r="F158" s="120"/>
      <c r="G158" s="126">
        <f t="shared" si="2"/>
        <v>0</v>
      </c>
      <c r="H158" s="99" t="str">
        <f>"Coût total pour relevé de " &amp; SUM($F$156:F158) &amp; " m2"</f>
        <v>Coût total pour relevé de 0 m2</v>
      </c>
      <c r="I158" s="100">
        <f>SUM($G$156:G158)</f>
        <v>0</v>
      </c>
    </row>
    <row r="159" spans="1:9" ht="40.799999999999997" customHeight="1">
      <c r="A159" s="50" t="s">
        <v>433</v>
      </c>
      <c r="B159" s="99" t="s">
        <v>469</v>
      </c>
      <c r="C159" s="52" t="s">
        <v>430</v>
      </c>
      <c r="D159" s="52" t="s">
        <v>505</v>
      </c>
      <c r="E159" s="125">
        <f>BPU!E159</f>
        <v>0</v>
      </c>
      <c r="F159" s="120"/>
      <c r="G159" s="126">
        <f t="shared" si="2"/>
        <v>0</v>
      </c>
      <c r="H159" s="99" t="str">
        <f>"Coût total pour relevé de " &amp; SUM($F$156:F159) &amp; " m2"</f>
        <v>Coût total pour relevé de 0 m2</v>
      </c>
      <c r="I159" s="100">
        <f>SUM($G$156:G159)</f>
        <v>0</v>
      </c>
    </row>
    <row r="160" spans="1:9" ht="39.6" customHeight="1">
      <c r="A160" s="50" t="s">
        <v>434</v>
      </c>
      <c r="B160" s="99" t="s">
        <v>470</v>
      </c>
      <c r="C160" s="52" t="s">
        <v>430</v>
      </c>
      <c r="D160" s="52" t="s">
        <v>505</v>
      </c>
      <c r="E160" s="125">
        <f>BPU!E160</f>
        <v>0</v>
      </c>
      <c r="F160" s="120"/>
      <c r="G160" s="126">
        <f t="shared" si="2"/>
        <v>0</v>
      </c>
      <c r="H160" s="99" t="str">
        <f>"Coût total pour relevé de " &amp; SUM($F$156:F160) &amp; " m2"</f>
        <v>Coût total pour relevé de 0 m2</v>
      </c>
      <c r="I160" s="100">
        <f>SUM($G$156:G160)</f>
        <v>0</v>
      </c>
    </row>
    <row r="161" spans="1:9" ht="42" customHeight="1">
      <c r="A161" s="50" t="s">
        <v>435</v>
      </c>
      <c r="B161" s="99" t="s">
        <v>471</v>
      </c>
      <c r="C161" s="52" t="s">
        <v>430</v>
      </c>
      <c r="D161" s="52" t="s">
        <v>505</v>
      </c>
      <c r="E161" s="125">
        <f>BPU!E161</f>
        <v>0</v>
      </c>
      <c r="F161" s="120"/>
      <c r="G161" s="126">
        <f t="shared" si="2"/>
        <v>0</v>
      </c>
      <c r="H161" s="99" t="str">
        <f>"Coût total pour relevé de " &amp; SUM($F$156:F161) &amp; " m2"</f>
        <v>Coût total pour relevé de 0 m2</v>
      </c>
      <c r="I161" s="100">
        <f>SUM($G$156:G161)</f>
        <v>0</v>
      </c>
    </row>
    <row r="162" spans="1:9" ht="30" customHeight="1">
      <c r="A162" s="50" t="s">
        <v>436</v>
      </c>
      <c r="B162" s="99" t="s">
        <v>437</v>
      </c>
      <c r="C162" s="52" t="s">
        <v>438</v>
      </c>
      <c r="D162" s="52" t="s">
        <v>505</v>
      </c>
      <c r="E162" s="125">
        <f>BPU!E162</f>
        <v>0</v>
      </c>
      <c r="F162" s="120"/>
      <c r="G162" s="126">
        <f t="shared" si="2"/>
        <v>0</v>
      </c>
      <c r="H162" s="99"/>
      <c r="I162" s="100"/>
    </row>
    <row r="163" spans="1:9" ht="30" customHeight="1">
      <c r="A163" s="50" t="s">
        <v>439</v>
      </c>
      <c r="B163" s="99" t="s">
        <v>464</v>
      </c>
      <c r="C163" s="52" t="s">
        <v>441</v>
      </c>
      <c r="D163" s="52" t="s">
        <v>505</v>
      </c>
      <c r="E163" s="125">
        <f>BPU!E163</f>
        <v>0</v>
      </c>
      <c r="F163" s="120"/>
      <c r="G163" s="126">
        <f t="shared" si="2"/>
        <v>0</v>
      </c>
      <c r="H163" s="99"/>
      <c r="I163" s="100"/>
    </row>
    <row r="164" spans="1:9" ht="30" customHeight="1">
      <c r="A164" s="50" t="s">
        <v>442</v>
      </c>
      <c r="B164" s="99" t="s">
        <v>465</v>
      </c>
      <c r="C164" s="52" t="s">
        <v>444</v>
      </c>
      <c r="D164" s="52" t="s">
        <v>505</v>
      </c>
      <c r="E164" s="125">
        <f>BPU!E164</f>
        <v>0</v>
      </c>
      <c r="F164" s="120"/>
      <c r="G164" s="126">
        <f t="shared" si="2"/>
        <v>0</v>
      </c>
      <c r="H164" s="99"/>
      <c r="I164" s="100"/>
    </row>
    <row r="165" spans="1:9" ht="30" customHeight="1">
      <c r="A165" s="50" t="s">
        <v>445</v>
      </c>
      <c r="B165" s="99" t="s">
        <v>446</v>
      </c>
      <c r="C165" s="52" t="s">
        <v>472</v>
      </c>
      <c r="D165" s="52" t="s">
        <v>505</v>
      </c>
      <c r="E165" s="125">
        <f>BPU!E165</f>
        <v>0</v>
      </c>
      <c r="F165" s="120"/>
      <c r="G165" s="126">
        <f t="shared" si="2"/>
        <v>0</v>
      </c>
      <c r="H165" s="99"/>
      <c r="I165" s="100"/>
    </row>
    <row r="166" spans="1:9" ht="30" customHeight="1">
      <c r="A166" s="198" t="s">
        <v>448</v>
      </c>
      <c r="B166" s="219"/>
      <c r="C166" s="219"/>
      <c r="D166" s="219"/>
      <c r="E166" s="219"/>
      <c r="F166" s="219"/>
      <c r="G166" s="219"/>
      <c r="H166" s="219"/>
      <c r="I166" s="220"/>
    </row>
    <row r="167" spans="1:9" ht="30" customHeight="1">
      <c r="A167" s="54" t="s">
        <v>449</v>
      </c>
      <c r="B167" s="201" t="s">
        <v>401</v>
      </c>
      <c r="C167" s="219"/>
      <c r="D167" s="219"/>
      <c r="E167" s="219"/>
      <c r="F167" s="219"/>
      <c r="G167" s="219"/>
      <c r="H167" s="219"/>
      <c r="I167" s="220"/>
    </row>
    <row r="168" spans="1:9" ht="30" customHeight="1">
      <c r="A168" s="57" t="s">
        <v>450</v>
      </c>
      <c r="B168" s="68" t="s">
        <v>29</v>
      </c>
      <c r="C168" s="69" t="s">
        <v>458</v>
      </c>
      <c r="D168" s="69" t="s">
        <v>90</v>
      </c>
      <c r="E168" s="107">
        <f>BPU!E168</f>
        <v>0</v>
      </c>
      <c r="F168" s="107"/>
      <c r="G168" s="108">
        <f t="shared" si="1"/>
        <v>0</v>
      </c>
      <c r="H168" s="116"/>
      <c r="I168" s="117"/>
    </row>
    <row r="169" spans="1:9" ht="30" customHeight="1">
      <c r="A169" s="57" t="s">
        <v>451</v>
      </c>
      <c r="B169" s="68" t="s">
        <v>65</v>
      </c>
      <c r="C169" s="69" t="s">
        <v>458</v>
      </c>
      <c r="D169" s="69" t="s">
        <v>90</v>
      </c>
      <c r="E169" s="107">
        <f>BPU!E169</f>
        <v>0</v>
      </c>
      <c r="F169" s="107"/>
      <c r="G169" s="108">
        <f t="shared" ref="G169:G175" si="3">IF(D169="","",E169*F169)</f>
        <v>0</v>
      </c>
      <c r="H169" s="99"/>
      <c r="I169" s="100"/>
    </row>
    <row r="170" spans="1:9" ht="30" customHeight="1">
      <c r="A170" s="54" t="s">
        <v>452</v>
      </c>
      <c r="B170" s="201" t="s">
        <v>158</v>
      </c>
      <c r="C170" s="219"/>
      <c r="D170" s="219"/>
      <c r="E170" s="219"/>
      <c r="F170" s="219"/>
      <c r="G170" s="219"/>
      <c r="H170" s="219"/>
      <c r="I170" s="220"/>
    </row>
    <row r="171" spans="1:9" ht="30" customHeight="1">
      <c r="A171" s="57" t="s">
        <v>453</v>
      </c>
      <c r="B171" s="68" t="s">
        <v>29</v>
      </c>
      <c r="C171" s="69" t="s">
        <v>458</v>
      </c>
      <c r="D171" s="69" t="s">
        <v>90</v>
      </c>
      <c r="E171" s="107">
        <f>BPU!E171</f>
        <v>0</v>
      </c>
      <c r="F171" s="107"/>
      <c r="G171" s="108">
        <f t="shared" si="3"/>
        <v>0</v>
      </c>
      <c r="H171" s="116"/>
      <c r="I171" s="117"/>
    </row>
    <row r="172" spans="1:9" ht="30" customHeight="1">
      <c r="A172" s="57" t="s">
        <v>454</v>
      </c>
      <c r="B172" s="68" t="s">
        <v>65</v>
      </c>
      <c r="C172" s="69" t="s">
        <v>458</v>
      </c>
      <c r="D172" s="69" t="s">
        <v>90</v>
      </c>
      <c r="E172" s="107">
        <f>BPU!E172</f>
        <v>0</v>
      </c>
      <c r="F172" s="107"/>
      <c r="G172" s="108">
        <f t="shared" si="3"/>
        <v>0</v>
      </c>
      <c r="H172" s="99"/>
      <c r="I172" s="100"/>
    </row>
    <row r="173" spans="1:9" ht="30" customHeight="1">
      <c r="A173" s="54" t="s">
        <v>455</v>
      </c>
      <c r="B173" s="201" t="s">
        <v>66</v>
      </c>
      <c r="C173" s="227"/>
      <c r="D173" s="227"/>
      <c r="E173" s="227"/>
      <c r="F173" s="227"/>
      <c r="G173" s="227"/>
      <c r="H173" s="227"/>
      <c r="I173" s="228"/>
    </row>
    <row r="174" spans="1:9" ht="30" customHeight="1">
      <c r="A174" s="57" t="s">
        <v>456</v>
      </c>
      <c r="B174" s="68" t="s">
        <v>67</v>
      </c>
      <c r="C174" s="69" t="s">
        <v>458</v>
      </c>
      <c r="D174" s="69" t="s">
        <v>90</v>
      </c>
      <c r="E174" s="107">
        <f>BPU!E174</f>
        <v>0</v>
      </c>
      <c r="F174" s="107"/>
      <c r="G174" s="108">
        <f t="shared" si="3"/>
        <v>0</v>
      </c>
      <c r="H174" s="116"/>
      <c r="I174" s="78"/>
    </row>
    <row r="175" spans="1:9" ht="30" customHeight="1">
      <c r="A175" s="57" t="s">
        <v>457</v>
      </c>
      <c r="B175" s="68" t="s">
        <v>65</v>
      </c>
      <c r="C175" s="69" t="s">
        <v>458</v>
      </c>
      <c r="D175" s="69" t="s">
        <v>90</v>
      </c>
      <c r="E175" s="107">
        <f>BPU!E175</f>
        <v>0</v>
      </c>
      <c r="F175" s="107"/>
      <c r="G175" s="108">
        <f t="shared" si="3"/>
        <v>0</v>
      </c>
      <c r="H175" s="99"/>
      <c r="I175" s="80"/>
    </row>
    <row r="176" spans="1:9" ht="25.05" customHeight="1" thickBot="1">
      <c r="A176" s="3"/>
      <c r="B176" s="23"/>
      <c r="C176" s="24"/>
      <c r="E176" s="25"/>
      <c r="F176" s="25"/>
      <c r="G176" s="26"/>
    </row>
    <row r="177" spans="1:7" ht="25.05" customHeight="1" thickBot="1">
      <c r="A177" s="3"/>
      <c r="B177" s="23"/>
      <c r="C177" s="221" t="s">
        <v>254</v>
      </c>
      <c r="D177" s="222"/>
      <c r="E177" s="222"/>
      <c r="F177" s="29"/>
      <c r="G177" s="30">
        <f>SUM(G8:G176)</f>
        <v>0</v>
      </c>
    </row>
    <row r="178" spans="1:7" ht="25.05" customHeight="1">
      <c r="A178" s="3"/>
      <c r="B178" s="23"/>
      <c r="C178" s="24"/>
      <c r="E178" s="25"/>
      <c r="F178" s="25"/>
      <c r="G178" s="26"/>
    </row>
    <row r="179" spans="1:7" ht="25.05" customHeight="1">
      <c r="A179" s="3"/>
      <c r="B179" s="23"/>
      <c r="C179" s="24"/>
      <c r="E179" s="25"/>
      <c r="F179" s="25"/>
      <c r="G179" s="26"/>
    </row>
    <row r="180" spans="1:7" ht="16.5" customHeight="1">
      <c r="A180" s="3"/>
      <c r="B180" s="9"/>
      <c r="C180" s="9"/>
      <c r="D180" s="208"/>
      <c r="E180" s="209"/>
    </row>
    <row r="181" spans="1:7" ht="11.4">
      <c r="A181" s="3"/>
      <c r="B181" s="7"/>
      <c r="C181" s="7"/>
      <c r="D181" s="12"/>
      <c r="E181" s="8"/>
    </row>
    <row r="182" spans="1:7" ht="16.5" customHeight="1">
      <c r="A182" s="3"/>
      <c r="B182" s="4"/>
      <c r="C182" s="4"/>
      <c r="E182" s="5"/>
    </row>
    <row r="183" spans="1:7" ht="16.5" customHeight="1">
      <c r="A183" s="3"/>
      <c r="B183" s="4"/>
      <c r="C183" s="4"/>
      <c r="E183" s="5"/>
    </row>
    <row r="184" spans="1:7" ht="16.5" customHeight="1">
      <c r="A184" s="3"/>
      <c r="B184" s="4"/>
      <c r="C184" s="4"/>
      <c r="E184" s="5"/>
    </row>
    <row r="185" spans="1:7" ht="16.5" customHeight="1">
      <c r="A185" s="3"/>
      <c r="B185" s="4"/>
      <c r="C185" s="4"/>
      <c r="E185" s="5"/>
    </row>
    <row r="186" spans="1:7" ht="16.5" customHeight="1">
      <c r="A186" s="3"/>
      <c r="B186" s="4"/>
      <c r="C186" s="4"/>
      <c r="E186" s="5"/>
    </row>
    <row r="187" spans="1:7" ht="16.5" customHeight="1">
      <c r="A187" s="3"/>
      <c r="B187" s="4"/>
      <c r="C187" s="4"/>
      <c r="E187" s="5"/>
    </row>
    <row r="188" spans="1:7" ht="16.5" customHeight="1">
      <c r="A188" s="3"/>
      <c r="B188" s="4"/>
      <c r="C188" s="4"/>
      <c r="E188" s="5"/>
    </row>
    <row r="189" spans="1:7" ht="16.5" customHeight="1">
      <c r="A189" s="3"/>
      <c r="B189" s="4"/>
      <c r="C189" s="4"/>
      <c r="E189" s="5"/>
    </row>
    <row r="190" spans="1:7" ht="16.5" customHeight="1">
      <c r="A190" s="3"/>
      <c r="B190" s="4"/>
      <c r="C190" s="4"/>
      <c r="E190" s="5"/>
    </row>
    <row r="191" spans="1:7" ht="16.5" customHeight="1">
      <c r="A191" s="3"/>
      <c r="B191" s="4"/>
      <c r="C191" s="4"/>
      <c r="E191" s="5"/>
    </row>
    <row r="192" spans="1:7" ht="16.5" customHeight="1">
      <c r="A192" s="3"/>
      <c r="B192" s="4"/>
      <c r="C192" s="4"/>
      <c r="E192" s="5"/>
    </row>
    <row r="193" spans="1:5" ht="16.5" customHeight="1">
      <c r="A193" s="3"/>
      <c r="B193" s="4"/>
      <c r="C193" s="4"/>
      <c r="E193" s="5"/>
    </row>
    <row r="194" spans="1:5" ht="16.5" customHeight="1">
      <c r="A194" s="3"/>
      <c r="B194" s="4"/>
      <c r="C194" s="4"/>
      <c r="E194" s="5"/>
    </row>
    <row r="195" spans="1:5" ht="16.5" customHeight="1">
      <c r="A195" s="3"/>
      <c r="B195" s="4"/>
      <c r="C195" s="4"/>
      <c r="E195" s="5"/>
    </row>
    <row r="196" spans="1:5" ht="16.5" customHeight="1">
      <c r="A196" s="3"/>
      <c r="B196" s="4"/>
      <c r="C196" s="4"/>
      <c r="E196" s="5"/>
    </row>
    <row r="197" spans="1:5" ht="16.5" customHeight="1">
      <c r="A197" s="3"/>
      <c r="B197" s="4"/>
      <c r="C197" s="4"/>
      <c r="E197" s="5"/>
    </row>
    <row r="198" spans="1:5" ht="16.5" customHeight="1">
      <c r="A198" s="3"/>
      <c r="B198" s="4"/>
      <c r="C198" s="4"/>
      <c r="E198" s="5"/>
    </row>
    <row r="199" spans="1:5" ht="16.5" customHeight="1">
      <c r="A199" s="3"/>
      <c r="B199" s="4"/>
      <c r="C199" s="4"/>
      <c r="E199" s="5"/>
    </row>
    <row r="200" spans="1:5" ht="16.5" customHeight="1">
      <c r="A200" s="3"/>
      <c r="B200" s="4"/>
      <c r="C200" s="4"/>
      <c r="E200" s="5"/>
    </row>
    <row r="201" spans="1:5" ht="16.5" customHeight="1">
      <c r="A201" s="3"/>
      <c r="B201" s="4"/>
      <c r="C201" s="4"/>
      <c r="E201" s="5"/>
    </row>
    <row r="202" spans="1:5" ht="16.5" customHeight="1">
      <c r="A202" s="3"/>
      <c r="B202" s="4"/>
      <c r="C202" s="4"/>
      <c r="E202" s="5"/>
    </row>
    <row r="203" spans="1:5" ht="16.5" customHeight="1">
      <c r="A203" s="3"/>
      <c r="B203" s="4"/>
      <c r="C203" s="4"/>
      <c r="E203" s="5"/>
    </row>
    <row r="204" spans="1:5" ht="16.5" customHeight="1">
      <c r="A204" s="3"/>
      <c r="B204" s="4"/>
      <c r="C204" s="4"/>
      <c r="E204" s="5"/>
    </row>
    <row r="205" spans="1:5" ht="16.5" customHeight="1">
      <c r="A205" s="3"/>
      <c r="B205" s="4"/>
      <c r="C205" s="4"/>
      <c r="E205" s="5"/>
    </row>
    <row r="206" spans="1:5" ht="16.5" customHeight="1">
      <c r="A206" s="3"/>
      <c r="B206" s="4"/>
      <c r="C206" s="4"/>
      <c r="E206" s="5"/>
    </row>
    <row r="207" spans="1:5" ht="16.5" customHeight="1">
      <c r="A207" s="3"/>
      <c r="B207" s="4"/>
      <c r="C207" s="4"/>
      <c r="E207" s="5"/>
    </row>
    <row r="208" spans="1:5" ht="16.5" customHeight="1">
      <c r="A208" s="3"/>
      <c r="B208" s="4"/>
      <c r="C208" s="4"/>
      <c r="E208" s="5"/>
    </row>
    <row r="209" spans="1:5" ht="16.5" customHeight="1">
      <c r="A209" s="3"/>
      <c r="B209" s="4"/>
      <c r="C209" s="4"/>
      <c r="E209" s="5"/>
    </row>
    <row r="210" spans="1:5" ht="16.5" customHeight="1">
      <c r="A210" s="3"/>
      <c r="B210" s="4"/>
      <c r="C210" s="4"/>
      <c r="E210" s="5"/>
    </row>
    <row r="211" spans="1:5" ht="16.5" customHeight="1">
      <c r="A211" s="3"/>
      <c r="B211" s="4"/>
      <c r="C211" s="4"/>
      <c r="E211" s="5"/>
    </row>
    <row r="212" spans="1:5" ht="16.5" customHeight="1">
      <c r="A212" s="3"/>
      <c r="B212" s="4"/>
      <c r="C212" s="4"/>
      <c r="E212" s="5"/>
    </row>
    <row r="213" spans="1:5" ht="16.5" customHeight="1">
      <c r="A213" s="3"/>
      <c r="B213" s="4"/>
      <c r="C213" s="4"/>
      <c r="E213" s="5"/>
    </row>
    <row r="214" spans="1:5" ht="16.5" customHeight="1">
      <c r="A214" s="3"/>
      <c r="B214" s="4"/>
      <c r="C214" s="4"/>
      <c r="E214" s="5"/>
    </row>
    <row r="215" spans="1:5" ht="16.5" customHeight="1">
      <c r="A215" s="3"/>
      <c r="B215" s="4"/>
      <c r="C215" s="4"/>
      <c r="E215" s="5"/>
    </row>
    <row r="216" spans="1:5" ht="16.5" customHeight="1">
      <c r="A216" s="3"/>
      <c r="B216" s="4"/>
      <c r="C216" s="4"/>
      <c r="E216" s="5"/>
    </row>
    <row r="217" spans="1:5" ht="16.5" customHeight="1">
      <c r="A217" s="3"/>
      <c r="B217" s="4"/>
      <c r="C217" s="4"/>
      <c r="E217" s="5"/>
    </row>
    <row r="218" spans="1:5" ht="16.5" customHeight="1">
      <c r="A218" s="3"/>
      <c r="B218" s="4"/>
      <c r="C218" s="4"/>
      <c r="E218" s="5"/>
    </row>
    <row r="219" spans="1:5" ht="16.5" customHeight="1">
      <c r="A219" s="3"/>
      <c r="B219" s="4"/>
      <c r="C219" s="4"/>
      <c r="E219" s="5"/>
    </row>
    <row r="220" spans="1:5" ht="16.5" customHeight="1">
      <c r="A220" s="3"/>
      <c r="B220" s="4"/>
      <c r="C220" s="4"/>
      <c r="E220" s="5"/>
    </row>
    <row r="221" spans="1:5" ht="16.5" customHeight="1">
      <c r="A221" s="3"/>
      <c r="B221" s="4"/>
      <c r="C221" s="4"/>
      <c r="E221" s="5"/>
    </row>
    <row r="222" spans="1:5" ht="16.5" customHeight="1">
      <c r="A222" s="3"/>
      <c r="B222" s="4"/>
      <c r="C222" s="4"/>
      <c r="E222" s="5"/>
    </row>
    <row r="223" spans="1:5" ht="16.5" customHeight="1">
      <c r="A223" s="3"/>
      <c r="B223" s="4"/>
      <c r="C223" s="4"/>
      <c r="E223" s="5"/>
    </row>
    <row r="224" spans="1:5" ht="16.5" customHeight="1">
      <c r="A224" s="3"/>
      <c r="B224" s="4"/>
      <c r="C224" s="4"/>
      <c r="E224" s="5"/>
    </row>
    <row r="225" spans="1:5" ht="16.5" customHeight="1">
      <c r="A225" s="3"/>
      <c r="B225" s="4"/>
      <c r="C225" s="4"/>
      <c r="E225" s="5"/>
    </row>
    <row r="226" spans="1:5" ht="16.5" customHeight="1">
      <c r="A226" s="3"/>
      <c r="B226" s="4"/>
      <c r="C226" s="4"/>
      <c r="E226" s="5"/>
    </row>
    <row r="227" spans="1:5" ht="16.5" customHeight="1">
      <c r="A227" s="3"/>
      <c r="B227" s="4"/>
      <c r="C227" s="4"/>
      <c r="E227" s="5"/>
    </row>
    <row r="228" spans="1:5" ht="16.5" customHeight="1">
      <c r="A228" s="3"/>
      <c r="B228" s="4"/>
      <c r="C228" s="4"/>
      <c r="E228" s="5"/>
    </row>
    <row r="229" spans="1:5" ht="16.5" customHeight="1">
      <c r="A229" s="3"/>
      <c r="B229" s="4"/>
      <c r="C229" s="4"/>
      <c r="E229" s="5"/>
    </row>
    <row r="230" spans="1:5" ht="16.5" customHeight="1">
      <c r="A230" s="3"/>
      <c r="B230" s="4"/>
      <c r="C230" s="4"/>
      <c r="E230" s="5"/>
    </row>
    <row r="231" spans="1:5" ht="16.5" customHeight="1">
      <c r="A231" s="3"/>
      <c r="B231" s="4"/>
      <c r="C231" s="4"/>
      <c r="E231" s="5"/>
    </row>
    <row r="232" spans="1:5" ht="16.5" customHeight="1">
      <c r="A232" s="3"/>
      <c r="B232" s="4"/>
      <c r="C232" s="4"/>
      <c r="E232" s="5"/>
    </row>
    <row r="233" spans="1:5" ht="16.5" customHeight="1">
      <c r="A233" s="3"/>
      <c r="B233" s="4"/>
      <c r="C233" s="4"/>
      <c r="E233" s="5"/>
    </row>
    <row r="234" spans="1:5" ht="16.5" customHeight="1">
      <c r="A234" s="3"/>
      <c r="B234" s="4"/>
      <c r="C234" s="4"/>
      <c r="E234" s="5"/>
    </row>
    <row r="235" spans="1:5" ht="16.5" customHeight="1">
      <c r="A235" s="3"/>
      <c r="B235" s="4"/>
      <c r="C235" s="4"/>
      <c r="E235" s="5"/>
    </row>
    <row r="236" spans="1:5" ht="16.5" customHeight="1">
      <c r="A236" s="3"/>
      <c r="B236" s="4"/>
      <c r="C236" s="4"/>
      <c r="E236" s="5"/>
    </row>
    <row r="237" spans="1:5" ht="16.5" customHeight="1">
      <c r="A237" s="3"/>
      <c r="B237" s="4"/>
      <c r="C237" s="4"/>
      <c r="E237" s="5"/>
    </row>
    <row r="238" spans="1:5" ht="16.5" customHeight="1"/>
    <row r="239" spans="1:5" ht="16.5" customHeight="1"/>
    <row r="240" spans="1:5" ht="16.5" customHeight="1"/>
    <row r="241" spans="2:5" ht="16.5" customHeight="1"/>
    <row r="242" spans="2:5" ht="16.5" customHeight="1"/>
    <row r="243" spans="2:5" ht="16.5" customHeight="1"/>
    <row r="244" spans="2:5" ht="16.5" customHeight="1"/>
    <row r="245" spans="2:5" ht="16.5" customHeight="1"/>
    <row r="246" spans="2:5" ht="16.5" customHeight="1"/>
    <row r="247" spans="2:5" ht="16.5" customHeight="1"/>
    <row r="248" spans="2:5" ht="16.5" customHeight="1"/>
    <row r="249" spans="2:5" s="15" customFormat="1" ht="16.5" customHeight="1">
      <c r="B249" s="16"/>
      <c r="C249" s="16"/>
      <c r="D249" s="11"/>
      <c r="E249" s="17"/>
    </row>
    <row r="250" spans="2:5" s="15" customFormat="1" ht="16.5" customHeight="1">
      <c r="B250" s="16"/>
      <c r="C250" s="16"/>
      <c r="D250" s="11"/>
      <c r="E250" s="17"/>
    </row>
    <row r="251" spans="2:5" s="15" customFormat="1" ht="16.5" customHeight="1">
      <c r="B251" s="16"/>
      <c r="C251" s="16"/>
      <c r="D251" s="11"/>
      <c r="E251" s="17"/>
    </row>
    <row r="252" spans="2:5" s="15" customFormat="1" ht="16.5" customHeight="1">
      <c r="B252" s="16"/>
      <c r="C252" s="16"/>
      <c r="D252" s="11"/>
      <c r="E252" s="17"/>
    </row>
    <row r="253" spans="2:5" s="15" customFormat="1" ht="16.5" customHeight="1">
      <c r="B253" s="16"/>
      <c r="C253" s="16"/>
      <c r="D253" s="11"/>
      <c r="E253" s="17"/>
    </row>
    <row r="254" spans="2:5" s="15" customFormat="1" ht="16.5" customHeight="1">
      <c r="B254" s="16"/>
      <c r="C254" s="16"/>
      <c r="D254" s="11"/>
      <c r="E254" s="17"/>
    </row>
    <row r="255" spans="2:5" s="15" customFormat="1" ht="16.5" customHeight="1">
      <c r="B255" s="16"/>
      <c r="C255" s="16"/>
      <c r="D255" s="11"/>
      <c r="E255" s="17"/>
    </row>
    <row r="256" spans="2:5" s="15" customFormat="1" ht="16.5" customHeight="1">
      <c r="B256" s="16"/>
      <c r="C256" s="16"/>
      <c r="D256" s="11"/>
      <c r="E256" s="17"/>
    </row>
    <row r="257" spans="2:5" s="15" customFormat="1" ht="16.5" customHeight="1">
      <c r="B257" s="16"/>
      <c r="C257" s="16"/>
      <c r="D257" s="11"/>
      <c r="E257" s="17"/>
    </row>
    <row r="258" spans="2:5" s="15" customFormat="1" ht="16.5" customHeight="1">
      <c r="B258" s="16"/>
      <c r="C258" s="16"/>
      <c r="D258" s="11"/>
      <c r="E258" s="17"/>
    </row>
    <row r="259" spans="2:5" s="15" customFormat="1" ht="16.5" customHeight="1">
      <c r="B259" s="16"/>
      <c r="C259" s="16"/>
      <c r="D259" s="11"/>
      <c r="E259" s="17"/>
    </row>
    <row r="260" spans="2:5" s="15" customFormat="1" ht="16.5" customHeight="1">
      <c r="B260" s="16"/>
      <c r="C260" s="16"/>
      <c r="D260" s="11"/>
      <c r="E260" s="17"/>
    </row>
    <row r="261" spans="2:5" s="15" customFormat="1" ht="16.5" customHeight="1">
      <c r="B261" s="16"/>
      <c r="C261" s="16"/>
      <c r="D261" s="11"/>
      <c r="E261" s="17"/>
    </row>
    <row r="262" spans="2:5" s="15" customFormat="1" ht="16.5" customHeight="1">
      <c r="B262" s="16"/>
      <c r="C262" s="16"/>
      <c r="D262" s="11"/>
      <c r="E262" s="17"/>
    </row>
    <row r="263" spans="2:5" s="15" customFormat="1" ht="16.5" customHeight="1">
      <c r="B263" s="16"/>
      <c r="C263" s="16"/>
      <c r="D263" s="11"/>
      <c r="E263" s="17"/>
    </row>
    <row r="264" spans="2:5" s="15" customFormat="1" ht="16.5" customHeight="1">
      <c r="B264" s="16"/>
      <c r="C264" s="16"/>
      <c r="D264" s="11"/>
      <c r="E264" s="17"/>
    </row>
    <row r="265" spans="2:5" s="15" customFormat="1" ht="16.5" customHeight="1">
      <c r="B265" s="16"/>
      <c r="C265" s="16"/>
      <c r="D265" s="11"/>
      <c r="E265" s="17"/>
    </row>
    <row r="266" spans="2:5" s="15" customFormat="1" ht="16.5" customHeight="1">
      <c r="B266" s="16"/>
      <c r="C266" s="16"/>
      <c r="D266" s="11"/>
      <c r="E266" s="17"/>
    </row>
    <row r="267" spans="2:5" s="15" customFormat="1" ht="16.5" customHeight="1">
      <c r="B267" s="16"/>
      <c r="C267" s="16"/>
      <c r="D267" s="11"/>
      <c r="E267" s="17"/>
    </row>
    <row r="268" spans="2:5" s="15" customFormat="1" ht="16.5" customHeight="1">
      <c r="B268" s="16"/>
      <c r="C268" s="16"/>
      <c r="D268" s="11"/>
      <c r="E268" s="17"/>
    </row>
    <row r="269" spans="2:5" s="15" customFormat="1" ht="16.5" customHeight="1">
      <c r="B269" s="16"/>
      <c r="C269" s="16"/>
      <c r="D269" s="11"/>
      <c r="E269" s="17"/>
    </row>
    <row r="270" spans="2:5" s="15" customFormat="1" ht="16.5" customHeight="1">
      <c r="B270" s="16"/>
      <c r="C270" s="16"/>
      <c r="D270" s="11"/>
      <c r="E270" s="17"/>
    </row>
    <row r="271" spans="2:5" s="15" customFormat="1" ht="16.5" customHeight="1">
      <c r="B271" s="16"/>
      <c r="C271" s="16"/>
      <c r="D271" s="11"/>
      <c r="E271" s="17"/>
    </row>
    <row r="272" spans="2:5" s="15" customFormat="1" ht="16.5" customHeight="1">
      <c r="B272" s="16"/>
      <c r="C272" s="16"/>
      <c r="D272" s="11"/>
      <c r="E272" s="17"/>
    </row>
    <row r="273" spans="2:5" s="15" customFormat="1" ht="16.5" customHeight="1">
      <c r="B273" s="16"/>
      <c r="C273" s="16"/>
      <c r="D273" s="11"/>
      <c r="E273" s="17"/>
    </row>
    <row r="274" spans="2:5" s="15" customFormat="1" ht="16.5" customHeight="1">
      <c r="B274" s="16"/>
      <c r="C274" s="16"/>
      <c r="D274" s="11"/>
      <c r="E274" s="17"/>
    </row>
    <row r="275" spans="2:5" s="15" customFormat="1" ht="16.5" customHeight="1">
      <c r="B275" s="16"/>
      <c r="C275" s="16"/>
      <c r="D275" s="11"/>
      <c r="E275" s="17"/>
    </row>
    <row r="276" spans="2:5" s="15" customFormat="1" ht="16.5" customHeight="1">
      <c r="B276" s="16"/>
      <c r="C276" s="16"/>
      <c r="D276" s="11"/>
      <c r="E276" s="17"/>
    </row>
    <row r="277" spans="2:5" s="15" customFormat="1" ht="16.5" customHeight="1">
      <c r="B277" s="16"/>
      <c r="C277" s="16"/>
      <c r="D277" s="11"/>
      <c r="E277" s="17"/>
    </row>
    <row r="278" spans="2:5" s="15" customFormat="1" ht="16.5" customHeight="1">
      <c r="B278" s="16"/>
      <c r="C278" s="16"/>
      <c r="D278" s="11"/>
      <c r="E278" s="17"/>
    </row>
    <row r="279" spans="2:5" s="15" customFormat="1" ht="16.5" customHeight="1">
      <c r="B279" s="16"/>
      <c r="C279" s="16"/>
      <c r="D279" s="11"/>
      <c r="E279" s="17"/>
    </row>
    <row r="280" spans="2:5" s="15" customFormat="1" ht="16.5" customHeight="1">
      <c r="B280" s="16"/>
      <c r="C280" s="16"/>
      <c r="D280" s="11"/>
      <c r="E280" s="17"/>
    </row>
    <row r="281" spans="2:5" s="15" customFormat="1" ht="16.5" customHeight="1">
      <c r="B281" s="16"/>
      <c r="C281" s="16"/>
      <c r="D281" s="11"/>
      <c r="E281" s="17"/>
    </row>
    <row r="282" spans="2:5" s="15" customFormat="1" ht="16.5" customHeight="1">
      <c r="B282" s="16"/>
      <c r="C282" s="16"/>
      <c r="D282" s="11"/>
      <c r="E282" s="17"/>
    </row>
    <row r="283" spans="2:5" s="15" customFormat="1" ht="16.5" customHeight="1">
      <c r="B283" s="16"/>
      <c r="C283" s="16"/>
      <c r="D283" s="11"/>
      <c r="E283" s="17"/>
    </row>
    <row r="284" spans="2:5" s="15" customFormat="1" ht="16.5" customHeight="1">
      <c r="B284" s="16"/>
      <c r="C284" s="16"/>
      <c r="D284" s="11"/>
      <c r="E284" s="17"/>
    </row>
    <row r="285" spans="2:5" s="15" customFormat="1" ht="16.5" customHeight="1">
      <c r="B285" s="16"/>
      <c r="C285" s="16"/>
      <c r="D285" s="11"/>
      <c r="E285" s="17"/>
    </row>
    <row r="286" spans="2:5" s="15" customFormat="1" ht="16.5" customHeight="1">
      <c r="B286" s="16"/>
      <c r="C286" s="16"/>
      <c r="D286" s="11"/>
      <c r="E286" s="17"/>
    </row>
    <row r="287" spans="2:5" s="15" customFormat="1" ht="16.5" customHeight="1">
      <c r="B287" s="16"/>
      <c r="C287" s="16"/>
      <c r="D287" s="11"/>
      <c r="E287" s="17"/>
    </row>
    <row r="288" spans="2:5" s="15" customFormat="1" ht="16.5" customHeight="1">
      <c r="B288" s="16"/>
      <c r="C288" s="16"/>
      <c r="D288" s="11"/>
      <c r="E288" s="17"/>
    </row>
    <row r="289" spans="2:5" s="15" customFormat="1" ht="16.5" customHeight="1">
      <c r="B289" s="16"/>
      <c r="C289" s="16"/>
      <c r="D289" s="11"/>
      <c r="E289" s="17"/>
    </row>
    <row r="290" spans="2:5" s="15" customFormat="1" ht="16.5" customHeight="1">
      <c r="B290" s="16"/>
      <c r="C290" s="16"/>
      <c r="D290" s="11"/>
      <c r="E290" s="17"/>
    </row>
    <row r="291" spans="2:5" s="15" customFormat="1" ht="16.5" customHeight="1">
      <c r="B291" s="16"/>
      <c r="C291" s="16"/>
      <c r="D291" s="11"/>
      <c r="E291" s="17"/>
    </row>
    <row r="292" spans="2:5" s="15" customFormat="1" ht="16.5" customHeight="1">
      <c r="B292" s="16"/>
      <c r="C292" s="16"/>
      <c r="D292" s="11"/>
      <c r="E292" s="17"/>
    </row>
    <row r="293" spans="2:5" s="15" customFormat="1" ht="16.5" customHeight="1">
      <c r="B293" s="16"/>
      <c r="C293" s="16"/>
      <c r="D293" s="11"/>
      <c r="E293" s="17"/>
    </row>
    <row r="294" spans="2:5" s="15" customFormat="1" ht="16.5" customHeight="1">
      <c r="B294" s="16"/>
      <c r="C294" s="16"/>
      <c r="D294" s="11"/>
      <c r="E294" s="17"/>
    </row>
    <row r="295" spans="2:5" s="15" customFormat="1" ht="16.5" customHeight="1">
      <c r="B295" s="16"/>
      <c r="C295" s="16"/>
      <c r="D295" s="11"/>
      <c r="E295" s="17"/>
    </row>
    <row r="296" spans="2:5" s="15" customFormat="1" ht="16.5" customHeight="1">
      <c r="B296" s="16"/>
      <c r="C296" s="16"/>
      <c r="D296" s="11"/>
      <c r="E296" s="17"/>
    </row>
    <row r="297" spans="2:5" s="15" customFormat="1" ht="16.5" customHeight="1">
      <c r="B297" s="16"/>
      <c r="C297" s="16"/>
      <c r="D297" s="11"/>
      <c r="E297" s="17"/>
    </row>
    <row r="298" spans="2:5" s="15" customFormat="1" ht="16.5" customHeight="1">
      <c r="B298" s="16"/>
      <c r="C298" s="16"/>
      <c r="D298" s="11"/>
      <c r="E298" s="17"/>
    </row>
    <row r="299" spans="2:5" s="15" customFormat="1" ht="16.5" customHeight="1">
      <c r="B299" s="16"/>
      <c r="C299" s="16"/>
      <c r="D299" s="11"/>
      <c r="E299" s="17"/>
    </row>
    <row r="300" spans="2:5" s="15" customFormat="1" ht="16.5" customHeight="1">
      <c r="B300" s="16"/>
      <c r="C300" s="16"/>
      <c r="D300" s="11"/>
      <c r="E300" s="17"/>
    </row>
    <row r="301" spans="2:5" s="15" customFormat="1" ht="16.5" customHeight="1">
      <c r="B301" s="16"/>
      <c r="C301" s="16"/>
      <c r="D301" s="11"/>
      <c r="E301" s="17"/>
    </row>
    <row r="302" spans="2:5" s="15" customFormat="1" ht="16.5" customHeight="1">
      <c r="B302" s="16"/>
      <c r="C302" s="16"/>
      <c r="D302" s="11"/>
      <c r="E302" s="17"/>
    </row>
    <row r="303" spans="2:5" s="15" customFormat="1" ht="16.5" customHeight="1">
      <c r="B303" s="16"/>
      <c r="C303" s="16"/>
      <c r="D303" s="11"/>
      <c r="E303" s="17"/>
    </row>
    <row r="304" spans="2:5" s="15" customFormat="1" ht="16.5" customHeight="1">
      <c r="B304" s="16"/>
      <c r="C304" s="16"/>
      <c r="D304" s="11"/>
      <c r="E304" s="17"/>
    </row>
    <row r="305" spans="2:5" s="15" customFormat="1" ht="16.5" customHeight="1">
      <c r="B305" s="16"/>
      <c r="C305" s="16"/>
      <c r="D305" s="11"/>
      <c r="E305" s="17"/>
    </row>
    <row r="306" spans="2:5" s="15" customFormat="1" ht="16.5" customHeight="1">
      <c r="B306" s="16"/>
      <c r="C306" s="16"/>
      <c r="D306" s="11"/>
      <c r="E306" s="17"/>
    </row>
    <row r="307" spans="2:5" s="15" customFormat="1" ht="16.5" customHeight="1">
      <c r="B307" s="16"/>
      <c r="C307" s="16"/>
      <c r="D307" s="11"/>
      <c r="E307" s="17"/>
    </row>
    <row r="308" spans="2:5" s="15" customFormat="1" ht="16.5" customHeight="1">
      <c r="B308" s="16"/>
      <c r="C308" s="16"/>
      <c r="D308" s="11"/>
      <c r="E308" s="17"/>
    </row>
    <row r="309" spans="2:5" s="15" customFormat="1" ht="16.5" customHeight="1">
      <c r="B309" s="16"/>
      <c r="C309" s="16"/>
      <c r="D309" s="11"/>
      <c r="E309" s="17"/>
    </row>
    <row r="310" spans="2:5" s="15" customFormat="1" ht="16.5" customHeight="1">
      <c r="B310" s="16"/>
      <c r="C310" s="16"/>
      <c r="D310" s="11"/>
      <c r="E310" s="17"/>
    </row>
    <row r="311" spans="2:5" s="15" customFormat="1" ht="16.5" customHeight="1">
      <c r="B311" s="16"/>
      <c r="C311" s="16"/>
      <c r="D311" s="11"/>
      <c r="E311" s="17"/>
    </row>
    <row r="312" spans="2:5" s="15" customFormat="1" ht="16.5" customHeight="1">
      <c r="B312" s="16"/>
      <c r="C312" s="16"/>
      <c r="D312" s="11"/>
      <c r="E312" s="17"/>
    </row>
    <row r="313" spans="2:5" s="15" customFormat="1" ht="16.5" customHeight="1">
      <c r="B313" s="16"/>
      <c r="C313" s="16"/>
      <c r="D313" s="11"/>
      <c r="E313" s="17"/>
    </row>
    <row r="314" spans="2:5" s="15" customFormat="1" ht="16.5" customHeight="1">
      <c r="B314" s="16"/>
      <c r="C314" s="16"/>
      <c r="D314" s="11"/>
      <c r="E314" s="17"/>
    </row>
    <row r="315" spans="2:5" s="15" customFormat="1" ht="16.5" customHeight="1">
      <c r="B315" s="16"/>
      <c r="C315" s="16"/>
      <c r="D315" s="11"/>
      <c r="E315" s="17"/>
    </row>
    <row r="316" spans="2:5" s="15" customFormat="1" ht="16.5" customHeight="1">
      <c r="B316" s="16"/>
      <c r="C316" s="16"/>
      <c r="D316" s="11"/>
      <c r="E316" s="17"/>
    </row>
    <row r="317" spans="2:5" s="15" customFormat="1" ht="16.5" customHeight="1">
      <c r="B317" s="16"/>
      <c r="C317" s="16"/>
      <c r="D317" s="11"/>
      <c r="E317" s="17"/>
    </row>
    <row r="318" spans="2:5" s="15" customFormat="1" ht="16.5" customHeight="1">
      <c r="B318" s="16"/>
      <c r="C318" s="16"/>
      <c r="D318" s="11"/>
      <c r="E318" s="17"/>
    </row>
    <row r="319" spans="2:5" s="15" customFormat="1" ht="16.5" customHeight="1">
      <c r="B319" s="16"/>
      <c r="C319" s="16"/>
      <c r="D319" s="11"/>
      <c r="E319" s="17"/>
    </row>
    <row r="320" spans="2:5" s="15" customFormat="1" ht="16.5" customHeight="1">
      <c r="B320" s="16"/>
      <c r="C320" s="16"/>
      <c r="D320" s="11"/>
      <c r="E320" s="17"/>
    </row>
    <row r="321" spans="2:5" s="15" customFormat="1" ht="16.5" customHeight="1">
      <c r="B321" s="16"/>
      <c r="C321" s="16"/>
      <c r="D321" s="11"/>
      <c r="E321" s="17"/>
    </row>
    <row r="322" spans="2:5" s="15" customFormat="1" ht="16.5" customHeight="1">
      <c r="B322" s="16"/>
      <c r="C322" s="16"/>
      <c r="D322" s="11"/>
      <c r="E322" s="17"/>
    </row>
    <row r="323" spans="2:5" s="15" customFormat="1" ht="16.5" customHeight="1">
      <c r="B323" s="16"/>
      <c r="C323" s="16"/>
      <c r="D323" s="11"/>
      <c r="E323" s="17"/>
    </row>
    <row r="324" spans="2:5" s="15" customFormat="1" ht="16.5" customHeight="1">
      <c r="B324" s="16"/>
      <c r="C324" s="16"/>
      <c r="D324" s="11"/>
      <c r="E324" s="17"/>
    </row>
    <row r="325" spans="2:5" s="15" customFormat="1" ht="16.5" customHeight="1">
      <c r="B325" s="16"/>
      <c r="C325" s="16"/>
      <c r="D325" s="11"/>
      <c r="E325" s="17"/>
    </row>
    <row r="326" spans="2:5" s="15" customFormat="1" ht="16.5" customHeight="1">
      <c r="B326" s="16"/>
      <c r="C326" s="16"/>
      <c r="D326" s="11"/>
      <c r="E326" s="17"/>
    </row>
    <row r="327" spans="2:5" s="15" customFormat="1" ht="16.5" customHeight="1">
      <c r="B327" s="16"/>
      <c r="C327" s="16"/>
      <c r="D327" s="11"/>
      <c r="E327" s="17"/>
    </row>
    <row r="328" spans="2:5" s="15" customFormat="1" ht="16.5" customHeight="1">
      <c r="B328" s="16"/>
      <c r="C328" s="16"/>
      <c r="D328" s="11"/>
      <c r="E328" s="17"/>
    </row>
    <row r="329" spans="2:5" s="15" customFormat="1" ht="16.5" customHeight="1">
      <c r="B329" s="16"/>
      <c r="C329" s="16"/>
      <c r="D329" s="11"/>
      <c r="E329" s="17"/>
    </row>
    <row r="330" spans="2:5" s="15" customFormat="1" ht="16.5" customHeight="1">
      <c r="B330" s="16"/>
      <c r="C330" s="16"/>
      <c r="D330" s="11"/>
      <c r="E330" s="17"/>
    </row>
    <row r="331" spans="2:5" s="15" customFormat="1" ht="16.5" customHeight="1">
      <c r="B331" s="16"/>
      <c r="C331" s="16"/>
      <c r="D331" s="11"/>
      <c r="E331" s="17"/>
    </row>
    <row r="332" spans="2:5" s="15" customFormat="1" ht="16.5" customHeight="1">
      <c r="B332" s="16"/>
      <c r="C332" s="16"/>
      <c r="D332" s="11"/>
      <c r="E332" s="17"/>
    </row>
    <row r="333" spans="2:5" s="15" customFormat="1" ht="16.5" customHeight="1">
      <c r="B333" s="16"/>
      <c r="C333" s="16"/>
      <c r="D333" s="11"/>
      <c r="E333" s="17"/>
    </row>
    <row r="334" spans="2:5" s="15" customFormat="1" ht="16.5" customHeight="1">
      <c r="B334" s="16"/>
      <c r="C334" s="16"/>
      <c r="D334" s="11"/>
      <c r="E334" s="17"/>
    </row>
    <row r="335" spans="2:5" s="15" customFormat="1" ht="16.5" customHeight="1">
      <c r="B335" s="16"/>
      <c r="C335" s="16"/>
      <c r="D335" s="11"/>
      <c r="E335" s="17"/>
    </row>
    <row r="336" spans="2:5" s="15" customFormat="1" ht="16.5" customHeight="1">
      <c r="B336" s="16"/>
      <c r="C336" s="16"/>
      <c r="D336" s="11"/>
      <c r="E336" s="17"/>
    </row>
    <row r="337" spans="2:5" s="15" customFormat="1" ht="16.5" customHeight="1">
      <c r="B337" s="16"/>
      <c r="C337" s="16"/>
      <c r="D337" s="11"/>
      <c r="E337" s="17"/>
    </row>
    <row r="338" spans="2:5" s="15" customFormat="1" ht="16.5" customHeight="1">
      <c r="B338" s="16"/>
      <c r="C338" s="16"/>
      <c r="D338" s="11"/>
      <c r="E338" s="17"/>
    </row>
    <row r="339" spans="2:5" s="15" customFormat="1" ht="16.5" customHeight="1">
      <c r="B339" s="16"/>
      <c r="C339" s="16"/>
      <c r="D339" s="11"/>
      <c r="E339" s="17"/>
    </row>
    <row r="340" spans="2:5" s="15" customFormat="1" ht="16.5" customHeight="1">
      <c r="B340" s="16"/>
      <c r="C340" s="16"/>
      <c r="D340" s="11"/>
      <c r="E340" s="17"/>
    </row>
    <row r="341" spans="2:5" s="15" customFormat="1" ht="16.5" customHeight="1">
      <c r="B341" s="16"/>
      <c r="C341" s="16"/>
      <c r="D341" s="11"/>
      <c r="E341" s="17"/>
    </row>
    <row r="342" spans="2:5" s="15" customFormat="1" ht="16.5" customHeight="1">
      <c r="B342" s="16"/>
      <c r="C342" s="16"/>
      <c r="D342" s="11"/>
      <c r="E342" s="17"/>
    </row>
    <row r="343" spans="2:5" s="15" customFormat="1" ht="16.5" customHeight="1">
      <c r="B343" s="16"/>
      <c r="C343" s="16"/>
      <c r="D343" s="11"/>
      <c r="E343" s="17"/>
    </row>
    <row r="344" spans="2:5" s="15" customFormat="1" ht="16.5" customHeight="1">
      <c r="B344" s="16"/>
      <c r="C344" s="16"/>
      <c r="D344" s="11"/>
      <c r="E344" s="17"/>
    </row>
    <row r="345" spans="2:5" s="15" customFormat="1" ht="16.5" customHeight="1">
      <c r="B345" s="16"/>
      <c r="C345" s="16"/>
      <c r="D345" s="11"/>
      <c r="E345" s="17"/>
    </row>
    <row r="346" spans="2:5" s="15" customFormat="1" ht="16.5" customHeight="1">
      <c r="B346" s="16"/>
      <c r="C346" s="16"/>
      <c r="D346" s="11"/>
      <c r="E346" s="17"/>
    </row>
    <row r="347" spans="2:5" s="15" customFormat="1" ht="16.5" customHeight="1">
      <c r="B347" s="16"/>
      <c r="C347" s="16"/>
      <c r="D347" s="11"/>
      <c r="E347" s="17"/>
    </row>
    <row r="348" spans="2:5" s="15" customFormat="1" ht="16.5" customHeight="1">
      <c r="B348" s="16"/>
      <c r="C348" s="16"/>
      <c r="D348" s="11"/>
      <c r="E348" s="17"/>
    </row>
    <row r="349" spans="2:5" s="15" customFormat="1" ht="16.5" customHeight="1">
      <c r="B349" s="16"/>
      <c r="C349" s="16"/>
      <c r="D349" s="11"/>
      <c r="E349" s="17"/>
    </row>
    <row r="350" spans="2:5" s="15" customFormat="1" ht="16.5" customHeight="1">
      <c r="B350" s="16"/>
      <c r="C350" s="16"/>
      <c r="D350" s="11"/>
      <c r="E350" s="17"/>
    </row>
    <row r="351" spans="2:5" s="15" customFormat="1" ht="16.5" customHeight="1">
      <c r="B351" s="16"/>
      <c r="C351" s="16"/>
      <c r="D351" s="11"/>
      <c r="E351" s="17"/>
    </row>
    <row r="352" spans="2:5" s="15" customFormat="1" ht="16.5" customHeight="1">
      <c r="B352" s="16"/>
      <c r="C352" s="16"/>
      <c r="D352" s="11"/>
      <c r="E352" s="17"/>
    </row>
    <row r="353" spans="2:5" s="15" customFormat="1" ht="16.5" customHeight="1">
      <c r="B353" s="16"/>
      <c r="C353" s="16"/>
      <c r="D353" s="11"/>
      <c r="E353" s="17"/>
    </row>
    <row r="354" spans="2:5" s="15" customFormat="1" ht="16.5" customHeight="1">
      <c r="B354" s="16"/>
      <c r="C354" s="16"/>
      <c r="D354" s="11"/>
      <c r="E354" s="17"/>
    </row>
    <row r="355" spans="2:5" s="15" customFormat="1" ht="16.5" customHeight="1">
      <c r="B355" s="16"/>
      <c r="C355" s="16"/>
      <c r="D355" s="11"/>
      <c r="E355" s="17"/>
    </row>
    <row r="356" spans="2:5" s="15" customFormat="1" ht="16.5" customHeight="1">
      <c r="B356" s="16"/>
      <c r="C356" s="16"/>
      <c r="D356" s="11"/>
      <c r="E356" s="17"/>
    </row>
    <row r="357" spans="2:5" s="15" customFormat="1" ht="16.5" customHeight="1">
      <c r="B357" s="16"/>
      <c r="C357" s="16"/>
      <c r="D357" s="11"/>
      <c r="E357" s="17"/>
    </row>
    <row r="358" spans="2:5" s="15" customFormat="1" ht="16.5" customHeight="1">
      <c r="B358" s="16"/>
      <c r="C358" s="16"/>
      <c r="D358" s="11"/>
      <c r="E358" s="17"/>
    </row>
    <row r="359" spans="2:5" s="15" customFormat="1" ht="16.5" customHeight="1">
      <c r="B359" s="16"/>
      <c r="C359" s="16"/>
      <c r="D359" s="11"/>
      <c r="E359" s="17"/>
    </row>
    <row r="360" spans="2:5" s="15" customFormat="1" ht="16.5" customHeight="1">
      <c r="B360" s="16"/>
      <c r="C360" s="16"/>
      <c r="D360" s="11"/>
      <c r="E360" s="17"/>
    </row>
    <row r="361" spans="2:5" s="15" customFormat="1" ht="16.5" customHeight="1">
      <c r="B361" s="16"/>
      <c r="C361" s="16"/>
      <c r="D361" s="11"/>
      <c r="E361" s="17"/>
    </row>
    <row r="362" spans="2:5" s="15" customFormat="1" ht="16.5" customHeight="1">
      <c r="B362" s="16"/>
      <c r="C362" s="16"/>
      <c r="D362" s="11"/>
      <c r="E362" s="17"/>
    </row>
    <row r="363" spans="2:5" s="15" customFormat="1" ht="16.5" customHeight="1">
      <c r="B363" s="16"/>
      <c r="C363" s="16"/>
      <c r="D363" s="11"/>
      <c r="E363" s="17"/>
    </row>
    <row r="364" spans="2:5" s="15" customFormat="1" ht="16.5" customHeight="1">
      <c r="B364" s="16"/>
      <c r="C364" s="16"/>
      <c r="D364" s="11"/>
      <c r="E364" s="17"/>
    </row>
    <row r="365" spans="2:5" s="15" customFormat="1" ht="16.5" customHeight="1">
      <c r="B365" s="16"/>
      <c r="C365" s="16"/>
      <c r="D365" s="11"/>
      <c r="E365" s="17"/>
    </row>
    <row r="366" spans="2:5" s="15" customFormat="1" ht="16.5" customHeight="1">
      <c r="B366" s="16"/>
      <c r="C366" s="16"/>
      <c r="D366" s="11"/>
      <c r="E366" s="17"/>
    </row>
    <row r="367" spans="2:5" s="15" customFormat="1" ht="16.5" customHeight="1">
      <c r="B367" s="16"/>
      <c r="C367" s="16"/>
      <c r="D367" s="11"/>
      <c r="E367" s="17"/>
    </row>
    <row r="368" spans="2:5" s="15" customFormat="1" ht="16.5" customHeight="1">
      <c r="B368" s="16"/>
      <c r="C368" s="16"/>
      <c r="D368" s="11"/>
      <c r="E368" s="17"/>
    </row>
    <row r="369" spans="2:5" s="15" customFormat="1" ht="16.5" customHeight="1">
      <c r="B369" s="16"/>
      <c r="C369" s="16"/>
      <c r="D369" s="11"/>
      <c r="E369" s="17"/>
    </row>
    <row r="370" spans="2:5" s="15" customFormat="1" ht="16.5" customHeight="1">
      <c r="B370" s="16"/>
      <c r="C370" s="16"/>
      <c r="D370" s="11"/>
      <c r="E370" s="17"/>
    </row>
    <row r="371" spans="2:5" s="15" customFormat="1" ht="16.5" customHeight="1">
      <c r="B371" s="16"/>
      <c r="C371" s="16"/>
      <c r="D371" s="11"/>
      <c r="E371" s="17"/>
    </row>
    <row r="372" spans="2:5" s="15" customFormat="1" ht="16.5" customHeight="1">
      <c r="B372" s="16"/>
      <c r="C372" s="16"/>
      <c r="D372" s="11"/>
      <c r="E372" s="17"/>
    </row>
    <row r="373" spans="2:5" s="15" customFormat="1" ht="16.5" customHeight="1">
      <c r="B373" s="16"/>
      <c r="C373" s="16"/>
      <c r="D373" s="11"/>
      <c r="E373" s="17"/>
    </row>
    <row r="374" spans="2:5" s="15" customFormat="1" ht="16.5" customHeight="1">
      <c r="B374" s="16"/>
      <c r="C374" s="16"/>
      <c r="D374" s="11"/>
      <c r="E374" s="17"/>
    </row>
    <row r="375" spans="2:5" s="15" customFormat="1" ht="16.5" customHeight="1">
      <c r="B375" s="16"/>
      <c r="C375" s="16"/>
      <c r="D375" s="11"/>
      <c r="E375" s="17"/>
    </row>
    <row r="376" spans="2:5" s="15" customFormat="1" ht="16.5" customHeight="1">
      <c r="B376" s="16"/>
      <c r="C376" s="16"/>
      <c r="D376" s="11"/>
      <c r="E376" s="17"/>
    </row>
    <row r="377" spans="2:5" s="15" customFormat="1" ht="16.5" customHeight="1">
      <c r="B377" s="16"/>
      <c r="C377" s="16"/>
      <c r="D377" s="11"/>
      <c r="E377" s="17"/>
    </row>
    <row r="378" spans="2:5" s="15" customFormat="1" ht="16.5" customHeight="1">
      <c r="B378" s="16"/>
      <c r="C378" s="16"/>
      <c r="D378" s="11"/>
      <c r="E378" s="17"/>
    </row>
    <row r="379" spans="2:5" s="15" customFormat="1" ht="16.5" customHeight="1">
      <c r="B379" s="16"/>
      <c r="C379" s="16"/>
      <c r="D379" s="11"/>
      <c r="E379" s="17"/>
    </row>
    <row r="380" spans="2:5" s="15" customFormat="1" ht="16.5" customHeight="1">
      <c r="B380" s="16"/>
      <c r="C380" s="16"/>
      <c r="D380" s="11"/>
      <c r="E380" s="17"/>
    </row>
    <row r="381" spans="2:5" s="15" customFormat="1" ht="16.5" customHeight="1">
      <c r="B381" s="16"/>
      <c r="C381" s="16"/>
      <c r="D381" s="11"/>
      <c r="E381" s="17"/>
    </row>
    <row r="382" spans="2:5" s="15" customFormat="1" ht="16.5" customHeight="1">
      <c r="B382" s="16"/>
      <c r="C382" s="16"/>
      <c r="D382" s="11"/>
      <c r="E382" s="17"/>
    </row>
    <row r="383" spans="2:5" s="15" customFormat="1" ht="16.5" customHeight="1">
      <c r="B383" s="16"/>
      <c r="C383" s="16"/>
      <c r="D383" s="11"/>
      <c r="E383" s="17"/>
    </row>
    <row r="384" spans="2:5" s="15" customFormat="1" ht="16.5" customHeight="1">
      <c r="B384" s="16"/>
      <c r="C384" s="16"/>
      <c r="D384" s="11"/>
      <c r="E384" s="17"/>
    </row>
    <row r="385" spans="2:5" s="15" customFormat="1" ht="16.5" customHeight="1">
      <c r="B385" s="16"/>
      <c r="C385" s="16"/>
      <c r="D385" s="11"/>
      <c r="E385" s="17"/>
    </row>
    <row r="386" spans="2:5" s="15" customFormat="1" ht="16.5" customHeight="1">
      <c r="B386" s="16"/>
      <c r="C386" s="16"/>
      <c r="D386" s="11"/>
      <c r="E386" s="17"/>
    </row>
    <row r="387" spans="2:5" s="15" customFormat="1" ht="16.5" customHeight="1">
      <c r="B387" s="16"/>
      <c r="C387" s="16"/>
      <c r="D387" s="11"/>
      <c r="E387" s="17"/>
    </row>
    <row r="388" spans="2:5" s="15" customFormat="1" ht="16.5" customHeight="1">
      <c r="B388" s="16"/>
      <c r="C388" s="16"/>
      <c r="D388" s="11"/>
      <c r="E388" s="17"/>
    </row>
    <row r="389" spans="2:5" s="15" customFormat="1" ht="16.5" customHeight="1">
      <c r="B389" s="16"/>
      <c r="C389" s="16"/>
      <c r="D389" s="11"/>
      <c r="E389" s="17"/>
    </row>
    <row r="390" spans="2:5" s="15" customFormat="1" ht="16.5" customHeight="1">
      <c r="B390" s="16"/>
      <c r="C390" s="16"/>
      <c r="D390" s="11"/>
      <c r="E390" s="17"/>
    </row>
    <row r="391" spans="2:5" s="15" customFormat="1" ht="16.5" customHeight="1">
      <c r="B391" s="16"/>
      <c r="C391" s="16"/>
      <c r="D391" s="11"/>
      <c r="E391" s="17"/>
    </row>
    <row r="392" spans="2:5" s="15" customFormat="1" ht="16.5" customHeight="1">
      <c r="B392" s="16"/>
      <c r="C392" s="16"/>
      <c r="D392" s="11"/>
      <c r="E392" s="17"/>
    </row>
    <row r="393" spans="2:5" s="15" customFormat="1" ht="16.5" customHeight="1">
      <c r="B393" s="16"/>
      <c r="C393" s="16"/>
      <c r="D393" s="11"/>
      <c r="E393" s="17"/>
    </row>
    <row r="394" spans="2:5" s="15" customFormat="1" ht="16.5" customHeight="1">
      <c r="B394" s="16"/>
      <c r="C394" s="16"/>
      <c r="D394" s="11"/>
      <c r="E394" s="17"/>
    </row>
    <row r="395" spans="2:5" s="15" customFormat="1" ht="16.5" customHeight="1">
      <c r="B395" s="16"/>
      <c r="C395" s="16"/>
      <c r="D395" s="11"/>
      <c r="E395" s="17"/>
    </row>
    <row r="396" spans="2:5" s="15" customFormat="1" ht="16.5" customHeight="1">
      <c r="B396" s="16"/>
      <c r="C396" s="16"/>
      <c r="D396" s="11"/>
      <c r="E396" s="17"/>
    </row>
    <row r="397" spans="2:5" s="15" customFormat="1" ht="16.5" customHeight="1">
      <c r="B397" s="16"/>
      <c r="C397" s="16"/>
      <c r="D397" s="11"/>
      <c r="E397" s="17"/>
    </row>
    <row r="398" spans="2:5" s="15" customFormat="1" ht="16.5" customHeight="1">
      <c r="B398" s="16"/>
      <c r="C398" s="16"/>
      <c r="D398" s="11"/>
      <c r="E398" s="17"/>
    </row>
    <row r="399" spans="2:5" s="15" customFormat="1" ht="16.5" customHeight="1">
      <c r="B399" s="16"/>
      <c r="C399" s="16"/>
      <c r="D399" s="11"/>
      <c r="E399" s="17"/>
    </row>
    <row r="400" spans="2:5" s="15" customFormat="1" ht="16.5" customHeight="1">
      <c r="B400" s="16"/>
      <c r="C400" s="16"/>
      <c r="D400" s="11"/>
      <c r="E400" s="17"/>
    </row>
    <row r="401" spans="2:5" s="15" customFormat="1" ht="16.5" customHeight="1">
      <c r="B401" s="16"/>
      <c r="C401" s="16"/>
      <c r="D401" s="11"/>
      <c r="E401" s="17"/>
    </row>
    <row r="402" spans="2:5" s="15" customFormat="1" ht="16.5" customHeight="1">
      <c r="B402" s="16"/>
      <c r="C402" s="16"/>
      <c r="D402" s="11"/>
      <c r="E402" s="17"/>
    </row>
    <row r="403" spans="2:5" s="15" customFormat="1" ht="16.5" customHeight="1">
      <c r="B403" s="16"/>
      <c r="C403" s="16"/>
      <c r="D403" s="11"/>
      <c r="E403" s="17"/>
    </row>
    <row r="404" spans="2:5" s="15" customFormat="1" ht="16.5" customHeight="1">
      <c r="B404" s="16"/>
      <c r="C404" s="16"/>
      <c r="D404" s="11"/>
      <c r="E404" s="17"/>
    </row>
    <row r="405" spans="2:5" s="15" customFormat="1" ht="16.5" customHeight="1">
      <c r="B405" s="16"/>
      <c r="C405" s="16"/>
      <c r="D405" s="11"/>
      <c r="E405" s="17"/>
    </row>
    <row r="406" spans="2:5" s="15" customFormat="1" ht="16.5" customHeight="1">
      <c r="B406" s="16"/>
      <c r="C406" s="16"/>
      <c r="D406" s="11"/>
      <c r="E406" s="17"/>
    </row>
    <row r="407" spans="2:5" s="15" customFormat="1" ht="16.5" customHeight="1">
      <c r="B407" s="16"/>
      <c r="C407" s="16"/>
      <c r="D407" s="11"/>
      <c r="E407" s="17"/>
    </row>
    <row r="408" spans="2:5" s="15" customFormat="1" ht="16.5" customHeight="1">
      <c r="B408" s="16"/>
      <c r="C408" s="16"/>
      <c r="D408" s="11"/>
      <c r="E408" s="17"/>
    </row>
    <row r="409" spans="2:5" s="15" customFormat="1" ht="16.5" customHeight="1">
      <c r="B409" s="16"/>
      <c r="C409" s="16"/>
      <c r="D409" s="11"/>
      <c r="E409" s="17"/>
    </row>
    <row r="410" spans="2:5" s="15" customFormat="1" ht="16.5" customHeight="1">
      <c r="B410" s="16"/>
      <c r="C410" s="16"/>
      <c r="D410" s="11"/>
      <c r="E410" s="17"/>
    </row>
    <row r="411" spans="2:5" s="15" customFormat="1" ht="16.5" customHeight="1">
      <c r="B411" s="16"/>
      <c r="C411" s="16"/>
      <c r="D411" s="11"/>
      <c r="E411" s="17"/>
    </row>
    <row r="412" spans="2:5" s="15" customFormat="1" ht="16.5" customHeight="1">
      <c r="B412" s="16"/>
      <c r="C412" s="16"/>
      <c r="D412" s="11"/>
      <c r="E412" s="17"/>
    </row>
    <row r="413" spans="2:5" s="15" customFormat="1" ht="16.5" customHeight="1">
      <c r="B413" s="16"/>
      <c r="C413" s="16"/>
      <c r="D413" s="11"/>
      <c r="E413" s="17"/>
    </row>
    <row r="414" spans="2:5" s="15" customFormat="1" ht="16.5" customHeight="1">
      <c r="B414" s="16"/>
      <c r="C414" s="16"/>
      <c r="D414" s="11"/>
      <c r="E414" s="17"/>
    </row>
    <row r="415" spans="2:5" s="15" customFormat="1" ht="16.5" customHeight="1">
      <c r="B415" s="16"/>
      <c r="C415" s="16"/>
      <c r="D415" s="11"/>
      <c r="E415" s="17"/>
    </row>
    <row r="416" spans="2:5" s="15" customFormat="1" ht="16.5" customHeight="1">
      <c r="B416" s="16"/>
      <c r="C416" s="16"/>
      <c r="D416" s="11"/>
      <c r="E416" s="17"/>
    </row>
    <row r="417" spans="2:5" s="15" customFormat="1" ht="16.5" customHeight="1">
      <c r="B417" s="16"/>
      <c r="C417" s="16"/>
      <c r="D417" s="11"/>
      <c r="E417" s="17"/>
    </row>
    <row r="418" spans="2:5" s="15" customFormat="1" ht="16.5" customHeight="1">
      <c r="B418" s="16"/>
      <c r="C418" s="16"/>
      <c r="D418" s="11"/>
      <c r="E418" s="17"/>
    </row>
    <row r="419" spans="2:5" s="15" customFormat="1" ht="16.5" customHeight="1">
      <c r="B419" s="16"/>
      <c r="C419" s="16"/>
      <c r="D419" s="11"/>
      <c r="E419" s="17"/>
    </row>
    <row r="420" spans="2:5" s="15" customFormat="1" ht="16.5" customHeight="1">
      <c r="B420" s="16"/>
      <c r="C420" s="16"/>
      <c r="D420" s="11"/>
      <c r="E420" s="17"/>
    </row>
    <row r="421" spans="2:5" s="15" customFormat="1" ht="16.5" customHeight="1">
      <c r="B421" s="16"/>
      <c r="C421" s="16"/>
      <c r="D421" s="11"/>
      <c r="E421" s="17"/>
    </row>
    <row r="422" spans="2:5" s="15" customFormat="1" ht="16.5" customHeight="1">
      <c r="B422" s="16"/>
      <c r="C422" s="16"/>
      <c r="D422" s="11"/>
      <c r="E422" s="17"/>
    </row>
    <row r="423" spans="2:5" s="15" customFormat="1" ht="16.5" customHeight="1">
      <c r="B423" s="16"/>
      <c r="C423" s="16"/>
      <c r="D423" s="11"/>
      <c r="E423" s="17"/>
    </row>
    <row r="424" spans="2:5" s="15" customFormat="1" ht="16.5" customHeight="1">
      <c r="B424" s="16"/>
      <c r="C424" s="16"/>
      <c r="D424" s="11"/>
      <c r="E424" s="17"/>
    </row>
    <row r="425" spans="2:5" s="15" customFormat="1" ht="16.5" customHeight="1">
      <c r="B425" s="16"/>
      <c r="C425" s="16"/>
      <c r="D425" s="11"/>
      <c r="E425" s="17"/>
    </row>
    <row r="426" spans="2:5" s="15" customFormat="1" ht="16.5" customHeight="1">
      <c r="B426" s="16"/>
      <c r="C426" s="16"/>
      <c r="D426" s="11"/>
      <c r="E426" s="17"/>
    </row>
    <row r="427" spans="2:5" s="15" customFormat="1" ht="16.5" customHeight="1">
      <c r="B427" s="16"/>
      <c r="C427" s="16"/>
      <c r="D427" s="11"/>
      <c r="E427" s="17"/>
    </row>
    <row r="428" spans="2:5" s="15" customFormat="1" ht="16.5" customHeight="1">
      <c r="B428" s="16"/>
      <c r="C428" s="16"/>
      <c r="D428" s="11"/>
      <c r="E428" s="17"/>
    </row>
    <row r="429" spans="2:5" s="15" customFormat="1" ht="16.5" customHeight="1">
      <c r="B429" s="16"/>
      <c r="C429" s="16"/>
      <c r="D429" s="11"/>
      <c r="E429" s="17"/>
    </row>
    <row r="430" spans="2:5" s="15" customFormat="1" ht="16.5" customHeight="1">
      <c r="B430" s="16"/>
      <c r="C430" s="16"/>
      <c r="D430" s="11"/>
      <c r="E430" s="17"/>
    </row>
    <row r="431" spans="2:5" s="15" customFormat="1" ht="16.5" customHeight="1">
      <c r="B431" s="16"/>
      <c r="C431" s="16"/>
      <c r="D431" s="11"/>
      <c r="E431" s="17"/>
    </row>
    <row r="432" spans="2:5" s="15" customFormat="1" ht="16.5" customHeight="1">
      <c r="B432" s="16"/>
      <c r="C432" s="16"/>
      <c r="D432" s="11"/>
      <c r="E432" s="17"/>
    </row>
    <row r="433" spans="2:5" s="15" customFormat="1" ht="16.5" customHeight="1">
      <c r="B433" s="16"/>
      <c r="C433" s="16"/>
      <c r="D433" s="11"/>
      <c r="E433" s="17"/>
    </row>
    <row r="434" spans="2:5" s="15" customFormat="1" ht="16.5" customHeight="1">
      <c r="B434" s="16"/>
      <c r="C434" s="16"/>
      <c r="D434" s="11"/>
      <c r="E434" s="17"/>
    </row>
    <row r="435" spans="2:5" s="15" customFormat="1" ht="16.5" customHeight="1">
      <c r="B435" s="16"/>
      <c r="C435" s="16"/>
      <c r="D435" s="11"/>
      <c r="E435" s="17"/>
    </row>
    <row r="436" spans="2:5" s="15" customFormat="1" ht="16.5" customHeight="1">
      <c r="B436" s="16"/>
      <c r="C436" s="16"/>
      <c r="D436" s="11"/>
      <c r="E436" s="17"/>
    </row>
    <row r="437" spans="2:5" s="15" customFormat="1" ht="16.5" customHeight="1">
      <c r="B437" s="16"/>
      <c r="C437" s="16"/>
      <c r="D437" s="11"/>
      <c r="E437" s="17"/>
    </row>
    <row r="438" spans="2:5" s="15" customFormat="1" ht="16.5" customHeight="1">
      <c r="B438" s="16"/>
      <c r="C438" s="16"/>
      <c r="D438" s="11"/>
      <c r="E438" s="17"/>
    </row>
    <row r="439" spans="2:5" s="15" customFormat="1" ht="16.5" customHeight="1">
      <c r="B439" s="16"/>
      <c r="C439" s="16"/>
      <c r="D439" s="11"/>
      <c r="E439" s="17"/>
    </row>
    <row r="440" spans="2:5" s="15" customFormat="1" ht="16.5" customHeight="1">
      <c r="B440" s="16"/>
      <c r="C440" s="16"/>
      <c r="D440" s="11"/>
      <c r="E440" s="17"/>
    </row>
    <row r="441" spans="2:5" s="15" customFormat="1" ht="16.5" customHeight="1">
      <c r="B441" s="16"/>
      <c r="C441" s="16"/>
      <c r="D441" s="11"/>
      <c r="E441" s="17"/>
    </row>
    <row r="442" spans="2:5" s="15" customFormat="1" ht="16.5" customHeight="1">
      <c r="B442" s="16"/>
      <c r="C442" s="16"/>
      <c r="D442" s="11"/>
      <c r="E442" s="17"/>
    </row>
    <row r="443" spans="2:5" s="15" customFormat="1" ht="16.5" customHeight="1">
      <c r="B443" s="16"/>
      <c r="C443" s="16"/>
      <c r="D443" s="11"/>
      <c r="E443" s="17"/>
    </row>
    <row r="444" spans="2:5" s="15" customFormat="1" ht="16.5" customHeight="1">
      <c r="B444" s="16"/>
      <c r="C444" s="16"/>
      <c r="D444" s="11"/>
      <c r="E444" s="17"/>
    </row>
    <row r="445" spans="2:5" s="15" customFormat="1" ht="16.5" customHeight="1">
      <c r="B445" s="16"/>
      <c r="C445" s="16"/>
      <c r="D445" s="11"/>
      <c r="E445" s="17"/>
    </row>
    <row r="446" spans="2:5" s="15" customFormat="1" ht="16.5" customHeight="1">
      <c r="B446" s="16"/>
      <c r="C446" s="16"/>
      <c r="D446" s="11"/>
      <c r="E446" s="17"/>
    </row>
    <row r="447" spans="2:5" s="15" customFormat="1" ht="16.5" customHeight="1">
      <c r="B447" s="16"/>
      <c r="C447" s="16"/>
      <c r="D447" s="11"/>
      <c r="E447" s="17"/>
    </row>
    <row r="448" spans="2:5" s="15" customFormat="1" ht="16.5" customHeight="1">
      <c r="B448" s="16"/>
      <c r="C448" s="16"/>
      <c r="D448" s="11"/>
      <c r="E448" s="17"/>
    </row>
    <row r="449" spans="2:5" s="15" customFormat="1" ht="16.5" customHeight="1">
      <c r="B449" s="16"/>
      <c r="C449" s="16"/>
      <c r="D449" s="11"/>
      <c r="E449" s="17"/>
    </row>
    <row r="450" spans="2:5" s="15" customFormat="1" ht="16.5" customHeight="1">
      <c r="B450" s="16"/>
      <c r="C450" s="16"/>
      <c r="D450" s="11"/>
      <c r="E450" s="17"/>
    </row>
    <row r="451" spans="2:5" s="15" customFormat="1" ht="16.5" customHeight="1">
      <c r="B451" s="16"/>
      <c r="C451" s="16"/>
      <c r="D451" s="11"/>
      <c r="E451" s="17"/>
    </row>
    <row r="452" spans="2:5" s="15" customFormat="1" ht="16.5" customHeight="1">
      <c r="B452" s="16"/>
      <c r="C452" s="16"/>
      <c r="D452" s="11"/>
      <c r="E452" s="17"/>
    </row>
    <row r="453" spans="2:5" s="15" customFormat="1" ht="16.5" customHeight="1">
      <c r="B453" s="16"/>
      <c r="C453" s="16"/>
      <c r="D453" s="11"/>
      <c r="E453" s="17"/>
    </row>
    <row r="454" spans="2:5" s="15" customFormat="1" ht="16.5" customHeight="1">
      <c r="B454" s="16"/>
      <c r="C454" s="16"/>
      <c r="D454" s="11"/>
      <c r="E454" s="17"/>
    </row>
    <row r="455" spans="2:5" s="15" customFormat="1" ht="16.5" customHeight="1">
      <c r="B455" s="16"/>
      <c r="C455" s="16"/>
      <c r="D455" s="11"/>
      <c r="E455" s="17"/>
    </row>
    <row r="456" spans="2:5" s="15" customFormat="1" ht="16.5" customHeight="1">
      <c r="B456" s="16"/>
      <c r="C456" s="16"/>
      <c r="D456" s="11"/>
      <c r="E456" s="17"/>
    </row>
    <row r="457" spans="2:5" s="15" customFormat="1" ht="16.5" customHeight="1">
      <c r="B457" s="16"/>
      <c r="C457" s="16"/>
      <c r="D457" s="11"/>
      <c r="E457" s="17"/>
    </row>
    <row r="458" spans="2:5" s="15" customFormat="1" ht="16.5" customHeight="1">
      <c r="B458" s="16"/>
      <c r="C458" s="16"/>
      <c r="D458" s="11"/>
      <c r="E458" s="17"/>
    </row>
    <row r="459" spans="2:5" s="15" customFormat="1" ht="16.5" customHeight="1">
      <c r="B459" s="16"/>
      <c r="C459" s="16"/>
      <c r="D459" s="11"/>
      <c r="E459" s="17"/>
    </row>
    <row r="460" spans="2:5" s="15" customFormat="1" ht="16.5" customHeight="1">
      <c r="B460" s="16"/>
      <c r="C460" s="16"/>
      <c r="D460" s="11"/>
      <c r="E460" s="17"/>
    </row>
    <row r="461" spans="2:5" s="15" customFormat="1" ht="16.5" customHeight="1">
      <c r="B461" s="16"/>
      <c r="C461" s="16"/>
      <c r="D461" s="11"/>
      <c r="E461" s="17"/>
    </row>
    <row r="462" spans="2:5" s="15" customFormat="1" ht="16.5" customHeight="1">
      <c r="B462" s="16"/>
      <c r="C462" s="16"/>
      <c r="D462" s="11"/>
      <c r="E462" s="17"/>
    </row>
    <row r="463" spans="2:5" s="15" customFormat="1" ht="16.5" customHeight="1">
      <c r="B463" s="16"/>
      <c r="C463" s="16"/>
      <c r="D463" s="11"/>
      <c r="E463" s="17"/>
    </row>
    <row r="464" spans="2:5" s="15" customFormat="1" ht="16.5" customHeight="1">
      <c r="B464" s="16"/>
      <c r="C464" s="16"/>
      <c r="D464" s="11"/>
      <c r="E464" s="17"/>
    </row>
    <row r="465" spans="2:5" s="15" customFormat="1" ht="16.5" customHeight="1">
      <c r="B465" s="16"/>
      <c r="C465" s="16"/>
      <c r="D465" s="11"/>
      <c r="E465" s="17"/>
    </row>
    <row r="466" spans="2:5" s="15" customFormat="1" ht="16.5" customHeight="1">
      <c r="B466" s="16"/>
      <c r="C466" s="16"/>
      <c r="D466" s="11"/>
      <c r="E466" s="17"/>
    </row>
    <row r="467" spans="2:5" s="15" customFormat="1" ht="16.5" customHeight="1">
      <c r="B467" s="16"/>
      <c r="C467" s="16"/>
      <c r="D467" s="11"/>
      <c r="E467" s="17"/>
    </row>
    <row r="468" spans="2:5" s="15" customFormat="1" ht="16.5" customHeight="1">
      <c r="B468" s="16"/>
      <c r="C468" s="16"/>
      <c r="D468" s="11"/>
      <c r="E468" s="17"/>
    </row>
    <row r="469" spans="2:5" s="15" customFormat="1" ht="16.5" customHeight="1">
      <c r="B469" s="16"/>
      <c r="C469" s="16"/>
      <c r="D469" s="11"/>
      <c r="E469" s="17"/>
    </row>
    <row r="470" spans="2:5" s="15" customFormat="1" ht="16.5" customHeight="1">
      <c r="B470" s="16"/>
      <c r="C470" s="16"/>
      <c r="D470" s="11"/>
      <c r="E470" s="17"/>
    </row>
    <row r="471" spans="2:5" s="15" customFormat="1" ht="16.5" customHeight="1">
      <c r="B471" s="16"/>
      <c r="C471" s="16"/>
      <c r="D471" s="11"/>
      <c r="E471" s="17"/>
    </row>
    <row r="472" spans="2:5" s="15" customFormat="1" ht="16.5" customHeight="1">
      <c r="B472" s="16"/>
      <c r="C472" s="16"/>
      <c r="D472" s="11"/>
      <c r="E472" s="17"/>
    </row>
    <row r="473" spans="2:5" s="15" customFormat="1" ht="16.5" customHeight="1">
      <c r="B473" s="16"/>
      <c r="C473" s="16"/>
      <c r="D473" s="11"/>
      <c r="E473" s="17"/>
    </row>
    <row r="474" spans="2:5" s="15" customFormat="1" ht="16.5" customHeight="1">
      <c r="B474" s="16"/>
      <c r="C474" s="16"/>
      <c r="D474" s="11"/>
      <c r="E474" s="17"/>
    </row>
    <row r="475" spans="2:5" s="15" customFormat="1" ht="16.5" customHeight="1">
      <c r="B475" s="16"/>
      <c r="C475" s="16"/>
      <c r="D475" s="11"/>
      <c r="E475" s="17"/>
    </row>
    <row r="476" spans="2:5" s="15" customFormat="1" ht="16.5" customHeight="1">
      <c r="B476" s="16"/>
      <c r="C476" s="16"/>
      <c r="D476" s="11"/>
      <c r="E476" s="17"/>
    </row>
    <row r="477" spans="2:5" s="15" customFormat="1" ht="16.5" customHeight="1">
      <c r="B477" s="16"/>
      <c r="C477" s="16"/>
      <c r="D477" s="11"/>
      <c r="E477" s="17"/>
    </row>
    <row r="478" spans="2:5" s="15" customFormat="1" ht="16.5" customHeight="1">
      <c r="B478" s="16"/>
      <c r="C478" s="16"/>
      <c r="D478" s="11"/>
      <c r="E478" s="17"/>
    </row>
    <row r="479" spans="2:5" s="15" customFormat="1" ht="16.5" customHeight="1">
      <c r="B479" s="16"/>
      <c r="C479" s="16"/>
      <c r="D479" s="11"/>
      <c r="E479" s="17"/>
    </row>
    <row r="480" spans="2:5" s="15" customFormat="1" ht="16.5" customHeight="1">
      <c r="B480" s="16"/>
      <c r="C480" s="16"/>
      <c r="D480" s="11"/>
      <c r="E480" s="17"/>
    </row>
    <row r="481" spans="2:5" s="15" customFormat="1" ht="16.5" customHeight="1">
      <c r="B481" s="16"/>
      <c r="C481" s="16"/>
      <c r="D481" s="11"/>
      <c r="E481" s="17"/>
    </row>
    <row r="482" spans="2:5" s="15" customFormat="1" ht="16.5" customHeight="1">
      <c r="B482" s="16"/>
      <c r="C482" s="16"/>
      <c r="D482" s="11"/>
      <c r="E482" s="17"/>
    </row>
    <row r="483" spans="2:5" s="15" customFormat="1" ht="16.5" customHeight="1">
      <c r="B483" s="16"/>
      <c r="C483" s="16"/>
      <c r="D483" s="11"/>
      <c r="E483" s="17"/>
    </row>
    <row r="484" spans="2:5" s="15" customFormat="1" ht="16.5" customHeight="1">
      <c r="B484" s="16"/>
      <c r="C484" s="16"/>
      <c r="D484" s="11"/>
      <c r="E484" s="17"/>
    </row>
    <row r="485" spans="2:5" s="15" customFormat="1" ht="16.5" customHeight="1">
      <c r="B485" s="16"/>
      <c r="C485" s="16"/>
      <c r="D485" s="11"/>
      <c r="E485" s="17"/>
    </row>
    <row r="486" spans="2:5" s="15" customFormat="1" ht="16.5" customHeight="1">
      <c r="B486" s="16"/>
      <c r="C486" s="16"/>
      <c r="D486" s="11"/>
      <c r="E486" s="17"/>
    </row>
    <row r="487" spans="2:5" s="15" customFormat="1" ht="16.5" customHeight="1">
      <c r="B487" s="16"/>
      <c r="C487" s="16"/>
      <c r="D487" s="11"/>
      <c r="E487" s="17"/>
    </row>
    <row r="488" spans="2:5" s="15" customFormat="1" ht="16.5" customHeight="1">
      <c r="B488" s="16"/>
      <c r="C488" s="16"/>
      <c r="D488" s="11"/>
      <c r="E488" s="17"/>
    </row>
    <row r="489" spans="2:5" s="15" customFormat="1" ht="16.5" customHeight="1">
      <c r="B489" s="16"/>
      <c r="C489" s="16"/>
      <c r="D489" s="11"/>
      <c r="E489" s="17"/>
    </row>
    <row r="490" spans="2:5" s="15" customFormat="1" ht="16.5" customHeight="1">
      <c r="B490" s="16"/>
      <c r="C490" s="16"/>
      <c r="D490" s="11"/>
      <c r="E490" s="17"/>
    </row>
    <row r="491" spans="2:5" s="15" customFormat="1" ht="16.5" customHeight="1">
      <c r="B491" s="16"/>
      <c r="C491" s="16"/>
      <c r="D491" s="11"/>
      <c r="E491" s="17"/>
    </row>
    <row r="492" spans="2:5" s="15" customFormat="1" ht="16.5" customHeight="1">
      <c r="B492" s="16"/>
      <c r="C492" s="16"/>
      <c r="D492" s="11"/>
      <c r="E492" s="17"/>
    </row>
    <row r="493" spans="2:5" s="15" customFormat="1" ht="16.5" customHeight="1">
      <c r="B493" s="16"/>
      <c r="C493" s="16"/>
      <c r="D493" s="11"/>
      <c r="E493" s="17"/>
    </row>
    <row r="494" spans="2:5" s="15" customFormat="1" ht="16.5" customHeight="1">
      <c r="B494" s="16"/>
      <c r="C494" s="16"/>
      <c r="D494" s="11"/>
      <c r="E494" s="17"/>
    </row>
    <row r="495" spans="2:5" s="15" customFormat="1" ht="16.5" customHeight="1">
      <c r="B495" s="16"/>
      <c r="C495" s="16"/>
      <c r="D495" s="11"/>
      <c r="E495" s="17"/>
    </row>
    <row r="496" spans="2:5" s="15" customFormat="1" ht="16.5" customHeight="1">
      <c r="B496" s="16"/>
      <c r="C496" s="16"/>
      <c r="D496" s="11"/>
      <c r="E496" s="17"/>
    </row>
    <row r="497" spans="2:5" s="15" customFormat="1" ht="16.5" customHeight="1">
      <c r="B497" s="16"/>
      <c r="C497" s="16"/>
      <c r="D497" s="11"/>
      <c r="E497" s="17"/>
    </row>
    <row r="498" spans="2:5" s="15" customFormat="1" ht="16.5" customHeight="1">
      <c r="B498" s="16"/>
      <c r="C498" s="16"/>
      <c r="D498" s="11"/>
      <c r="E498" s="17"/>
    </row>
    <row r="499" spans="2:5" s="15" customFormat="1" ht="16.5" customHeight="1">
      <c r="B499" s="16"/>
      <c r="C499" s="16"/>
      <c r="D499" s="11"/>
      <c r="E499" s="17"/>
    </row>
    <row r="500" spans="2:5" s="15" customFormat="1" ht="16.5" customHeight="1">
      <c r="B500" s="16"/>
      <c r="C500" s="16"/>
      <c r="D500" s="11"/>
      <c r="E500" s="17"/>
    </row>
    <row r="501" spans="2:5" s="15" customFormat="1" ht="16.5" customHeight="1">
      <c r="B501" s="16"/>
      <c r="C501" s="16"/>
      <c r="D501" s="11"/>
      <c r="E501" s="17"/>
    </row>
    <row r="502" spans="2:5" s="15" customFormat="1" ht="16.5" customHeight="1">
      <c r="B502" s="16"/>
      <c r="C502" s="16"/>
      <c r="D502" s="11"/>
      <c r="E502" s="17"/>
    </row>
    <row r="503" spans="2:5" s="15" customFormat="1" ht="16.5" customHeight="1">
      <c r="B503" s="16"/>
      <c r="C503" s="16"/>
      <c r="D503" s="11"/>
      <c r="E503" s="17"/>
    </row>
    <row r="504" spans="2:5" s="15" customFormat="1" ht="16.5" customHeight="1">
      <c r="B504" s="16"/>
      <c r="C504" s="16"/>
      <c r="D504" s="11"/>
      <c r="E504" s="17"/>
    </row>
    <row r="505" spans="2:5" s="15" customFormat="1" ht="16.5" customHeight="1">
      <c r="B505" s="16"/>
      <c r="C505" s="16"/>
      <c r="D505" s="11"/>
      <c r="E505" s="17"/>
    </row>
    <row r="506" spans="2:5" s="15" customFormat="1" ht="16.5" customHeight="1">
      <c r="B506" s="16"/>
      <c r="C506" s="16"/>
      <c r="D506" s="11"/>
      <c r="E506" s="17"/>
    </row>
    <row r="507" spans="2:5" s="15" customFormat="1" ht="16.5" customHeight="1">
      <c r="B507" s="16"/>
      <c r="C507" s="16"/>
      <c r="D507" s="11"/>
      <c r="E507" s="17"/>
    </row>
    <row r="508" spans="2:5" s="15" customFormat="1" ht="16.5" customHeight="1">
      <c r="B508" s="16"/>
      <c r="C508" s="16"/>
      <c r="D508" s="11"/>
      <c r="E508" s="17"/>
    </row>
    <row r="509" spans="2:5" s="15" customFormat="1" ht="16.5" customHeight="1">
      <c r="B509" s="16"/>
      <c r="C509" s="16"/>
      <c r="D509" s="11"/>
      <c r="E509" s="17"/>
    </row>
    <row r="510" spans="2:5" s="15" customFormat="1" ht="16.5" customHeight="1">
      <c r="B510" s="16"/>
      <c r="C510" s="16"/>
      <c r="D510" s="11"/>
      <c r="E510" s="17"/>
    </row>
    <row r="511" spans="2:5" s="15" customFormat="1" ht="16.5" customHeight="1">
      <c r="B511" s="16"/>
      <c r="C511" s="16"/>
      <c r="D511" s="11"/>
      <c r="E511" s="17"/>
    </row>
    <row r="512" spans="2:5" s="15" customFormat="1" ht="16.5" customHeight="1">
      <c r="B512" s="16"/>
      <c r="C512" s="16"/>
      <c r="D512" s="11"/>
      <c r="E512" s="17"/>
    </row>
    <row r="513" spans="2:5" s="15" customFormat="1" ht="16.5" customHeight="1">
      <c r="B513" s="16"/>
      <c r="C513" s="16"/>
      <c r="D513" s="11"/>
      <c r="E513" s="17"/>
    </row>
    <row r="514" spans="2:5" s="15" customFormat="1" ht="16.5" customHeight="1">
      <c r="B514" s="16"/>
      <c r="C514" s="16"/>
      <c r="D514" s="11"/>
      <c r="E514" s="17"/>
    </row>
    <row r="515" spans="2:5" s="15" customFormat="1" ht="16.5" customHeight="1">
      <c r="B515" s="16"/>
      <c r="C515" s="16"/>
      <c r="D515" s="11"/>
      <c r="E515" s="17"/>
    </row>
    <row r="516" spans="2:5" s="15" customFormat="1" ht="16.5" customHeight="1">
      <c r="B516" s="16"/>
      <c r="C516" s="16"/>
      <c r="D516" s="11"/>
      <c r="E516" s="17"/>
    </row>
    <row r="517" spans="2:5" s="15" customFormat="1" ht="16.5" customHeight="1">
      <c r="B517" s="16"/>
      <c r="C517" s="16"/>
      <c r="D517" s="11"/>
      <c r="E517" s="17"/>
    </row>
    <row r="518" spans="2:5" s="15" customFormat="1" ht="16.5" customHeight="1">
      <c r="B518" s="16"/>
      <c r="C518" s="16"/>
      <c r="D518" s="11"/>
      <c r="E518" s="17"/>
    </row>
    <row r="519" spans="2:5" s="15" customFormat="1" ht="16.5" customHeight="1">
      <c r="B519" s="16"/>
      <c r="C519" s="16"/>
      <c r="D519" s="11"/>
      <c r="E519" s="17"/>
    </row>
    <row r="520" spans="2:5" s="15" customFormat="1" ht="16.5" customHeight="1">
      <c r="B520" s="16"/>
      <c r="C520" s="16"/>
      <c r="D520" s="11"/>
      <c r="E520" s="17"/>
    </row>
    <row r="521" spans="2:5" s="15" customFormat="1" ht="16.5" customHeight="1">
      <c r="B521" s="16"/>
      <c r="C521" s="16"/>
      <c r="D521" s="11"/>
      <c r="E521" s="17"/>
    </row>
    <row r="522" spans="2:5" s="15" customFormat="1" ht="16.5" customHeight="1">
      <c r="B522" s="16"/>
      <c r="C522" s="16"/>
      <c r="D522" s="11"/>
      <c r="E522" s="17"/>
    </row>
    <row r="523" spans="2:5" s="15" customFormat="1" ht="16.5" customHeight="1">
      <c r="B523" s="16"/>
      <c r="C523" s="16"/>
      <c r="D523" s="11"/>
      <c r="E523" s="17"/>
    </row>
    <row r="524" spans="2:5" s="15" customFormat="1" ht="16.5" customHeight="1">
      <c r="B524" s="16"/>
      <c r="C524" s="16"/>
      <c r="D524" s="11"/>
      <c r="E524" s="17"/>
    </row>
    <row r="525" spans="2:5" s="15" customFormat="1" ht="16.5" customHeight="1">
      <c r="B525" s="16"/>
      <c r="C525" s="16"/>
      <c r="D525" s="11"/>
      <c r="E525" s="17"/>
    </row>
    <row r="526" spans="2:5" s="15" customFormat="1" ht="16.5" customHeight="1">
      <c r="B526" s="16"/>
      <c r="C526" s="16"/>
      <c r="D526" s="11"/>
      <c r="E526" s="17"/>
    </row>
    <row r="527" spans="2:5" s="15" customFormat="1" ht="16.5" customHeight="1">
      <c r="B527" s="16"/>
      <c r="C527" s="16"/>
      <c r="D527" s="11"/>
      <c r="E527" s="17"/>
    </row>
    <row r="528" spans="2:5" s="15" customFormat="1" ht="16.5" customHeight="1">
      <c r="B528" s="16"/>
      <c r="C528" s="16"/>
      <c r="D528" s="11"/>
      <c r="E528" s="17"/>
    </row>
    <row r="529" spans="2:5" s="15" customFormat="1" ht="16.5" customHeight="1">
      <c r="B529" s="16"/>
      <c r="C529" s="16"/>
      <c r="D529" s="11"/>
      <c r="E529" s="17"/>
    </row>
    <row r="530" spans="2:5" s="15" customFormat="1" ht="16.5" customHeight="1">
      <c r="B530" s="16"/>
      <c r="C530" s="16"/>
      <c r="D530" s="11"/>
      <c r="E530" s="17"/>
    </row>
    <row r="531" spans="2:5" s="15" customFormat="1" ht="16.5" customHeight="1">
      <c r="B531" s="16"/>
      <c r="C531" s="16"/>
      <c r="D531" s="11"/>
      <c r="E531" s="17"/>
    </row>
    <row r="532" spans="2:5" s="15" customFormat="1" ht="16.5" customHeight="1">
      <c r="B532" s="16"/>
      <c r="C532" s="16"/>
      <c r="D532" s="11"/>
      <c r="E532" s="17"/>
    </row>
    <row r="533" spans="2:5" s="15" customFormat="1" ht="16.5" customHeight="1">
      <c r="B533" s="16"/>
      <c r="C533" s="16"/>
      <c r="D533" s="11"/>
      <c r="E533" s="17"/>
    </row>
    <row r="534" spans="2:5" s="15" customFormat="1" ht="16.5" customHeight="1">
      <c r="B534" s="16"/>
      <c r="C534" s="16"/>
      <c r="D534" s="11"/>
      <c r="E534" s="17"/>
    </row>
    <row r="535" spans="2:5" s="15" customFormat="1" ht="16.5" customHeight="1">
      <c r="B535" s="16"/>
      <c r="C535" s="16"/>
      <c r="D535" s="11"/>
      <c r="E535" s="17"/>
    </row>
    <row r="536" spans="2:5" s="15" customFormat="1" ht="16.5" customHeight="1">
      <c r="B536" s="16"/>
      <c r="C536" s="16"/>
      <c r="D536" s="11"/>
      <c r="E536" s="17"/>
    </row>
    <row r="537" spans="2:5" s="15" customFormat="1" ht="16.5" customHeight="1">
      <c r="B537" s="16"/>
      <c r="C537" s="16"/>
      <c r="D537" s="11"/>
      <c r="E537" s="17"/>
    </row>
    <row r="538" spans="2:5" s="15" customFormat="1" ht="16.5" customHeight="1">
      <c r="B538" s="16"/>
      <c r="C538" s="16"/>
      <c r="D538" s="11"/>
      <c r="E538" s="17"/>
    </row>
    <row r="539" spans="2:5" s="15" customFormat="1" ht="16.5" customHeight="1">
      <c r="B539" s="16"/>
      <c r="C539" s="16"/>
      <c r="D539" s="11"/>
      <c r="E539" s="17"/>
    </row>
    <row r="540" spans="2:5" s="15" customFormat="1" ht="16.5" customHeight="1">
      <c r="B540" s="16"/>
      <c r="C540" s="16"/>
      <c r="D540" s="11"/>
      <c r="E540" s="17"/>
    </row>
    <row r="541" spans="2:5" s="15" customFormat="1" ht="16.5" customHeight="1">
      <c r="B541" s="16"/>
      <c r="C541" s="16"/>
      <c r="D541" s="11"/>
      <c r="E541" s="17"/>
    </row>
    <row r="542" spans="2:5" s="15" customFormat="1" ht="16.5" customHeight="1">
      <c r="B542" s="16"/>
      <c r="C542" s="16"/>
      <c r="D542" s="11"/>
      <c r="E542" s="17"/>
    </row>
    <row r="543" spans="2:5" s="15" customFormat="1" ht="16.5" customHeight="1">
      <c r="B543" s="16"/>
      <c r="C543" s="16"/>
      <c r="D543" s="11"/>
      <c r="E543" s="17"/>
    </row>
    <row r="544" spans="2:5" s="15" customFormat="1" ht="16.5" customHeight="1">
      <c r="B544" s="16"/>
      <c r="C544" s="16"/>
      <c r="D544" s="11"/>
      <c r="E544" s="17"/>
    </row>
    <row r="545" spans="2:5" s="15" customFormat="1" ht="16.5" customHeight="1">
      <c r="B545" s="16"/>
      <c r="C545" s="16"/>
      <c r="D545" s="11"/>
      <c r="E545" s="17"/>
    </row>
    <row r="546" spans="2:5" s="15" customFormat="1" ht="16.5" customHeight="1">
      <c r="B546" s="16"/>
      <c r="C546" s="16"/>
      <c r="D546" s="11"/>
      <c r="E546" s="17"/>
    </row>
    <row r="547" spans="2:5" s="15" customFormat="1" ht="16.5" customHeight="1">
      <c r="B547" s="16"/>
      <c r="C547" s="16"/>
      <c r="D547" s="11"/>
      <c r="E547" s="17"/>
    </row>
    <row r="548" spans="2:5" s="15" customFormat="1" ht="16.5" customHeight="1">
      <c r="B548" s="16"/>
      <c r="C548" s="16"/>
      <c r="D548" s="11"/>
      <c r="E548" s="17"/>
    </row>
    <row r="549" spans="2:5" s="15" customFormat="1" ht="16.5" customHeight="1">
      <c r="B549" s="16"/>
      <c r="C549" s="16"/>
      <c r="D549" s="11"/>
      <c r="E549" s="17"/>
    </row>
    <row r="550" spans="2:5" s="15" customFormat="1" ht="16.5" customHeight="1">
      <c r="B550" s="16"/>
      <c r="C550" s="16"/>
      <c r="D550" s="11"/>
      <c r="E550" s="17"/>
    </row>
    <row r="551" spans="2:5" s="15" customFormat="1" ht="16.5" customHeight="1">
      <c r="B551" s="16"/>
      <c r="C551" s="16"/>
      <c r="D551" s="11"/>
      <c r="E551" s="17"/>
    </row>
    <row r="552" spans="2:5" s="15" customFormat="1" ht="16.5" customHeight="1">
      <c r="B552" s="16"/>
      <c r="C552" s="16"/>
      <c r="D552" s="11"/>
      <c r="E552" s="17"/>
    </row>
    <row r="553" spans="2:5" s="15" customFormat="1" ht="16.5" customHeight="1">
      <c r="B553" s="16"/>
      <c r="C553" s="16"/>
      <c r="D553" s="11"/>
      <c r="E553" s="17"/>
    </row>
    <row r="554" spans="2:5" s="15" customFormat="1" ht="16.5" customHeight="1">
      <c r="B554" s="16"/>
      <c r="C554" s="16"/>
      <c r="D554" s="11"/>
      <c r="E554" s="17"/>
    </row>
    <row r="555" spans="2:5" s="15" customFormat="1" ht="16.5" customHeight="1">
      <c r="B555" s="16"/>
      <c r="C555" s="16"/>
      <c r="D555" s="11"/>
      <c r="E555" s="17"/>
    </row>
    <row r="556" spans="2:5" s="15" customFormat="1" ht="16.5" customHeight="1">
      <c r="B556" s="16"/>
      <c r="C556" s="16"/>
      <c r="D556" s="11"/>
      <c r="E556" s="17"/>
    </row>
    <row r="557" spans="2:5" s="15" customFormat="1" ht="16.5" customHeight="1">
      <c r="B557" s="16"/>
      <c r="C557" s="16"/>
      <c r="D557" s="11"/>
      <c r="E557" s="17"/>
    </row>
    <row r="558" spans="2:5" s="15" customFormat="1" ht="16.5" customHeight="1">
      <c r="B558" s="16"/>
      <c r="C558" s="16"/>
      <c r="D558" s="11"/>
      <c r="E558" s="17"/>
    </row>
    <row r="559" spans="2:5" s="15" customFormat="1" ht="16.5" customHeight="1">
      <c r="B559" s="16"/>
      <c r="C559" s="16"/>
      <c r="D559" s="11"/>
      <c r="E559" s="17"/>
    </row>
    <row r="560" spans="2:5" s="15" customFormat="1" ht="16.5" customHeight="1">
      <c r="B560" s="16"/>
      <c r="C560" s="16"/>
      <c r="D560" s="11"/>
      <c r="E560" s="17"/>
    </row>
    <row r="561" spans="2:5" s="15" customFormat="1" ht="16.5" customHeight="1">
      <c r="B561" s="16"/>
      <c r="C561" s="16"/>
      <c r="D561" s="11"/>
      <c r="E561" s="17"/>
    </row>
    <row r="562" spans="2:5" s="15" customFormat="1" ht="16.5" customHeight="1">
      <c r="B562" s="16"/>
      <c r="C562" s="16"/>
      <c r="D562" s="11"/>
      <c r="E562" s="17"/>
    </row>
    <row r="563" spans="2:5" s="15" customFormat="1" ht="16.5" customHeight="1">
      <c r="B563" s="16"/>
      <c r="C563" s="16"/>
      <c r="D563" s="11"/>
      <c r="E563" s="17"/>
    </row>
    <row r="564" spans="2:5" s="15" customFormat="1" ht="16.5" customHeight="1">
      <c r="B564" s="16"/>
      <c r="C564" s="16"/>
      <c r="D564" s="11"/>
      <c r="E564" s="17"/>
    </row>
    <row r="565" spans="2:5" s="15" customFormat="1" ht="16.5" customHeight="1">
      <c r="B565" s="16"/>
      <c r="C565" s="16"/>
      <c r="D565" s="11"/>
      <c r="E565" s="17"/>
    </row>
    <row r="566" spans="2:5" s="15" customFormat="1" ht="16.5" customHeight="1">
      <c r="B566" s="16"/>
      <c r="C566" s="16"/>
      <c r="D566" s="11"/>
      <c r="E566" s="17"/>
    </row>
    <row r="567" spans="2:5" s="15" customFormat="1" ht="16.5" customHeight="1">
      <c r="B567" s="16"/>
      <c r="C567" s="16"/>
      <c r="D567" s="11"/>
      <c r="E567" s="17"/>
    </row>
    <row r="568" spans="2:5" s="15" customFormat="1" ht="16.5" customHeight="1">
      <c r="B568" s="16"/>
      <c r="C568" s="16"/>
      <c r="D568" s="11"/>
      <c r="E568" s="17"/>
    </row>
    <row r="569" spans="2:5" s="15" customFormat="1" ht="16.5" customHeight="1">
      <c r="B569" s="16"/>
      <c r="C569" s="16"/>
      <c r="D569" s="11"/>
      <c r="E569" s="17"/>
    </row>
    <row r="570" spans="2:5" s="15" customFormat="1" ht="16.5" customHeight="1">
      <c r="B570" s="16"/>
      <c r="C570" s="16"/>
      <c r="D570" s="11"/>
      <c r="E570" s="17"/>
    </row>
    <row r="571" spans="2:5" s="15" customFormat="1" ht="16.5" customHeight="1">
      <c r="B571" s="16"/>
      <c r="C571" s="16"/>
      <c r="D571" s="11"/>
      <c r="E571" s="17"/>
    </row>
    <row r="572" spans="2:5" s="15" customFormat="1" ht="16.5" customHeight="1">
      <c r="B572" s="16"/>
      <c r="C572" s="16"/>
      <c r="D572" s="11"/>
      <c r="E572" s="17"/>
    </row>
    <row r="573" spans="2:5" s="15" customFormat="1" ht="16.5" customHeight="1">
      <c r="B573" s="16"/>
      <c r="C573" s="16"/>
      <c r="D573" s="11"/>
      <c r="E573" s="17"/>
    </row>
    <row r="574" spans="2:5" s="15" customFormat="1" ht="16.5" customHeight="1">
      <c r="B574" s="16"/>
      <c r="C574" s="16"/>
      <c r="D574" s="11"/>
      <c r="E574" s="17"/>
    </row>
    <row r="575" spans="2:5" s="15" customFormat="1" ht="16.5" customHeight="1">
      <c r="B575" s="16"/>
      <c r="C575" s="16"/>
      <c r="D575" s="11"/>
      <c r="E575" s="17"/>
    </row>
    <row r="576" spans="2:5" s="15" customFormat="1" ht="16.5" customHeight="1">
      <c r="B576" s="16"/>
      <c r="C576" s="16"/>
      <c r="D576" s="11"/>
      <c r="E576" s="17"/>
    </row>
    <row r="577" spans="2:5" s="15" customFormat="1" ht="16.5" customHeight="1">
      <c r="B577" s="16"/>
      <c r="C577" s="16"/>
      <c r="D577" s="11"/>
      <c r="E577" s="17"/>
    </row>
    <row r="578" spans="2:5" s="15" customFormat="1" ht="16.5" customHeight="1">
      <c r="B578" s="16"/>
      <c r="C578" s="16"/>
      <c r="D578" s="11"/>
      <c r="E578" s="17"/>
    </row>
    <row r="579" spans="2:5" s="15" customFormat="1" ht="16.5" customHeight="1">
      <c r="B579" s="16"/>
      <c r="C579" s="16"/>
      <c r="D579" s="11"/>
      <c r="E579" s="17"/>
    </row>
    <row r="580" spans="2:5" s="15" customFormat="1" ht="16.5" customHeight="1">
      <c r="B580" s="16"/>
      <c r="C580" s="16"/>
      <c r="D580" s="11"/>
      <c r="E580" s="17"/>
    </row>
    <row r="581" spans="2:5" s="15" customFormat="1" ht="16.5" customHeight="1">
      <c r="B581" s="16"/>
      <c r="C581" s="16"/>
      <c r="D581" s="11"/>
      <c r="E581" s="17"/>
    </row>
    <row r="582" spans="2:5" s="15" customFormat="1" ht="16.5" customHeight="1">
      <c r="B582" s="16"/>
      <c r="C582" s="16"/>
      <c r="D582" s="11"/>
      <c r="E582" s="17"/>
    </row>
    <row r="583" spans="2:5" s="15" customFormat="1" ht="16.5" customHeight="1">
      <c r="B583" s="16"/>
      <c r="C583" s="16"/>
      <c r="D583" s="11"/>
      <c r="E583" s="17"/>
    </row>
    <row r="584" spans="2:5" s="15" customFormat="1" ht="16.5" customHeight="1">
      <c r="B584" s="16"/>
      <c r="C584" s="16"/>
      <c r="D584" s="11"/>
      <c r="E584" s="17"/>
    </row>
    <row r="585" spans="2:5" s="15" customFormat="1" ht="16.5" customHeight="1">
      <c r="B585" s="16"/>
      <c r="C585" s="16"/>
      <c r="D585" s="11"/>
      <c r="E585" s="17"/>
    </row>
    <row r="586" spans="2:5" s="15" customFormat="1" ht="16.5" customHeight="1">
      <c r="B586" s="16"/>
      <c r="C586" s="16"/>
      <c r="D586" s="11"/>
      <c r="E586" s="17"/>
    </row>
    <row r="587" spans="2:5" s="15" customFormat="1" ht="16.5" customHeight="1">
      <c r="B587" s="16"/>
      <c r="C587" s="16"/>
      <c r="D587" s="11"/>
      <c r="E587" s="17"/>
    </row>
    <row r="588" spans="2:5" s="15" customFormat="1" ht="16.5" customHeight="1">
      <c r="B588" s="16"/>
      <c r="C588" s="16"/>
      <c r="D588" s="11"/>
      <c r="E588" s="17"/>
    </row>
    <row r="589" spans="2:5" s="15" customFormat="1" ht="16.5" customHeight="1">
      <c r="B589" s="16"/>
      <c r="C589" s="16"/>
      <c r="D589" s="11"/>
      <c r="E589" s="17"/>
    </row>
    <row r="590" spans="2:5" s="15" customFormat="1" ht="16.5" customHeight="1">
      <c r="B590" s="16"/>
      <c r="C590" s="16"/>
      <c r="D590" s="11"/>
      <c r="E590" s="17"/>
    </row>
    <row r="591" spans="2:5" s="15" customFormat="1" ht="16.5" customHeight="1">
      <c r="B591" s="16"/>
      <c r="C591" s="16"/>
      <c r="D591" s="11"/>
      <c r="E591" s="17"/>
    </row>
    <row r="592" spans="2:5" s="15" customFormat="1" ht="16.5" customHeight="1">
      <c r="B592" s="16"/>
      <c r="C592" s="16"/>
      <c r="D592" s="11"/>
      <c r="E592" s="17"/>
    </row>
    <row r="593" spans="2:5" s="15" customFormat="1" ht="16.5" customHeight="1">
      <c r="B593" s="16"/>
      <c r="C593" s="16"/>
      <c r="D593" s="11"/>
      <c r="E593" s="17"/>
    </row>
    <row r="594" spans="2:5" s="15" customFormat="1" ht="16.5" customHeight="1">
      <c r="B594" s="16"/>
      <c r="C594" s="16"/>
      <c r="D594" s="11"/>
      <c r="E594" s="17"/>
    </row>
    <row r="595" spans="2:5" s="15" customFormat="1" ht="16.5" customHeight="1">
      <c r="B595" s="16"/>
      <c r="C595" s="16"/>
      <c r="D595" s="11"/>
      <c r="E595" s="17"/>
    </row>
    <row r="596" spans="2:5" s="15" customFormat="1" ht="16.5" customHeight="1">
      <c r="B596" s="16"/>
      <c r="C596" s="16"/>
      <c r="D596" s="11"/>
      <c r="E596" s="17"/>
    </row>
    <row r="597" spans="2:5" s="15" customFormat="1" ht="16.5" customHeight="1">
      <c r="B597" s="16"/>
      <c r="C597" s="16"/>
      <c r="D597" s="11"/>
      <c r="E597" s="17"/>
    </row>
    <row r="598" spans="2:5" s="15" customFormat="1" ht="16.5" customHeight="1">
      <c r="B598" s="16"/>
      <c r="C598" s="16"/>
      <c r="D598" s="11"/>
      <c r="E598" s="17"/>
    </row>
    <row r="599" spans="2:5" s="15" customFormat="1" ht="16.5" customHeight="1">
      <c r="B599" s="16"/>
      <c r="C599" s="16"/>
      <c r="D599" s="11"/>
      <c r="E599" s="17"/>
    </row>
    <row r="600" spans="2:5" s="15" customFormat="1" ht="16.5" customHeight="1">
      <c r="B600" s="16"/>
      <c r="C600" s="16"/>
      <c r="D600" s="11"/>
      <c r="E600" s="17"/>
    </row>
    <row r="601" spans="2:5" s="15" customFormat="1" ht="16.5" customHeight="1">
      <c r="B601" s="16"/>
      <c r="C601" s="16"/>
      <c r="D601" s="11"/>
      <c r="E601" s="17"/>
    </row>
    <row r="602" spans="2:5" s="15" customFormat="1" ht="16.5" customHeight="1">
      <c r="B602" s="16"/>
      <c r="C602" s="16"/>
      <c r="D602" s="11"/>
      <c r="E602" s="17"/>
    </row>
    <row r="603" spans="2:5" s="15" customFormat="1" ht="16.5" customHeight="1">
      <c r="B603" s="16"/>
      <c r="C603" s="16"/>
      <c r="D603" s="11"/>
      <c r="E603" s="17"/>
    </row>
    <row r="604" spans="2:5" s="15" customFormat="1" ht="16.5" customHeight="1">
      <c r="B604" s="16"/>
      <c r="C604" s="16"/>
      <c r="D604" s="11"/>
      <c r="E604" s="17"/>
    </row>
    <row r="605" spans="2:5" s="15" customFormat="1" ht="16.5" customHeight="1">
      <c r="B605" s="16"/>
      <c r="C605" s="16"/>
      <c r="D605" s="11"/>
      <c r="E605" s="17"/>
    </row>
    <row r="606" spans="2:5" s="15" customFormat="1" ht="16.5" customHeight="1">
      <c r="B606" s="16"/>
      <c r="C606" s="16"/>
      <c r="D606" s="11"/>
      <c r="E606" s="17"/>
    </row>
    <row r="607" spans="2:5" s="15" customFormat="1" ht="16.5" customHeight="1">
      <c r="B607" s="16"/>
      <c r="C607" s="16"/>
      <c r="D607" s="11"/>
      <c r="E607" s="17"/>
    </row>
    <row r="608" spans="2:5" s="15" customFormat="1" ht="16.5" customHeight="1">
      <c r="B608" s="16"/>
      <c r="C608" s="16"/>
      <c r="D608" s="11"/>
      <c r="E608" s="17"/>
    </row>
    <row r="609" spans="2:5" s="15" customFormat="1" ht="16.5" customHeight="1">
      <c r="B609" s="16"/>
      <c r="C609" s="16"/>
      <c r="D609" s="11"/>
      <c r="E609" s="17"/>
    </row>
    <row r="610" spans="2:5" s="15" customFormat="1" ht="16.5" customHeight="1">
      <c r="B610" s="16"/>
      <c r="C610" s="16"/>
      <c r="D610" s="11"/>
      <c r="E610" s="17"/>
    </row>
    <row r="611" spans="2:5" s="15" customFormat="1" ht="16.5" customHeight="1">
      <c r="B611" s="16"/>
      <c r="C611" s="16"/>
      <c r="D611" s="11"/>
      <c r="E611" s="17"/>
    </row>
    <row r="612" spans="2:5" s="15" customFormat="1" ht="16.5" customHeight="1">
      <c r="B612" s="16"/>
      <c r="C612" s="16"/>
      <c r="D612" s="11"/>
      <c r="E612" s="17"/>
    </row>
    <row r="613" spans="2:5" s="15" customFormat="1" ht="16.5" customHeight="1">
      <c r="B613" s="16"/>
      <c r="C613" s="16"/>
      <c r="D613" s="11"/>
      <c r="E613" s="17"/>
    </row>
    <row r="614" spans="2:5" s="15" customFormat="1" ht="16.5" customHeight="1">
      <c r="B614" s="16"/>
      <c r="C614" s="16"/>
      <c r="D614" s="11"/>
      <c r="E614" s="17"/>
    </row>
    <row r="615" spans="2:5" s="15" customFormat="1" ht="16.5" customHeight="1">
      <c r="B615" s="16"/>
      <c r="C615" s="16"/>
      <c r="D615" s="11"/>
      <c r="E615" s="17"/>
    </row>
    <row r="616" spans="2:5" s="15" customFormat="1" ht="16.5" customHeight="1">
      <c r="B616" s="16"/>
      <c r="C616" s="16"/>
      <c r="D616" s="11"/>
      <c r="E616" s="17"/>
    </row>
    <row r="617" spans="2:5" s="15" customFormat="1" ht="16.5" customHeight="1">
      <c r="B617" s="16"/>
      <c r="C617" s="16"/>
      <c r="D617" s="11"/>
      <c r="E617" s="17"/>
    </row>
    <row r="618" spans="2:5" s="15" customFormat="1" ht="16.5" customHeight="1">
      <c r="B618" s="16"/>
      <c r="C618" s="16"/>
      <c r="D618" s="11"/>
      <c r="E618" s="17"/>
    </row>
    <row r="619" spans="2:5" s="15" customFormat="1" ht="16.5" customHeight="1">
      <c r="B619" s="16"/>
      <c r="C619" s="16"/>
      <c r="D619" s="11"/>
      <c r="E619" s="17"/>
    </row>
    <row r="620" spans="2:5" s="15" customFormat="1" ht="16.5" customHeight="1">
      <c r="B620" s="16"/>
      <c r="C620" s="16"/>
      <c r="D620" s="11"/>
      <c r="E620" s="17"/>
    </row>
    <row r="621" spans="2:5" s="15" customFormat="1" ht="16.5" customHeight="1">
      <c r="B621" s="16"/>
      <c r="C621" s="16"/>
      <c r="D621" s="11"/>
      <c r="E621" s="17"/>
    </row>
    <row r="622" spans="2:5" s="15" customFormat="1" ht="16.5" customHeight="1">
      <c r="B622" s="16"/>
      <c r="C622" s="16"/>
      <c r="D622" s="11"/>
      <c r="E622" s="17"/>
    </row>
    <row r="623" spans="2:5" s="15" customFormat="1" ht="16.5" customHeight="1">
      <c r="B623" s="16"/>
      <c r="C623" s="16"/>
      <c r="D623" s="11"/>
      <c r="E623" s="17"/>
    </row>
    <row r="624" spans="2:5" s="15" customFormat="1" ht="16.5" customHeight="1">
      <c r="B624" s="16"/>
      <c r="C624" s="16"/>
      <c r="D624" s="11"/>
      <c r="E624" s="17"/>
    </row>
    <row r="625" spans="2:5" s="15" customFormat="1" ht="16.5" customHeight="1">
      <c r="B625" s="16"/>
      <c r="C625" s="16"/>
      <c r="D625" s="11"/>
      <c r="E625" s="17"/>
    </row>
    <row r="626" spans="2:5" s="15" customFormat="1" ht="16.5" customHeight="1">
      <c r="B626" s="16"/>
      <c r="C626" s="16"/>
      <c r="D626" s="11"/>
      <c r="E626" s="17"/>
    </row>
    <row r="627" spans="2:5" s="15" customFormat="1" ht="16.5" customHeight="1">
      <c r="B627" s="16"/>
      <c r="C627" s="16"/>
      <c r="D627" s="11"/>
      <c r="E627" s="17"/>
    </row>
    <row r="628" spans="2:5" s="15" customFormat="1" ht="16.5" customHeight="1">
      <c r="B628" s="16"/>
      <c r="C628" s="16"/>
      <c r="D628" s="11"/>
      <c r="E628" s="17"/>
    </row>
    <row r="629" spans="2:5" s="15" customFormat="1" ht="16.5" customHeight="1">
      <c r="B629" s="16"/>
      <c r="C629" s="16"/>
      <c r="D629" s="11"/>
      <c r="E629" s="17"/>
    </row>
    <row r="630" spans="2:5" s="15" customFormat="1" ht="16.5" customHeight="1">
      <c r="B630" s="16"/>
      <c r="C630" s="16"/>
      <c r="D630" s="11"/>
      <c r="E630" s="17"/>
    </row>
    <row r="631" spans="2:5" s="15" customFormat="1" ht="16.5" customHeight="1">
      <c r="B631" s="16"/>
      <c r="C631" s="16"/>
      <c r="D631" s="11"/>
      <c r="E631" s="17"/>
    </row>
    <row r="632" spans="2:5" s="15" customFormat="1" ht="16.5" customHeight="1">
      <c r="B632" s="16"/>
      <c r="C632" s="16"/>
      <c r="D632" s="11"/>
      <c r="E632" s="17"/>
    </row>
    <row r="633" spans="2:5" s="15" customFormat="1" ht="16.5" customHeight="1">
      <c r="B633" s="16"/>
      <c r="C633" s="16"/>
      <c r="D633" s="11"/>
      <c r="E633" s="17"/>
    </row>
    <row r="634" spans="2:5" s="15" customFormat="1" ht="16.5" customHeight="1">
      <c r="B634" s="16"/>
      <c r="C634" s="16"/>
      <c r="D634" s="11"/>
      <c r="E634" s="17"/>
    </row>
    <row r="635" spans="2:5" s="15" customFormat="1" ht="16.5" customHeight="1">
      <c r="B635" s="16"/>
      <c r="C635" s="16"/>
      <c r="D635" s="11"/>
      <c r="E635" s="17"/>
    </row>
    <row r="636" spans="2:5" s="15" customFormat="1" ht="16.5" customHeight="1">
      <c r="B636" s="16"/>
      <c r="C636" s="16"/>
      <c r="D636" s="11"/>
      <c r="E636" s="17"/>
    </row>
    <row r="637" spans="2:5" s="15" customFormat="1" ht="16.5" customHeight="1">
      <c r="B637" s="16"/>
      <c r="C637" s="16"/>
      <c r="D637" s="11"/>
      <c r="E637" s="17"/>
    </row>
    <row r="638" spans="2:5" s="15" customFormat="1" ht="16.5" customHeight="1">
      <c r="B638" s="16"/>
      <c r="C638" s="16"/>
      <c r="D638" s="11"/>
      <c r="E638" s="17"/>
    </row>
    <row r="639" spans="2:5" s="15" customFormat="1" ht="16.5" customHeight="1">
      <c r="B639" s="16"/>
      <c r="C639" s="16"/>
      <c r="D639" s="11"/>
      <c r="E639" s="17"/>
    </row>
    <row r="640" spans="2:5" s="15" customFormat="1" ht="16.5" customHeight="1">
      <c r="B640" s="16"/>
      <c r="C640" s="16"/>
      <c r="D640" s="11"/>
      <c r="E640" s="17"/>
    </row>
    <row r="641" spans="2:5" s="15" customFormat="1" ht="16.5" customHeight="1">
      <c r="B641" s="16"/>
      <c r="C641" s="16"/>
      <c r="D641" s="11"/>
      <c r="E641" s="17"/>
    </row>
    <row r="642" spans="2:5" s="15" customFormat="1" ht="16.5" customHeight="1">
      <c r="B642" s="16"/>
      <c r="C642" s="16"/>
      <c r="D642" s="11"/>
      <c r="E642" s="17"/>
    </row>
    <row r="643" spans="2:5" s="15" customFormat="1" ht="16.5" customHeight="1">
      <c r="B643" s="16"/>
      <c r="C643" s="16"/>
      <c r="D643" s="11"/>
      <c r="E643" s="17"/>
    </row>
    <row r="644" spans="2:5" s="15" customFormat="1" ht="16.5" customHeight="1">
      <c r="B644" s="16"/>
      <c r="C644" s="16"/>
      <c r="D644" s="11"/>
      <c r="E644" s="17"/>
    </row>
    <row r="645" spans="2:5" s="15" customFormat="1" ht="16.5" customHeight="1">
      <c r="B645" s="16"/>
      <c r="C645" s="16"/>
      <c r="D645" s="11"/>
      <c r="E645" s="17"/>
    </row>
    <row r="646" spans="2:5" s="15" customFormat="1" ht="16.5" customHeight="1">
      <c r="B646" s="16"/>
      <c r="C646" s="16"/>
      <c r="D646" s="11"/>
      <c r="E646" s="17"/>
    </row>
    <row r="647" spans="2:5" s="15" customFormat="1" ht="16.5" customHeight="1">
      <c r="B647" s="16"/>
      <c r="C647" s="16"/>
      <c r="D647" s="11"/>
      <c r="E647" s="17"/>
    </row>
    <row r="648" spans="2:5" s="15" customFormat="1" ht="16.5" customHeight="1">
      <c r="B648" s="16"/>
      <c r="C648" s="16"/>
      <c r="D648" s="11"/>
      <c r="E648" s="17"/>
    </row>
    <row r="649" spans="2:5" s="15" customFormat="1" ht="16.5" customHeight="1">
      <c r="B649" s="16"/>
      <c r="C649" s="16"/>
      <c r="D649" s="11"/>
      <c r="E649" s="17"/>
    </row>
    <row r="650" spans="2:5" s="15" customFormat="1" ht="16.5" customHeight="1">
      <c r="B650" s="16"/>
      <c r="C650" s="16"/>
      <c r="D650" s="11"/>
      <c r="E650" s="17"/>
    </row>
    <row r="651" spans="2:5" s="15" customFormat="1" ht="16.5" customHeight="1">
      <c r="B651" s="16"/>
      <c r="C651" s="16"/>
      <c r="D651" s="11"/>
      <c r="E651" s="17"/>
    </row>
    <row r="652" spans="2:5" s="15" customFormat="1" ht="16.5" customHeight="1">
      <c r="B652" s="16"/>
      <c r="C652" s="16"/>
      <c r="D652" s="11"/>
      <c r="E652" s="17"/>
    </row>
    <row r="653" spans="2:5" s="15" customFormat="1" ht="16.5" customHeight="1">
      <c r="B653" s="16"/>
      <c r="C653" s="16"/>
      <c r="D653" s="11"/>
      <c r="E653" s="17"/>
    </row>
    <row r="654" spans="2:5" s="15" customFormat="1" ht="16.5" customHeight="1">
      <c r="B654" s="16"/>
      <c r="C654" s="16"/>
      <c r="D654" s="11"/>
      <c r="E654" s="17"/>
    </row>
    <row r="655" spans="2:5" s="15" customFormat="1" ht="16.5" customHeight="1">
      <c r="B655" s="16"/>
      <c r="C655" s="16"/>
      <c r="D655" s="11"/>
      <c r="E655" s="17"/>
    </row>
    <row r="656" spans="2:5" s="15" customFormat="1" ht="16.5" customHeight="1">
      <c r="B656" s="16"/>
      <c r="C656" s="16"/>
      <c r="D656" s="11"/>
      <c r="E656" s="17"/>
    </row>
    <row r="657" spans="2:5" s="15" customFormat="1" ht="16.5" customHeight="1">
      <c r="B657" s="16"/>
      <c r="C657" s="16"/>
      <c r="D657" s="11"/>
      <c r="E657" s="17"/>
    </row>
    <row r="658" spans="2:5" s="15" customFormat="1" ht="16.5" customHeight="1">
      <c r="B658" s="16"/>
      <c r="C658" s="16"/>
      <c r="D658" s="11"/>
      <c r="E658" s="17"/>
    </row>
    <row r="659" spans="2:5" s="15" customFormat="1" ht="16.5" customHeight="1">
      <c r="B659" s="16"/>
      <c r="C659" s="16"/>
      <c r="D659" s="11"/>
      <c r="E659" s="17"/>
    </row>
    <row r="660" spans="2:5" s="15" customFormat="1" ht="16.5" customHeight="1">
      <c r="B660" s="16"/>
      <c r="C660" s="16"/>
      <c r="D660" s="11"/>
      <c r="E660" s="17"/>
    </row>
    <row r="661" spans="2:5" s="15" customFormat="1" ht="16.5" customHeight="1">
      <c r="B661" s="16"/>
      <c r="C661" s="16"/>
      <c r="D661" s="11"/>
      <c r="E661" s="17"/>
    </row>
    <row r="662" spans="2:5" s="15" customFormat="1" ht="16.5" customHeight="1">
      <c r="B662" s="16"/>
      <c r="C662" s="16"/>
      <c r="D662" s="11"/>
      <c r="E662" s="17"/>
    </row>
    <row r="663" spans="2:5" s="15" customFormat="1" ht="16.5" customHeight="1">
      <c r="B663" s="16"/>
      <c r="C663" s="16"/>
      <c r="D663" s="11"/>
      <c r="E663" s="17"/>
    </row>
    <row r="664" spans="2:5" s="15" customFormat="1" ht="16.5" customHeight="1">
      <c r="B664" s="16"/>
      <c r="C664" s="16"/>
      <c r="D664" s="11"/>
      <c r="E664" s="17"/>
    </row>
    <row r="665" spans="2:5" s="15" customFormat="1" ht="16.5" customHeight="1">
      <c r="B665" s="16"/>
      <c r="C665" s="16"/>
      <c r="D665" s="11"/>
      <c r="E665" s="17"/>
    </row>
    <row r="666" spans="2:5" s="15" customFormat="1" ht="16.5" customHeight="1">
      <c r="B666" s="16"/>
      <c r="C666" s="16"/>
      <c r="D666" s="11"/>
      <c r="E666" s="17"/>
    </row>
    <row r="667" spans="2:5" s="15" customFormat="1" ht="16.5" customHeight="1">
      <c r="B667" s="16"/>
      <c r="C667" s="16"/>
      <c r="D667" s="11"/>
      <c r="E667" s="17"/>
    </row>
    <row r="668" spans="2:5" s="15" customFormat="1" ht="16.5" customHeight="1">
      <c r="B668" s="16"/>
      <c r="C668" s="16"/>
      <c r="D668" s="11"/>
      <c r="E668" s="17"/>
    </row>
    <row r="669" spans="2:5" s="15" customFormat="1" ht="16.5" customHeight="1">
      <c r="B669" s="16"/>
      <c r="C669" s="16"/>
      <c r="D669" s="11"/>
      <c r="E669" s="17"/>
    </row>
    <row r="670" spans="2:5" s="15" customFormat="1" ht="16.5" customHeight="1">
      <c r="B670" s="16"/>
      <c r="C670" s="16"/>
      <c r="D670" s="11"/>
      <c r="E670" s="17"/>
    </row>
    <row r="671" spans="2:5" s="15" customFormat="1" ht="16.5" customHeight="1">
      <c r="B671" s="16"/>
      <c r="C671" s="16"/>
      <c r="D671" s="11"/>
      <c r="E671" s="17"/>
    </row>
    <row r="672" spans="2:5" s="15" customFormat="1" ht="16.5" customHeight="1">
      <c r="B672" s="16"/>
      <c r="C672" s="16"/>
      <c r="D672" s="11"/>
      <c r="E672" s="17"/>
    </row>
    <row r="673" spans="2:5" s="15" customFormat="1" ht="16.5" customHeight="1">
      <c r="B673" s="16"/>
      <c r="C673" s="16"/>
      <c r="D673" s="11"/>
      <c r="E673" s="17"/>
    </row>
    <row r="674" spans="2:5" s="15" customFormat="1" ht="16.5" customHeight="1">
      <c r="B674" s="16"/>
      <c r="C674" s="16"/>
      <c r="D674" s="11"/>
      <c r="E674" s="17"/>
    </row>
    <row r="675" spans="2:5" s="15" customFormat="1" ht="16.5" customHeight="1">
      <c r="B675" s="16"/>
      <c r="C675" s="16"/>
      <c r="D675" s="11"/>
      <c r="E675" s="17"/>
    </row>
    <row r="676" spans="2:5" s="15" customFormat="1" ht="16.5" customHeight="1">
      <c r="B676" s="16"/>
      <c r="C676" s="16"/>
      <c r="D676" s="11"/>
      <c r="E676" s="17"/>
    </row>
    <row r="677" spans="2:5" s="15" customFormat="1" ht="16.5" customHeight="1">
      <c r="B677" s="16"/>
      <c r="C677" s="16"/>
      <c r="D677" s="11"/>
      <c r="E677" s="17"/>
    </row>
    <row r="678" spans="2:5" s="15" customFormat="1" ht="16.5" customHeight="1">
      <c r="B678" s="16"/>
      <c r="C678" s="16"/>
      <c r="D678" s="11"/>
      <c r="E678" s="17"/>
    </row>
    <row r="679" spans="2:5" s="15" customFormat="1" ht="16.5" customHeight="1">
      <c r="B679" s="16"/>
      <c r="C679" s="16"/>
      <c r="D679" s="11"/>
      <c r="E679" s="17"/>
    </row>
    <row r="680" spans="2:5" s="15" customFormat="1" ht="16.5" customHeight="1">
      <c r="B680" s="16"/>
      <c r="C680" s="16"/>
      <c r="D680" s="11"/>
      <c r="E680" s="17"/>
    </row>
    <row r="681" spans="2:5" s="15" customFormat="1" ht="16.5" customHeight="1">
      <c r="B681" s="16"/>
      <c r="C681" s="16"/>
      <c r="D681" s="11"/>
      <c r="E681" s="17"/>
    </row>
    <row r="682" spans="2:5" s="15" customFormat="1" ht="16.5" customHeight="1">
      <c r="B682" s="16"/>
      <c r="C682" s="16"/>
      <c r="D682" s="11"/>
      <c r="E682" s="17"/>
    </row>
    <row r="683" spans="2:5" s="15" customFormat="1" ht="16.5" customHeight="1">
      <c r="B683" s="16"/>
      <c r="C683" s="16"/>
      <c r="D683" s="11"/>
      <c r="E683" s="17"/>
    </row>
    <row r="684" spans="2:5" s="15" customFormat="1" ht="16.5" customHeight="1">
      <c r="B684" s="16"/>
      <c r="C684" s="16"/>
      <c r="D684" s="11"/>
      <c r="E684" s="17"/>
    </row>
    <row r="685" spans="2:5" s="15" customFormat="1" ht="16.5" customHeight="1">
      <c r="B685" s="16"/>
      <c r="C685" s="16"/>
      <c r="D685" s="11"/>
      <c r="E685" s="17"/>
    </row>
    <row r="686" spans="2:5" s="15" customFormat="1" ht="16.5" customHeight="1">
      <c r="B686" s="16"/>
      <c r="C686" s="16"/>
      <c r="D686" s="11"/>
      <c r="E686" s="17"/>
    </row>
    <row r="687" spans="2:5" s="15" customFormat="1" ht="16.5" customHeight="1">
      <c r="B687" s="16"/>
      <c r="C687" s="16"/>
      <c r="D687" s="11"/>
      <c r="E687" s="17"/>
    </row>
    <row r="688" spans="2:5" s="15" customFormat="1" ht="16.5" customHeight="1">
      <c r="B688" s="16"/>
      <c r="C688" s="16"/>
      <c r="D688" s="11"/>
      <c r="E688" s="17"/>
    </row>
    <row r="689" spans="2:5" s="15" customFormat="1" ht="16.5" customHeight="1">
      <c r="B689" s="16"/>
      <c r="C689" s="16"/>
      <c r="D689" s="11"/>
      <c r="E689" s="17"/>
    </row>
    <row r="690" spans="2:5" s="15" customFormat="1" ht="16.5" customHeight="1">
      <c r="B690" s="16"/>
      <c r="C690" s="16"/>
      <c r="D690" s="11"/>
      <c r="E690" s="17"/>
    </row>
    <row r="691" spans="2:5" s="15" customFormat="1" ht="16.5" customHeight="1">
      <c r="B691" s="16"/>
      <c r="C691" s="16"/>
      <c r="D691" s="11"/>
      <c r="E691" s="17"/>
    </row>
    <row r="692" spans="2:5" s="15" customFormat="1" ht="16.5" customHeight="1">
      <c r="B692" s="16"/>
      <c r="C692" s="16"/>
      <c r="D692" s="11"/>
      <c r="E692" s="17"/>
    </row>
    <row r="693" spans="2:5" s="15" customFormat="1" ht="16.5" customHeight="1">
      <c r="B693" s="16"/>
      <c r="C693" s="16"/>
      <c r="D693" s="11"/>
      <c r="E693" s="17"/>
    </row>
    <row r="694" spans="2:5" s="15" customFormat="1" ht="16.5" customHeight="1">
      <c r="B694" s="16"/>
      <c r="C694" s="16"/>
      <c r="D694" s="11"/>
      <c r="E694" s="17"/>
    </row>
    <row r="695" spans="2:5" s="15" customFormat="1" ht="16.5" customHeight="1">
      <c r="B695" s="16"/>
      <c r="C695" s="16"/>
      <c r="D695" s="11"/>
      <c r="E695" s="17"/>
    </row>
    <row r="696" spans="2:5" s="15" customFormat="1" ht="16.5" customHeight="1">
      <c r="B696" s="16"/>
      <c r="C696" s="16"/>
      <c r="D696" s="11"/>
      <c r="E696" s="17"/>
    </row>
    <row r="697" spans="2:5" s="15" customFormat="1" ht="16.5" customHeight="1">
      <c r="B697" s="16"/>
      <c r="C697" s="16"/>
      <c r="D697" s="11"/>
      <c r="E697" s="17"/>
    </row>
    <row r="698" spans="2:5" s="15" customFormat="1" ht="16.5" customHeight="1">
      <c r="B698" s="16"/>
      <c r="C698" s="16"/>
      <c r="D698" s="11"/>
      <c r="E698" s="17"/>
    </row>
    <row r="699" spans="2:5" s="15" customFormat="1" ht="16.5" customHeight="1">
      <c r="B699" s="16"/>
      <c r="C699" s="16"/>
      <c r="D699" s="11"/>
      <c r="E699" s="17"/>
    </row>
    <row r="700" spans="2:5" s="15" customFormat="1" ht="16.5" customHeight="1">
      <c r="B700" s="16"/>
      <c r="C700" s="16"/>
      <c r="D700" s="11"/>
      <c r="E700" s="17"/>
    </row>
    <row r="701" spans="2:5" s="15" customFormat="1" ht="16.5" customHeight="1">
      <c r="B701" s="16"/>
      <c r="C701" s="16"/>
      <c r="D701" s="11"/>
      <c r="E701" s="17"/>
    </row>
    <row r="702" spans="2:5" s="15" customFormat="1" ht="16.5" customHeight="1">
      <c r="B702" s="16"/>
      <c r="C702" s="16"/>
      <c r="D702" s="11"/>
      <c r="E702" s="17"/>
    </row>
    <row r="703" spans="2:5" s="15" customFormat="1" ht="16.5" customHeight="1">
      <c r="B703" s="16"/>
      <c r="C703" s="16"/>
      <c r="D703" s="11"/>
      <c r="E703" s="17"/>
    </row>
    <row r="704" spans="2:5" s="15" customFormat="1" ht="16.5" customHeight="1">
      <c r="B704" s="16"/>
      <c r="C704" s="16"/>
      <c r="D704" s="11"/>
      <c r="E704" s="17"/>
    </row>
    <row r="705" spans="2:5" s="15" customFormat="1" ht="16.5" customHeight="1">
      <c r="B705" s="16"/>
      <c r="C705" s="16"/>
      <c r="D705" s="11"/>
      <c r="E705" s="17"/>
    </row>
    <row r="706" spans="2:5" s="15" customFormat="1" ht="16.5" customHeight="1">
      <c r="B706" s="16"/>
      <c r="C706" s="16"/>
      <c r="D706" s="11"/>
      <c r="E706" s="17"/>
    </row>
    <row r="707" spans="2:5" s="15" customFormat="1" ht="16.5" customHeight="1">
      <c r="B707" s="16"/>
      <c r="C707" s="16"/>
      <c r="D707" s="11"/>
      <c r="E707" s="17"/>
    </row>
    <row r="708" spans="2:5" s="15" customFormat="1" ht="16.5" customHeight="1">
      <c r="B708" s="16"/>
      <c r="C708" s="16"/>
      <c r="D708" s="11"/>
      <c r="E708" s="17"/>
    </row>
    <row r="709" spans="2:5" s="15" customFormat="1" ht="16.5" customHeight="1">
      <c r="B709" s="16"/>
      <c r="C709" s="16"/>
      <c r="D709" s="11"/>
      <c r="E709" s="17"/>
    </row>
    <row r="710" spans="2:5" s="15" customFormat="1" ht="16.5" customHeight="1">
      <c r="B710" s="16"/>
      <c r="C710" s="16"/>
      <c r="D710" s="11"/>
      <c r="E710" s="17"/>
    </row>
    <row r="711" spans="2:5" s="15" customFormat="1" ht="16.5" customHeight="1">
      <c r="B711" s="16"/>
      <c r="C711" s="16"/>
      <c r="D711" s="11"/>
      <c r="E711" s="17"/>
    </row>
    <row r="712" spans="2:5" s="15" customFormat="1" ht="16.5" customHeight="1">
      <c r="B712" s="16"/>
      <c r="C712" s="16"/>
      <c r="D712" s="11"/>
      <c r="E712" s="17"/>
    </row>
    <row r="713" spans="2:5" s="15" customFormat="1" ht="16.5" customHeight="1">
      <c r="B713" s="16"/>
      <c r="C713" s="16"/>
      <c r="D713" s="11"/>
      <c r="E713" s="17"/>
    </row>
    <row r="714" spans="2:5" s="15" customFormat="1" ht="16.5" customHeight="1">
      <c r="B714" s="16"/>
      <c r="C714" s="16"/>
      <c r="D714" s="11"/>
      <c r="E714" s="17"/>
    </row>
    <row r="715" spans="2:5" s="15" customFormat="1" ht="16.5" customHeight="1">
      <c r="B715" s="16"/>
      <c r="C715" s="16"/>
      <c r="D715" s="11"/>
      <c r="E715" s="17"/>
    </row>
    <row r="716" spans="2:5" s="15" customFormat="1" ht="16.5" customHeight="1">
      <c r="B716" s="16"/>
      <c r="C716" s="16"/>
      <c r="D716" s="11"/>
      <c r="E716" s="17"/>
    </row>
    <row r="717" spans="2:5" s="15" customFormat="1" ht="16.5" customHeight="1">
      <c r="B717" s="16"/>
      <c r="C717" s="16"/>
      <c r="D717" s="11"/>
      <c r="E717" s="17"/>
    </row>
    <row r="718" spans="2:5" s="15" customFormat="1" ht="16.5" customHeight="1">
      <c r="B718" s="16"/>
      <c r="C718" s="16"/>
      <c r="D718" s="11"/>
      <c r="E718" s="17"/>
    </row>
    <row r="719" spans="2:5" s="15" customFormat="1" ht="16.5" customHeight="1">
      <c r="B719" s="16"/>
      <c r="C719" s="16"/>
      <c r="D719" s="11"/>
      <c r="E719" s="17"/>
    </row>
    <row r="720" spans="2:5" s="15" customFormat="1" ht="16.5" customHeight="1">
      <c r="B720" s="16"/>
      <c r="C720" s="16"/>
      <c r="D720" s="11"/>
      <c r="E720" s="17"/>
    </row>
    <row r="721" spans="2:5" s="15" customFormat="1" ht="16.5" customHeight="1">
      <c r="B721" s="16"/>
      <c r="C721" s="16"/>
      <c r="D721" s="11"/>
      <c r="E721" s="17"/>
    </row>
    <row r="722" spans="2:5" s="15" customFormat="1" ht="16.5" customHeight="1">
      <c r="B722" s="16"/>
      <c r="C722" s="16"/>
      <c r="D722" s="11"/>
      <c r="E722" s="17"/>
    </row>
    <row r="723" spans="2:5" s="15" customFormat="1" ht="16.5" customHeight="1">
      <c r="B723" s="16"/>
      <c r="C723" s="16"/>
      <c r="D723" s="11"/>
      <c r="E723" s="17"/>
    </row>
    <row r="724" spans="2:5" s="15" customFormat="1" ht="16.5" customHeight="1">
      <c r="B724" s="16"/>
      <c r="C724" s="16"/>
      <c r="D724" s="11"/>
      <c r="E724" s="17"/>
    </row>
    <row r="725" spans="2:5" s="15" customFormat="1" ht="16.5" customHeight="1">
      <c r="B725" s="16"/>
      <c r="C725" s="16"/>
      <c r="D725" s="11"/>
      <c r="E725" s="17"/>
    </row>
    <row r="726" spans="2:5" s="15" customFormat="1" ht="16.5" customHeight="1">
      <c r="B726" s="16"/>
      <c r="C726" s="16"/>
      <c r="D726" s="11"/>
      <c r="E726" s="17"/>
    </row>
    <row r="727" spans="2:5" s="15" customFormat="1" ht="16.5" customHeight="1">
      <c r="B727" s="16"/>
      <c r="C727" s="16"/>
      <c r="D727" s="11"/>
      <c r="E727" s="17"/>
    </row>
    <row r="728" spans="2:5" s="15" customFormat="1" ht="16.5" customHeight="1">
      <c r="B728" s="16"/>
      <c r="C728" s="16"/>
      <c r="D728" s="11"/>
      <c r="E728" s="17"/>
    </row>
    <row r="729" spans="2:5" s="15" customFormat="1" ht="16.5" customHeight="1">
      <c r="B729" s="16"/>
      <c r="C729" s="16"/>
      <c r="D729" s="11"/>
      <c r="E729" s="17"/>
    </row>
    <row r="730" spans="2:5" s="15" customFormat="1" ht="16.5" customHeight="1">
      <c r="B730" s="16"/>
      <c r="C730" s="16"/>
      <c r="D730" s="11"/>
      <c r="E730" s="17"/>
    </row>
    <row r="731" spans="2:5" s="15" customFormat="1" ht="16.5" customHeight="1">
      <c r="B731" s="16"/>
      <c r="C731" s="16"/>
      <c r="D731" s="11"/>
      <c r="E731" s="17"/>
    </row>
    <row r="732" spans="2:5" s="15" customFormat="1" ht="16.5" customHeight="1">
      <c r="B732" s="16"/>
      <c r="C732" s="16"/>
      <c r="D732" s="11"/>
      <c r="E732" s="17"/>
    </row>
    <row r="733" spans="2:5" s="15" customFormat="1" ht="16.5" customHeight="1">
      <c r="B733" s="16"/>
      <c r="C733" s="16"/>
      <c r="D733" s="11"/>
      <c r="E733" s="17"/>
    </row>
    <row r="734" spans="2:5" s="15" customFormat="1" ht="16.5" customHeight="1">
      <c r="B734" s="16"/>
      <c r="C734" s="16"/>
      <c r="D734" s="11"/>
      <c r="E734" s="17"/>
    </row>
    <row r="735" spans="2:5" s="15" customFormat="1" ht="16.5" customHeight="1">
      <c r="B735" s="16"/>
      <c r="C735" s="16"/>
      <c r="D735" s="11"/>
      <c r="E735" s="17"/>
    </row>
    <row r="736" spans="2:5" s="15" customFormat="1" ht="16.5" customHeight="1">
      <c r="B736" s="16"/>
      <c r="C736" s="16"/>
      <c r="D736" s="11"/>
      <c r="E736" s="17"/>
    </row>
    <row r="737" spans="2:5" s="15" customFormat="1" ht="16.5" customHeight="1">
      <c r="B737" s="16"/>
      <c r="C737" s="16"/>
      <c r="D737" s="11"/>
      <c r="E737" s="17"/>
    </row>
    <row r="738" spans="2:5" s="15" customFormat="1" ht="16.5" customHeight="1">
      <c r="B738" s="16"/>
      <c r="C738" s="16"/>
      <c r="D738" s="11"/>
      <c r="E738" s="17"/>
    </row>
    <row r="739" spans="2:5" s="15" customFormat="1" ht="16.5" customHeight="1">
      <c r="B739" s="16"/>
      <c r="C739" s="16"/>
      <c r="D739" s="11"/>
      <c r="E739" s="17"/>
    </row>
    <row r="740" spans="2:5" s="15" customFormat="1" ht="16.5" customHeight="1">
      <c r="B740" s="16"/>
      <c r="C740" s="16"/>
      <c r="D740" s="11"/>
      <c r="E740" s="17"/>
    </row>
    <row r="741" spans="2:5" s="15" customFormat="1" ht="16.5" customHeight="1">
      <c r="B741" s="16"/>
      <c r="C741" s="16"/>
      <c r="D741" s="11"/>
      <c r="E741" s="17"/>
    </row>
    <row r="742" spans="2:5" s="15" customFormat="1" ht="16.5" customHeight="1">
      <c r="B742" s="16"/>
      <c r="C742" s="16"/>
      <c r="D742" s="11"/>
      <c r="E742" s="17"/>
    </row>
    <row r="743" spans="2:5" s="15" customFormat="1" ht="16.5" customHeight="1">
      <c r="B743" s="16"/>
      <c r="C743" s="16"/>
      <c r="D743" s="11"/>
      <c r="E743" s="17"/>
    </row>
    <row r="744" spans="2:5" s="15" customFormat="1" ht="16.5" customHeight="1">
      <c r="B744" s="16"/>
      <c r="C744" s="16"/>
      <c r="D744" s="11"/>
      <c r="E744" s="17"/>
    </row>
    <row r="745" spans="2:5" s="15" customFormat="1" ht="16.5" customHeight="1">
      <c r="B745" s="16"/>
      <c r="C745" s="16"/>
      <c r="D745" s="11"/>
      <c r="E745" s="17"/>
    </row>
    <row r="746" spans="2:5" s="15" customFormat="1" ht="16.5" customHeight="1">
      <c r="B746" s="16"/>
      <c r="C746" s="16"/>
      <c r="D746" s="11"/>
      <c r="E746" s="17"/>
    </row>
    <row r="747" spans="2:5" s="15" customFormat="1" ht="16.5" customHeight="1">
      <c r="B747" s="16"/>
      <c r="C747" s="16"/>
      <c r="D747" s="11"/>
      <c r="E747" s="17"/>
    </row>
    <row r="748" spans="2:5" s="15" customFormat="1" ht="16.5" customHeight="1">
      <c r="B748" s="16"/>
      <c r="C748" s="16"/>
      <c r="D748" s="11"/>
      <c r="E748" s="17"/>
    </row>
    <row r="749" spans="2:5" s="15" customFormat="1" ht="16.5" customHeight="1">
      <c r="B749" s="16"/>
      <c r="C749" s="16"/>
      <c r="D749" s="11"/>
      <c r="E749" s="17"/>
    </row>
    <row r="750" spans="2:5" s="15" customFormat="1" ht="16.5" customHeight="1">
      <c r="B750" s="16"/>
      <c r="C750" s="16"/>
      <c r="D750" s="11"/>
      <c r="E750" s="17"/>
    </row>
    <row r="751" spans="2:5" s="15" customFormat="1" ht="16.5" customHeight="1">
      <c r="B751" s="16"/>
      <c r="C751" s="16"/>
      <c r="D751" s="11"/>
      <c r="E751" s="17"/>
    </row>
    <row r="752" spans="2:5" s="15" customFormat="1" ht="16.5" customHeight="1">
      <c r="B752" s="16"/>
      <c r="C752" s="16"/>
      <c r="D752" s="11"/>
      <c r="E752" s="17"/>
    </row>
    <row r="753" spans="2:5" s="15" customFormat="1" ht="16.5" customHeight="1">
      <c r="B753" s="16"/>
      <c r="C753" s="16"/>
      <c r="D753" s="11"/>
      <c r="E753" s="17"/>
    </row>
    <row r="754" spans="2:5" s="15" customFormat="1" ht="16.5" customHeight="1">
      <c r="B754" s="16"/>
      <c r="C754" s="16"/>
      <c r="D754" s="11"/>
      <c r="E754" s="17"/>
    </row>
    <row r="755" spans="2:5" s="15" customFormat="1" ht="16.5" customHeight="1">
      <c r="B755" s="16"/>
      <c r="C755" s="16"/>
      <c r="D755" s="11"/>
      <c r="E755" s="17"/>
    </row>
    <row r="756" spans="2:5" s="15" customFormat="1" ht="16.5" customHeight="1">
      <c r="B756" s="16"/>
      <c r="C756" s="16"/>
      <c r="D756" s="11"/>
      <c r="E756" s="17"/>
    </row>
    <row r="757" spans="2:5" s="15" customFormat="1" ht="16.5" customHeight="1">
      <c r="B757" s="16"/>
      <c r="C757" s="16"/>
      <c r="D757" s="11"/>
      <c r="E757" s="17"/>
    </row>
    <row r="758" spans="2:5" s="15" customFormat="1" ht="16.5" customHeight="1">
      <c r="B758" s="16"/>
      <c r="C758" s="16"/>
      <c r="D758" s="11"/>
      <c r="E758" s="17"/>
    </row>
    <row r="759" spans="2:5" s="15" customFormat="1" ht="16.5" customHeight="1">
      <c r="B759" s="16"/>
      <c r="C759" s="16"/>
      <c r="D759" s="11"/>
      <c r="E759" s="17"/>
    </row>
    <row r="760" spans="2:5" s="15" customFormat="1" ht="16.5" customHeight="1">
      <c r="B760" s="16"/>
      <c r="C760" s="16"/>
      <c r="D760" s="11"/>
      <c r="E760" s="17"/>
    </row>
    <row r="761" spans="2:5" s="15" customFormat="1" ht="16.5" customHeight="1">
      <c r="B761" s="16"/>
      <c r="C761" s="16"/>
      <c r="D761" s="11"/>
      <c r="E761" s="17"/>
    </row>
    <row r="762" spans="2:5" s="15" customFormat="1" ht="16.5" customHeight="1">
      <c r="B762" s="16"/>
      <c r="C762" s="16"/>
      <c r="D762" s="11"/>
      <c r="E762" s="17"/>
    </row>
    <row r="763" spans="2:5" s="15" customFormat="1" ht="16.5" customHeight="1">
      <c r="B763" s="16"/>
      <c r="C763" s="16"/>
      <c r="D763" s="11"/>
      <c r="E763" s="17"/>
    </row>
    <row r="764" spans="2:5" s="15" customFormat="1" ht="16.5" customHeight="1">
      <c r="B764" s="16"/>
      <c r="C764" s="16"/>
      <c r="D764" s="11"/>
      <c r="E764" s="17"/>
    </row>
    <row r="765" spans="2:5" s="15" customFormat="1" ht="16.5" customHeight="1">
      <c r="B765" s="16"/>
      <c r="C765" s="16"/>
      <c r="D765" s="11"/>
      <c r="E765" s="17"/>
    </row>
    <row r="766" spans="2:5" s="15" customFormat="1" ht="16.5" customHeight="1">
      <c r="B766" s="16"/>
      <c r="C766" s="16"/>
      <c r="D766" s="11"/>
      <c r="E766" s="17"/>
    </row>
    <row r="767" spans="2:5" s="15" customFormat="1" ht="16.5" customHeight="1">
      <c r="B767" s="16"/>
      <c r="C767" s="16"/>
      <c r="D767" s="11"/>
      <c r="E767" s="17"/>
    </row>
    <row r="768" spans="2:5" s="15" customFormat="1" ht="16.5" customHeight="1">
      <c r="B768" s="16"/>
      <c r="C768" s="16"/>
      <c r="D768" s="11"/>
      <c r="E768" s="17"/>
    </row>
    <row r="769" spans="2:5" s="15" customFormat="1" ht="16.5" customHeight="1">
      <c r="B769" s="16"/>
      <c r="C769" s="16"/>
      <c r="D769" s="11"/>
      <c r="E769" s="17"/>
    </row>
    <row r="770" spans="2:5" s="15" customFormat="1" ht="16.5" customHeight="1">
      <c r="B770" s="16"/>
      <c r="C770" s="16"/>
      <c r="D770" s="11"/>
      <c r="E770" s="17"/>
    </row>
    <row r="771" spans="2:5" s="15" customFormat="1" ht="16.5" customHeight="1">
      <c r="B771" s="16"/>
      <c r="C771" s="16"/>
      <c r="D771" s="11"/>
      <c r="E771" s="17"/>
    </row>
    <row r="772" spans="2:5" s="15" customFormat="1" ht="16.5" customHeight="1">
      <c r="B772" s="16"/>
      <c r="C772" s="16"/>
      <c r="D772" s="11"/>
      <c r="E772" s="17"/>
    </row>
    <row r="773" spans="2:5" s="15" customFormat="1" ht="16.5" customHeight="1">
      <c r="B773" s="16"/>
      <c r="C773" s="16"/>
      <c r="D773" s="11"/>
      <c r="E773" s="17"/>
    </row>
    <row r="774" spans="2:5" s="15" customFormat="1" ht="16.5" customHeight="1">
      <c r="B774" s="16"/>
      <c r="C774" s="16"/>
      <c r="D774" s="11"/>
      <c r="E774" s="17"/>
    </row>
    <row r="775" spans="2:5" s="15" customFormat="1" ht="16.5" customHeight="1">
      <c r="B775" s="16"/>
      <c r="C775" s="16"/>
      <c r="D775" s="11"/>
      <c r="E775" s="17"/>
    </row>
    <row r="776" spans="2:5" s="15" customFormat="1" ht="16.5" customHeight="1">
      <c r="B776" s="16"/>
      <c r="C776" s="16"/>
      <c r="D776" s="11"/>
      <c r="E776" s="17"/>
    </row>
    <row r="777" spans="2:5" s="15" customFormat="1" ht="16.5" customHeight="1">
      <c r="B777" s="16"/>
      <c r="C777" s="16"/>
      <c r="D777" s="11"/>
      <c r="E777" s="17"/>
    </row>
    <row r="778" spans="2:5" s="15" customFormat="1" ht="16.5" customHeight="1">
      <c r="B778" s="16"/>
      <c r="C778" s="16"/>
      <c r="D778" s="11"/>
      <c r="E778" s="17"/>
    </row>
    <row r="779" spans="2:5" s="15" customFormat="1" ht="16.5" customHeight="1">
      <c r="B779" s="16"/>
      <c r="C779" s="16"/>
      <c r="D779" s="11"/>
      <c r="E779" s="17"/>
    </row>
    <row r="780" spans="2:5" s="15" customFormat="1" ht="16.5" customHeight="1">
      <c r="B780" s="16"/>
      <c r="C780" s="16"/>
      <c r="D780" s="11"/>
      <c r="E780" s="17"/>
    </row>
    <row r="781" spans="2:5" s="15" customFormat="1" ht="16.5" customHeight="1">
      <c r="B781" s="16"/>
      <c r="C781" s="16"/>
      <c r="D781" s="11"/>
      <c r="E781" s="17"/>
    </row>
    <row r="782" spans="2:5" s="15" customFormat="1" ht="16.5" customHeight="1">
      <c r="B782" s="16"/>
      <c r="C782" s="16"/>
      <c r="D782" s="11"/>
      <c r="E782" s="17"/>
    </row>
    <row r="783" spans="2:5" s="15" customFormat="1" ht="16.5" customHeight="1">
      <c r="B783" s="16"/>
      <c r="C783" s="16"/>
      <c r="D783" s="11"/>
      <c r="E783" s="17"/>
    </row>
    <row r="784" spans="2:5" s="15" customFormat="1" ht="16.5" customHeight="1">
      <c r="B784" s="16"/>
      <c r="C784" s="16"/>
      <c r="D784" s="11"/>
      <c r="E784" s="17"/>
    </row>
    <row r="785" spans="2:5" s="15" customFormat="1" ht="16.5" customHeight="1">
      <c r="B785" s="16"/>
      <c r="C785" s="16"/>
      <c r="D785" s="11"/>
      <c r="E785" s="17"/>
    </row>
    <row r="786" spans="2:5" s="15" customFormat="1" ht="16.5" customHeight="1">
      <c r="B786" s="16"/>
      <c r="C786" s="16"/>
      <c r="D786" s="11"/>
      <c r="E786" s="17"/>
    </row>
    <row r="787" spans="2:5" s="15" customFormat="1" ht="16.5" customHeight="1">
      <c r="B787" s="16"/>
      <c r="C787" s="16"/>
      <c r="D787" s="11"/>
      <c r="E787" s="17"/>
    </row>
    <row r="788" spans="2:5" s="15" customFormat="1" ht="16.5" customHeight="1">
      <c r="B788" s="16"/>
      <c r="C788" s="16"/>
      <c r="D788" s="11"/>
      <c r="E788" s="17"/>
    </row>
    <row r="789" spans="2:5" s="15" customFormat="1" ht="16.5" customHeight="1">
      <c r="B789" s="16"/>
      <c r="C789" s="16"/>
      <c r="D789" s="11"/>
      <c r="E789" s="17"/>
    </row>
    <row r="790" spans="2:5" s="15" customFormat="1" ht="16.5" customHeight="1">
      <c r="B790" s="16"/>
      <c r="C790" s="16"/>
      <c r="D790" s="11"/>
      <c r="E790" s="17"/>
    </row>
    <row r="791" spans="2:5" s="15" customFormat="1" ht="16.5" customHeight="1">
      <c r="B791" s="16"/>
      <c r="C791" s="16"/>
      <c r="D791" s="11"/>
      <c r="E791" s="17"/>
    </row>
    <row r="792" spans="2:5" s="15" customFormat="1" ht="16.5" customHeight="1">
      <c r="B792" s="16"/>
      <c r="C792" s="16"/>
      <c r="D792" s="11"/>
      <c r="E792" s="17"/>
    </row>
    <row r="793" spans="2:5" s="15" customFormat="1" ht="16.5" customHeight="1">
      <c r="B793" s="16"/>
      <c r="C793" s="16"/>
      <c r="D793" s="11"/>
      <c r="E793" s="17"/>
    </row>
    <row r="794" spans="2:5" s="15" customFormat="1" ht="16.5" customHeight="1">
      <c r="B794" s="16"/>
      <c r="C794" s="16"/>
      <c r="D794" s="11"/>
      <c r="E794" s="17"/>
    </row>
    <row r="795" spans="2:5" s="15" customFormat="1" ht="16.5" customHeight="1">
      <c r="B795" s="16"/>
      <c r="C795" s="16"/>
      <c r="D795" s="11"/>
      <c r="E795" s="17"/>
    </row>
    <row r="796" spans="2:5" s="15" customFormat="1" ht="16.5" customHeight="1">
      <c r="B796" s="16"/>
      <c r="C796" s="16"/>
      <c r="D796" s="11"/>
      <c r="E796" s="17"/>
    </row>
    <row r="797" spans="2:5" s="15" customFormat="1" ht="16.5" customHeight="1">
      <c r="B797" s="16"/>
      <c r="C797" s="16"/>
      <c r="D797" s="11"/>
      <c r="E797" s="17"/>
    </row>
    <row r="798" spans="2:5" s="15" customFormat="1" ht="16.5" customHeight="1">
      <c r="B798" s="16"/>
      <c r="C798" s="16"/>
      <c r="D798" s="11"/>
      <c r="E798" s="17"/>
    </row>
    <row r="799" spans="2:5" s="15" customFormat="1" ht="16.5" customHeight="1">
      <c r="B799" s="16"/>
      <c r="C799" s="16"/>
      <c r="D799" s="11"/>
      <c r="E799" s="17"/>
    </row>
    <row r="800" spans="2:5" s="15" customFormat="1" ht="16.5" customHeight="1">
      <c r="B800" s="16"/>
      <c r="C800" s="16"/>
      <c r="D800" s="11"/>
      <c r="E800" s="17"/>
    </row>
    <row r="801" spans="2:5" s="15" customFormat="1" ht="16.5" customHeight="1">
      <c r="B801" s="16"/>
      <c r="C801" s="16"/>
      <c r="D801" s="11"/>
      <c r="E801" s="17"/>
    </row>
    <row r="802" spans="2:5" s="15" customFormat="1" ht="16.5" customHeight="1">
      <c r="B802" s="16"/>
      <c r="C802" s="16"/>
      <c r="D802" s="11"/>
      <c r="E802" s="17"/>
    </row>
    <row r="803" spans="2:5" s="15" customFormat="1" ht="16.5" customHeight="1">
      <c r="B803" s="16"/>
      <c r="C803" s="16"/>
      <c r="D803" s="11"/>
      <c r="E803" s="17"/>
    </row>
    <row r="804" spans="2:5" s="15" customFormat="1" ht="16.5" customHeight="1">
      <c r="B804" s="16"/>
      <c r="C804" s="16"/>
      <c r="D804" s="11"/>
      <c r="E804" s="17"/>
    </row>
    <row r="805" spans="2:5" s="15" customFormat="1" ht="16.5" customHeight="1">
      <c r="B805" s="16"/>
      <c r="C805" s="16"/>
      <c r="D805" s="11"/>
      <c r="E805" s="17"/>
    </row>
    <row r="806" spans="2:5" s="15" customFormat="1" ht="16.5" customHeight="1">
      <c r="B806" s="16"/>
      <c r="C806" s="16"/>
      <c r="D806" s="11"/>
      <c r="E806" s="17"/>
    </row>
    <row r="807" spans="2:5" s="15" customFormat="1" ht="16.5" customHeight="1">
      <c r="B807" s="16"/>
      <c r="C807" s="16"/>
      <c r="D807" s="11"/>
      <c r="E807" s="17"/>
    </row>
    <row r="808" spans="2:5" s="15" customFormat="1" ht="16.5" customHeight="1">
      <c r="B808" s="16"/>
      <c r="C808" s="16"/>
      <c r="D808" s="11"/>
      <c r="E808" s="17"/>
    </row>
    <row r="809" spans="2:5" s="15" customFormat="1" ht="16.5" customHeight="1">
      <c r="B809" s="16"/>
      <c r="C809" s="16"/>
      <c r="D809" s="11"/>
      <c r="E809" s="17"/>
    </row>
    <row r="810" spans="2:5" s="15" customFormat="1" ht="16.5" customHeight="1">
      <c r="B810" s="16"/>
      <c r="C810" s="16"/>
      <c r="D810" s="11"/>
      <c r="E810" s="17"/>
    </row>
    <row r="811" spans="2:5" s="15" customFormat="1" ht="16.5" customHeight="1">
      <c r="B811" s="16"/>
      <c r="C811" s="16"/>
      <c r="D811" s="11"/>
      <c r="E811" s="17"/>
    </row>
    <row r="812" spans="2:5" s="15" customFormat="1" ht="16.5" customHeight="1">
      <c r="B812" s="16"/>
      <c r="C812" s="16"/>
      <c r="D812" s="11"/>
      <c r="E812" s="17"/>
    </row>
    <row r="813" spans="2:5" s="15" customFormat="1" ht="16.5" customHeight="1">
      <c r="B813" s="16"/>
      <c r="C813" s="16"/>
      <c r="D813" s="11"/>
      <c r="E813" s="17"/>
    </row>
    <row r="814" spans="2:5" s="15" customFormat="1" ht="16.5" customHeight="1">
      <c r="B814" s="16"/>
      <c r="C814" s="16"/>
      <c r="D814" s="11"/>
      <c r="E814" s="17"/>
    </row>
    <row r="815" spans="2:5" s="15" customFormat="1" ht="16.5" customHeight="1">
      <c r="B815" s="16"/>
      <c r="C815" s="16"/>
      <c r="D815" s="11"/>
      <c r="E815" s="17"/>
    </row>
    <row r="816" spans="2:5" s="15" customFormat="1" ht="16.5" customHeight="1">
      <c r="B816" s="16"/>
      <c r="C816" s="16"/>
      <c r="D816" s="11"/>
      <c r="E816" s="17"/>
    </row>
    <row r="817" spans="2:5" s="15" customFormat="1" ht="16.5" customHeight="1">
      <c r="B817" s="16"/>
      <c r="C817" s="16"/>
      <c r="D817" s="11"/>
      <c r="E817" s="17"/>
    </row>
    <row r="818" spans="2:5" s="15" customFormat="1" ht="16.5" customHeight="1">
      <c r="B818" s="16"/>
      <c r="C818" s="16"/>
      <c r="D818" s="11"/>
      <c r="E818" s="17"/>
    </row>
    <row r="819" spans="2:5" s="15" customFormat="1" ht="16.5" customHeight="1">
      <c r="B819" s="16"/>
      <c r="C819" s="16"/>
      <c r="D819" s="11"/>
      <c r="E819" s="17"/>
    </row>
    <row r="820" spans="2:5" s="15" customFormat="1" ht="16.5" customHeight="1">
      <c r="B820" s="16"/>
      <c r="C820" s="16"/>
      <c r="D820" s="11"/>
      <c r="E820" s="17"/>
    </row>
    <row r="821" spans="2:5" s="15" customFormat="1" ht="16.5" customHeight="1">
      <c r="B821" s="16"/>
      <c r="C821" s="16"/>
      <c r="D821" s="11"/>
      <c r="E821" s="17"/>
    </row>
    <row r="822" spans="2:5" s="15" customFormat="1" ht="16.5" customHeight="1">
      <c r="B822" s="16"/>
      <c r="C822" s="16"/>
      <c r="D822" s="11"/>
      <c r="E822" s="17"/>
    </row>
    <row r="823" spans="2:5" s="15" customFormat="1" ht="16.5" customHeight="1">
      <c r="B823" s="16"/>
      <c r="C823" s="16"/>
      <c r="D823" s="11"/>
      <c r="E823" s="17"/>
    </row>
    <row r="824" spans="2:5" s="15" customFormat="1" ht="16.5" customHeight="1">
      <c r="B824" s="16"/>
      <c r="C824" s="16"/>
      <c r="D824" s="11"/>
      <c r="E824" s="17"/>
    </row>
    <row r="825" spans="2:5" s="15" customFormat="1" ht="16.5" customHeight="1">
      <c r="B825" s="16"/>
      <c r="C825" s="16"/>
      <c r="D825" s="11"/>
      <c r="E825" s="17"/>
    </row>
    <row r="826" spans="2:5" s="15" customFormat="1" ht="16.5" customHeight="1">
      <c r="B826" s="16"/>
      <c r="C826" s="16"/>
      <c r="D826" s="11"/>
      <c r="E826" s="17"/>
    </row>
    <row r="827" spans="2:5" s="15" customFormat="1" ht="16.5" customHeight="1">
      <c r="B827" s="16"/>
      <c r="C827" s="16"/>
      <c r="D827" s="11"/>
      <c r="E827" s="17"/>
    </row>
    <row r="828" spans="2:5" s="15" customFormat="1" ht="16.5" customHeight="1">
      <c r="B828" s="16"/>
      <c r="C828" s="16"/>
      <c r="D828" s="11"/>
      <c r="E828" s="17"/>
    </row>
    <row r="829" spans="2:5" s="15" customFormat="1" ht="16.5" customHeight="1">
      <c r="B829" s="16"/>
      <c r="C829" s="16"/>
      <c r="D829" s="11"/>
      <c r="E829" s="17"/>
    </row>
    <row r="830" spans="2:5" s="15" customFormat="1" ht="16.5" customHeight="1">
      <c r="B830" s="16"/>
      <c r="C830" s="16"/>
      <c r="D830" s="11"/>
      <c r="E830" s="17"/>
    </row>
    <row r="831" spans="2:5" s="15" customFormat="1" ht="16.5" customHeight="1">
      <c r="B831" s="16"/>
      <c r="C831" s="16"/>
      <c r="D831" s="11"/>
      <c r="E831" s="17"/>
    </row>
    <row r="832" spans="2:5" s="15" customFormat="1" ht="16.5" customHeight="1">
      <c r="B832" s="16"/>
      <c r="C832" s="16"/>
      <c r="D832" s="11"/>
      <c r="E832" s="17"/>
    </row>
    <row r="833" spans="2:5" s="15" customFormat="1" ht="16.5" customHeight="1">
      <c r="B833" s="16"/>
      <c r="C833" s="16"/>
      <c r="D833" s="11"/>
      <c r="E833" s="17"/>
    </row>
    <row r="834" spans="2:5" s="15" customFormat="1" ht="16.5" customHeight="1">
      <c r="B834" s="16"/>
      <c r="C834" s="16"/>
      <c r="D834" s="11"/>
      <c r="E834" s="17"/>
    </row>
    <row r="835" spans="2:5" s="15" customFormat="1" ht="16.5" customHeight="1">
      <c r="B835" s="16"/>
      <c r="C835" s="16"/>
      <c r="D835" s="11"/>
      <c r="E835" s="17"/>
    </row>
    <row r="836" spans="2:5" s="15" customFormat="1" ht="16.5" customHeight="1">
      <c r="B836" s="16"/>
      <c r="C836" s="16"/>
      <c r="D836" s="11"/>
      <c r="E836" s="17"/>
    </row>
    <row r="837" spans="2:5" s="15" customFormat="1" ht="16.5" customHeight="1">
      <c r="B837" s="16"/>
      <c r="C837" s="16"/>
      <c r="D837" s="11"/>
      <c r="E837" s="17"/>
    </row>
    <row r="838" spans="2:5" s="15" customFormat="1" ht="16.5" customHeight="1">
      <c r="B838" s="16"/>
      <c r="C838" s="16"/>
      <c r="D838" s="11"/>
      <c r="E838" s="17"/>
    </row>
    <row r="839" spans="2:5" s="15" customFormat="1" ht="16.5" customHeight="1">
      <c r="B839" s="16"/>
      <c r="C839" s="16"/>
      <c r="D839" s="11"/>
      <c r="E839" s="17"/>
    </row>
    <row r="840" spans="2:5" s="15" customFormat="1" ht="16.5" customHeight="1">
      <c r="B840" s="16"/>
      <c r="C840" s="16"/>
      <c r="D840" s="11"/>
      <c r="E840" s="17"/>
    </row>
    <row r="841" spans="2:5" s="15" customFormat="1" ht="16.5" customHeight="1">
      <c r="B841" s="16"/>
      <c r="C841" s="16"/>
      <c r="D841" s="11"/>
      <c r="E841" s="17"/>
    </row>
    <row r="842" spans="2:5" s="15" customFormat="1" ht="16.5" customHeight="1">
      <c r="B842" s="16"/>
      <c r="C842" s="16"/>
      <c r="D842" s="11"/>
      <c r="E842" s="17"/>
    </row>
    <row r="843" spans="2:5" s="15" customFormat="1" ht="16.5" customHeight="1">
      <c r="B843" s="16"/>
      <c r="C843" s="16"/>
      <c r="D843" s="11"/>
      <c r="E843" s="17"/>
    </row>
    <row r="844" spans="2:5" s="15" customFormat="1" ht="16.5" customHeight="1">
      <c r="B844" s="16"/>
      <c r="C844" s="16"/>
      <c r="D844" s="11"/>
      <c r="E844" s="17"/>
    </row>
    <row r="845" spans="2:5" s="15" customFormat="1" ht="16.5" customHeight="1">
      <c r="B845" s="16"/>
      <c r="C845" s="16"/>
      <c r="D845" s="11"/>
      <c r="E845" s="17"/>
    </row>
    <row r="846" spans="2:5" s="15" customFormat="1" ht="16.5" customHeight="1">
      <c r="B846" s="16"/>
      <c r="C846" s="16"/>
      <c r="D846" s="11"/>
      <c r="E846" s="17"/>
    </row>
    <row r="847" spans="2:5" s="15" customFormat="1" ht="16.5" customHeight="1">
      <c r="B847" s="16"/>
      <c r="C847" s="16"/>
      <c r="D847" s="11"/>
      <c r="E847" s="17"/>
    </row>
    <row r="848" spans="2:5" s="15" customFormat="1" ht="16.5" customHeight="1">
      <c r="B848" s="16"/>
      <c r="C848" s="16"/>
      <c r="D848" s="11"/>
      <c r="E848" s="17"/>
    </row>
    <row r="849" spans="2:5" s="15" customFormat="1" ht="16.5" customHeight="1">
      <c r="B849" s="16"/>
      <c r="C849" s="16"/>
      <c r="D849" s="11"/>
      <c r="E849" s="17"/>
    </row>
    <row r="850" spans="2:5" s="15" customFormat="1" ht="16.5" customHeight="1">
      <c r="B850" s="16"/>
      <c r="C850" s="16"/>
      <c r="D850" s="11"/>
      <c r="E850" s="17"/>
    </row>
    <row r="851" spans="2:5" s="15" customFormat="1" ht="16.5" customHeight="1">
      <c r="B851" s="16"/>
      <c r="C851" s="16"/>
      <c r="D851" s="11"/>
      <c r="E851" s="17"/>
    </row>
    <row r="852" spans="2:5" s="15" customFormat="1" ht="16.5" customHeight="1">
      <c r="B852" s="16"/>
      <c r="C852" s="16"/>
      <c r="D852" s="11"/>
      <c r="E852" s="17"/>
    </row>
    <row r="853" spans="2:5" s="15" customFormat="1" ht="16.5" customHeight="1">
      <c r="B853" s="16"/>
      <c r="C853" s="16"/>
      <c r="D853" s="11"/>
      <c r="E853" s="17"/>
    </row>
    <row r="854" spans="2:5" s="15" customFormat="1" ht="16.5" customHeight="1">
      <c r="B854" s="16"/>
      <c r="C854" s="16"/>
      <c r="D854" s="11"/>
      <c r="E854" s="17"/>
    </row>
    <row r="855" spans="2:5" s="15" customFormat="1" ht="16.5" customHeight="1">
      <c r="B855" s="16"/>
      <c r="C855" s="16"/>
      <c r="D855" s="11"/>
      <c r="E855" s="17"/>
    </row>
    <row r="856" spans="2:5" s="15" customFormat="1" ht="16.5" customHeight="1">
      <c r="B856" s="16"/>
      <c r="C856" s="16"/>
      <c r="D856" s="11"/>
      <c r="E856" s="17"/>
    </row>
    <row r="857" spans="2:5" s="15" customFormat="1" ht="16.5" customHeight="1">
      <c r="B857" s="16"/>
      <c r="C857" s="16"/>
      <c r="D857" s="11"/>
      <c r="E857" s="17"/>
    </row>
    <row r="858" spans="2:5" s="15" customFormat="1" ht="16.5" customHeight="1">
      <c r="B858" s="16"/>
      <c r="C858" s="16"/>
      <c r="D858" s="11"/>
      <c r="E858" s="17"/>
    </row>
    <row r="859" spans="2:5" s="15" customFormat="1" ht="16.5" customHeight="1">
      <c r="B859" s="16"/>
      <c r="C859" s="16"/>
      <c r="D859" s="11"/>
      <c r="E859" s="17"/>
    </row>
    <row r="860" spans="2:5" s="15" customFormat="1" ht="16.5" customHeight="1">
      <c r="B860" s="16"/>
      <c r="C860" s="16"/>
      <c r="D860" s="11"/>
      <c r="E860" s="17"/>
    </row>
    <row r="861" spans="2:5" s="15" customFormat="1" ht="16.5" customHeight="1">
      <c r="B861" s="16"/>
      <c r="C861" s="16"/>
      <c r="D861" s="11"/>
      <c r="E861" s="17"/>
    </row>
    <row r="862" spans="2:5" s="15" customFormat="1" ht="16.5" customHeight="1">
      <c r="B862" s="16"/>
      <c r="C862" s="16"/>
      <c r="D862" s="11"/>
      <c r="E862" s="17"/>
    </row>
    <row r="863" spans="2:5" s="15" customFormat="1" ht="16.5" customHeight="1">
      <c r="B863" s="16"/>
      <c r="C863" s="16"/>
      <c r="D863" s="11"/>
      <c r="E863" s="17"/>
    </row>
    <row r="864" spans="2:5" s="15" customFormat="1" ht="16.5" customHeight="1">
      <c r="B864" s="16"/>
      <c r="C864" s="16"/>
      <c r="D864" s="11"/>
      <c r="E864" s="17"/>
    </row>
    <row r="865" spans="2:5" s="15" customFormat="1" ht="16.5" customHeight="1">
      <c r="B865" s="16"/>
      <c r="C865" s="16"/>
      <c r="D865" s="11"/>
      <c r="E865" s="17"/>
    </row>
    <row r="866" spans="2:5" s="15" customFormat="1" ht="16.5" customHeight="1">
      <c r="B866" s="16"/>
      <c r="C866" s="16"/>
      <c r="D866" s="11"/>
      <c r="E866" s="17"/>
    </row>
    <row r="867" spans="2:5" s="15" customFormat="1" ht="16.5" customHeight="1">
      <c r="B867" s="16"/>
      <c r="C867" s="16"/>
      <c r="D867" s="11"/>
      <c r="E867" s="17"/>
    </row>
    <row r="868" spans="2:5" s="15" customFormat="1" ht="16.5" customHeight="1">
      <c r="B868" s="16"/>
      <c r="C868" s="16"/>
      <c r="D868" s="11"/>
      <c r="E868" s="17"/>
    </row>
    <row r="869" spans="2:5" s="15" customFormat="1" ht="16.5" customHeight="1">
      <c r="B869" s="16"/>
      <c r="C869" s="16"/>
      <c r="D869" s="11"/>
      <c r="E869" s="17"/>
    </row>
    <row r="870" spans="2:5" s="15" customFormat="1" ht="16.5" customHeight="1">
      <c r="B870" s="16"/>
      <c r="C870" s="16"/>
      <c r="D870" s="11"/>
      <c r="E870" s="17"/>
    </row>
    <row r="871" spans="2:5" s="15" customFormat="1" ht="16.5" customHeight="1">
      <c r="B871" s="16"/>
      <c r="C871" s="16"/>
      <c r="D871" s="11"/>
      <c r="E871" s="17"/>
    </row>
    <row r="872" spans="2:5" s="15" customFormat="1" ht="16.5" customHeight="1">
      <c r="B872" s="16"/>
      <c r="C872" s="16"/>
      <c r="D872" s="11"/>
      <c r="E872" s="17"/>
    </row>
    <row r="873" spans="2:5" s="15" customFormat="1" ht="16.5" customHeight="1">
      <c r="B873" s="16"/>
      <c r="C873" s="16"/>
      <c r="D873" s="11"/>
      <c r="E873" s="17"/>
    </row>
    <row r="874" spans="2:5" s="15" customFormat="1" ht="16.5" customHeight="1">
      <c r="B874" s="16"/>
      <c r="C874" s="16"/>
      <c r="D874" s="11"/>
      <c r="E874" s="17"/>
    </row>
    <row r="875" spans="2:5" s="15" customFormat="1" ht="16.5" customHeight="1">
      <c r="B875" s="16"/>
      <c r="C875" s="16"/>
      <c r="D875" s="11"/>
      <c r="E875" s="17"/>
    </row>
    <row r="876" spans="2:5" s="15" customFormat="1" ht="16.5" customHeight="1">
      <c r="B876" s="16"/>
      <c r="C876" s="16"/>
      <c r="D876" s="11"/>
      <c r="E876" s="17"/>
    </row>
    <row r="877" spans="2:5" s="15" customFormat="1" ht="16.5" customHeight="1">
      <c r="B877" s="16"/>
      <c r="C877" s="16"/>
      <c r="D877" s="11"/>
      <c r="E877" s="17"/>
    </row>
    <row r="878" spans="2:5" s="15" customFormat="1" ht="16.5" customHeight="1">
      <c r="B878" s="16"/>
      <c r="C878" s="16"/>
      <c r="D878" s="11"/>
      <c r="E878" s="17"/>
    </row>
    <row r="879" spans="2:5" s="15" customFormat="1" ht="16.5" customHeight="1">
      <c r="B879" s="16"/>
      <c r="C879" s="16"/>
      <c r="D879" s="11"/>
      <c r="E879" s="17"/>
    </row>
    <row r="880" spans="2:5" s="15" customFormat="1" ht="16.5" customHeight="1">
      <c r="B880" s="16"/>
      <c r="C880" s="16"/>
      <c r="D880" s="11"/>
      <c r="E880" s="17"/>
    </row>
    <row r="881" spans="2:5" s="15" customFormat="1" ht="16.5" customHeight="1">
      <c r="B881" s="16"/>
      <c r="C881" s="16"/>
      <c r="D881" s="11"/>
      <c r="E881" s="17"/>
    </row>
    <row r="882" spans="2:5" s="15" customFormat="1" ht="16.5" customHeight="1">
      <c r="B882" s="16"/>
      <c r="C882" s="16"/>
      <c r="D882" s="11"/>
      <c r="E882" s="17"/>
    </row>
    <row r="883" spans="2:5" s="15" customFormat="1" ht="16.5" customHeight="1">
      <c r="B883" s="16"/>
      <c r="C883" s="16"/>
      <c r="D883" s="11"/>
      <c r="E883" s="17"/>
    </row>
    <row r="884" spans="2:5" s="15" customFormat="1" ht="16.5" customHeight="1">
      <c r="B884" s="16"/>
      <c r="C884" s="16"/>
      <c r="D884" s="11"/>
      <c r="E884" s="17"/>
    </row>
    <row r="885" spans="2:5" s="15" customFormat="1" ht="16.5" customHeight="1">
      <c r="B885" s="16"/>
      <c r="C885" s="16"/>
      <c r="D885" s="11"/>
      <c r="E885" s="17"/>
    </row>
    <row r="886" spans="2:5" s="15" customFormat="1" ht="16.5" customHeight="1">
      <c r="B886" s="16"/>
      <c r="C886" s="16"/>
      <c r="D886" s="11"/>
      <c r="E886" s="17"/>
    </row>
    <row r="887" spans="2:5" s="15" customFormat="1" ht="16.5" customHeight="1">
      <c r="B887" s="16"/>
      <c r="C887" s="16"/>
      <c r="D887" s="11"/>
      <c r="E887" s="17"/>
    </row>
    <row r="888" spans="2:5" s="15" customFormat="1" ht="16.5" customHeight="1">
      <c r="B888" s="16"/>
      <c r="C888" s="16"/>
      <c r="D888" s="11"/>
      <c r="E888" s="17"/>
    </row>
    <row r="889" spans="2:5" s="15" customFormat="1" ht="16.5" customHeight="1">
      <c r="B889" s="16"/>
      <c r="C889" s="16"/>
      <c r="D889" s="11"/>
      <c r="E889" s="17"/>
    </row>
    <row r="890" spans="2:5" s="15" customFormat="1" ht="16.5" customHeight="1">
      <c r="B890" s="16"/>
      <c r="C890" s="16"/>
      <c r="D890" s="11"/>
      <c r="E890" s="17"/>
    </row>
    <row r="891" spans="2:5" s="15" customFormat="1" ht="16.5" customHeight="1">
      <c r="B891" s="16"/>
      <c r="C891" s="16"/>
      <c r="D891" s="11"/>
      <c r="E891" s="17"/>
    </row>
    <row r="892" spans="2:5" s="15" customFormat="1" ht="16.5" customHeight="1">
      <c r="B892" s="16"/>
      <c r="C892" s="16"/>
      <c r="D892" s="11"/>
      <c r="E892" s="17"/>
    </row>
    <row r="893" spans="2:5" s="15" customFormat="1" ht="16.5" customHeight="1">
      <c r="B893" s="16"/>
      <c r="C893" s="16"/>
      <c r="D893" s="11"/>
      <c r="E893" s="17"/>
    </row>
    <row r="894" spans="2:5" s="15" customFormat="1" ht="16.5" customHeight="1">
      <c r="B894" s="16"/>
      <c r="C894" s="16"/>
      <c r="D894" s="11"/>
      <c r="E894" s="17"/>
    </row>
    <row r="895" spans="2:5" s="15" customFormat="1" ht="16.5" customHeight="1">
      <c r="B895" s="16"/>
      <c r="C895" s="16"/>
      <c r="D895" s="11"/>
      <c r="E895" s="17"/>
    </row>
    <row r="896" spans="2:5" s="15" customFormat="1" ht="16.5" customHeight="1">
      <c r="B896" s="16"/>
      <c r="C896" s="16"/>
      <c r="D896" s="11"/>
      <c r="E896" s="17"/>
    </row>
    <row r="897" spans="2:5" s="15" customFormat="1" ht="16.5" customHeight="1">
      <c r="B897" s="16"/>
      <c r="C897" s="16"/>
      <c r="D897" s="11"/>
      <c r="E897" s="17"/>
    </row>
    <row r="898" spans="2:5" s="15" customFormat="1" ht="16.5" customHeight="1">
      <c r="B898" s="16"/>
      <c r="C898" s="16"/>
      <c r="D898" s="11"/>
      <c r="E898" s="17"/>
    </row>
    <row r="899" spans="2:5" s="15" customFormat="1" ht="16.5" customHeight="1">
      <c r="B899" s="16"/>
      <c r="C899" s="16"/>
      <c r="D899" s="11"/>
      <c r="E899" s="17"/>
    </row>
    <row r="900" spans="2:5" s="15" customFormat="1" ht="16.5" customHeight="1">
      <c r="B900" s="16"/>
      <c r="C900" s="16"/>
      <c r="D900" s="11"/>
      <c r="E900" s="17"/>
    </row>
    <row r="901" spans="2:5" s="15" customFormat="1" ht="16.5" customHeight="1">
      <c r="B901" s="16"/>
      <c r="C901" s="16"/>
      <c r="D901" s="11"/>
      <c r="E901" s="17"/>
    </row>
    <row r="902" spans="2:5" s="15" customFormat="1" ht="16.5" customHeight="1">
      <c r="B902" s="16"/>
      <c r="C902" s="16"/>
      <c r="D902" s="11"/>
      <c r="E902" s="17"/>
    </row>
    <row r="903" spans="2:5" s="15" customFormat="1" ht="16.5" customHeight="1">
      <c r="B903" s="16"/>
      <c r="C903" s="16"/>
      <c r="D903" s="11"/>
      <c r="E903" s="17"/>
    </row>
    <row r="904" spans="2:5" s="15" customFormat="1" ht="16.5" customHeight="1">
      <c r="B904" s="16"/>
      <c r="C904" s="16"/>
      <c r="D904" s="11"/>
      <c r="E904" s="17"/>
    </row>
    <row r="905" spans="2:5" s="15" customFormat="1" ht="16.5" customHeight="1">
      <c r="B905" s="16"/>
      <c r="C905" s="16"/>
      <c r="D905" s="11"/>
      <c r="E905" s="17"/>
    </row>
    <row r="906" spans="2:5" s="15" customFormat="1" ht="16.5" customHeight="1">
      <c r="B906" s="16"/>
      <c r="C906" s="16"/>
      <c r="D906" s="11"/>
      <c r="E906" s="17"/>
    </row>
    <row r="907" spans="2:5" s="15" customFormat="1" ht="16.5" customHeight="1">
      <c r="B907" s="16"/>
      <c r="C907" s="16"/>
      <c r="D907" s="11"/>
      <c r="E907" s="17"/>
    </row>
    <row r="908" spans="2:5" s="15" customFormat="1" ht="16.5" customHeight="1">
      <c r="B908" s="16"/>
      <c r="C908" s="16"/>
      <c r="D908" s="11"/>
      <c r="E908" s="17"/>
    </row>
    <row r="909" spans="2:5" s="15" customFormat="1" ht="16.5" customHeight="1">
      <c r="B909" s="16"/>
      <c r="C909" s="16"/>
      <c r="D909" s="11"/>
      <c r="E909" s="17"/>
    </row>
    <row r="910" spans="2:5" s="15" customFormat="1" ht="16.5" customHeight="1">
      <c r="B910" s="16"/>
      <c r="C910" s="16"/>
      <c r="D910" s="11"/>
      <c r="E910" s="17"/>
    </row>
    <row r="911" spans="2:5" s="15" customFormat="1" ht="16.5" customHeight="1">
      <c r="B911" s="16"/>
      <c r="C911" s="16"/>
      <c r="D911" s="11"/>
      <c r="E911" s="17"/>
    </row>
    <row r="912" spans="2:5" s="15" customFormat="1" ht="16.5" customHeight="1">
      <c r="B912" s="16"/>
      <c r="C912" s="16"/>
      <c r="D912" s="11"/>
      <c r="E912" s="17"/>
    </row>
    <row r="913" spans="2:5" s="15" customFormat="1" ht="16.5" customHeight="1">
      <c r="B913" s="16"/>
      <c r="C913" s="16"/>
      <c r="D913" s="11"/>
      <c r="E913" s="17"/>
    </row>
    <row r="914" spans="2:5" s="15" customFormat="1" ht="16.5" customHeight="1">
      <c r="B914" s="16"/>
      <c r="C914" s="16"/>
      <c r="D914" s="11"/>
      <c r="E914" s="17"/>
    </row>
    <row r="915" spans="2:5" s="15" customFormat="1" ht="16.5" customHeight="1">
      <c r="B915" s="16"/>
      <c r="C915" s="16"/>
      <c r="D915" s="11"/>
      <c r="E915" s="17"/>
    </row>
    <row r="916" spans="2:5" s="15" customFormat="1" ht="16.5" customHeight="1">
      <c r="B916" s="16"/>
      <c r="C916" s="16"/>
      <c r="D916" s="11"/>
      <c r="E916" s="17"/>
    </row>
    <row r="917" spans="2:5" s="15" customFormat="1" ht="16.5" customHeight="1">
      <c r="B917" s="16"/>
      <c r="C917" s="16"/>
      <c r="D917" s="11"/>
      <c r="E917" s="17"/>
    </row>
    <row r="918" spans="2:5" s="15" customFormat="1" ht="16.5" customHeight="1">
      <c r="B918" s="16"/>
      <c r="C918" s="16"/>
      <c r="D918" s="11"/>
      <c r="E918" s="17"/>
    </row>
    <row r="919" spans="2:5" s="15" customFormat="1" ht="16.5" customHeight="1">
      <c r="B919" s="16"/>
      <c r="C919" s="16"/>
      <c r="D919" s="11"/>
      <c r="E919" s="17"/>
    </row>
    <row r="920" spans="2:5" s="15" customFormat="1" ht="16.5" customHeight="1">
      <c r="B920" s="16"/>
      <c r="C920" s="16"/>
      <c r="D920" s="11"/>
      <c r="E920" s="17"/>
    </row>
    <row r="921" spans="2:5" s="15" customFormat="1" ht="16.5" customHeight="1">
      <c r="B921" s="16"/>
      <c r="C921" s="16"/>
      <c r="D921" s="11"/>
      <c r="E921" s="17"/>
    </row>
    <row r="922" spans="2:5" s="15" customFormat="1" ht="16.5" customHeight="1">
      <c r="B922" s="16"/>
      <c r="C922" s="16"/>
      <c r="D922" s="11"/>
      <c r="E922" s="17"/>
    </row>
    <row r="923" spans="2:5" s="15" customFormat="1" ht="16.5" customHeight="1">
      <c r="B923" s="16"/>
      <c r="C923" s="16"/>
      <c r="D923" s="11"/>
      <c r="E923" s="17"/>
    </row>
    <row r="924" spans="2:5" s="15" customFormat="1" ht="16.5" customHeight="1">
      <c r="B924" s="16"/>
      <c r="C924" s="16"/>
      <c r="D924" s="11"/>
      <c r="E924" s="17"/>
    </row>
    <row r="925" spans="2:5" s="15" customFormat="1" ht="16.5" customHeight="1">
      <c r="B925" s="16"/>
      <c r="C925" s="16"/>
      <c r="D925" s="11"/>
      <c r="E925" s="17"/>
    </row>
    <row r="926" spans="2:5" s="15" customFormat="1" ht="16.5" customHeight="1">
      <c r="B926" s="16"/>
      <c r="C926" s="16"/>
      <c r="D926" s="11"/>
      <c r="E926" s="17"/>
    </row>
    <row r="927" spans="2:5" s="15" customFormat="1" ht="16.5" customHeight="1">
      <c r="B927" s="16"/>
      <c r="C927" s="16"/>
      <c r="D927" s="11"/>
      <c r="E927" s="17"/>
    </row>
    <row r="928" spans="2:5" s="15" customFormat="1" ht="16.5" customHeight="1">
      <c r="B928" s="16"/>
      <c r="C928" s="16"/>
      <c r="D928" s="11"/>
      <c r="E928" s="17"/>
    </row>
    <row r="929" spans="2:5" s="15" customFormat="1" ht="16.5" customHeight="1">
      <c r="B929" s="16"/>
      <c r="C929" s="16"/>
      <c r="D929" s="11"/>
      <c r="E929" s="17"/>
    </row>
    <row r="930" spans="2:5" s="15" customFormat="1" ht="16.5" customHeight="1">
      <c r="B930" s="16"/>
      <c r="C930" s="16"/>
      <c r="D930" s="11"/>
      <c r="E930" s="17"/>
    </row>
    <row r="931" spans="2:5" s="15" customFormat="1" ht="16.5" customHeight="1">
      <c r="B931" s="16"/>
      <c r="C931" s="16"/>
      <c r="D931" s="11"/>
      <c r="E931" s="17"/>
    </row>
    <row r="932" spans="2:5" s="15" customFormat="1" ht="16.5" customHeight="1">
      <c r="B932" s="16"/>
      <c r="C932" s="16"/>
      <c r="D932" s="11"/>
      <c r="E932" s="17"/>
    </row>
    <row r="933" spans="2:5" s="15" customFormat="1" ht="16.5" customHeight="1">
      <c r="B933" s="16"/>
      <c r="C933" s="16"/>
      <c r="D933" s="11"/>
      <c r="E933" s="17"/>
    </row>
    <row r="934" spans="2:5" s="15" customFormat="1" ht="16.5" customHeight="1">
      <c r="B934" s="16"/>
      <c r="C934" s="16"/>
      <c r="D934" s="11"/>
      <c r="E934" s="17"/>
    </row>
    <row r="935" spans="2:5" s="15" customFormat="1" ht="16.5" customHeight="1">
      <c r="B935" s="16"/>
      <c r="C935" s="16"/>
      <c r="D935" s="11"/>
      <c r="E935" s="17"/>
    </row>
    <row r="936" spans="2:5" s="15" customFormat="1" ht="16.5" customHeight="1">
      <c r="B936" s="16"/>
      <c r="C936" s="16"/>
      <c r="D936" s="11"/>
      <c r="E936" s="17"/>
    </row>
    <row r="937" spans="2:5" s="15" customFormat="1" ht="16.5" customHeight="1">
      <c r="B937" s="16"/>
      <c r="C937" s="16"/>
      <c r="D937" s="11"/>
      <c r="E937" s="17"/>
    </row>
    <row r="938" spans="2:5" s="15" customFormat="1" ht="16.5" customHeight="1">
      <c r="B938" s="16"/>
      <c r="C938" s="16"/>
      <c r="D938" s="11"/>
      <c r="E938" s="17"/>
    </row>
    <row r="939" spans="2:5" s="15" customFormat="1" ht="16.5" customHeight="1">
      <c r="B939" s="16"/>
      <c r="C939" s="16"/>
      <c r="D939" s="11"/>
      <c r="E939" s="17"/>
    </row>
    <row r="940" spans="2:5" s="15" customFormat="1" ht="16.5" customHeight="1">
      <c r="B940" s="16"/>
      <c r="C940" s="16"/>
      <c r="D940" s="11"/>
      <c r="E940" s="17"/>
    </row>
    <row r="941" spans="2:5" s="15" customFormat="1" ht="16.5" customHeight="1">
      <c r="B941" s="16"/>
      <c r="C941" s="16"/>
      <c r="D941" s="11"/>
      <c r="E941" s="17"/>
    </row>
    <row r="942" spans="2:5" s="15" customFormat="1" ht="16.5" customHeight="1">
      <c r="B942" s="16"/>
      <c r="C942" s="16"/>
      <c r="D942" s="11"/>
      <c r="E942" s="17"/>
    </row>
    <row r="943" spans="2:5" s="15" customFormat="1" ht="16.5" customHeight="1">
      <c r="B943" s="16"/>
      <c r="C943" s="16"/>
      <c r="D943" s="11"/>
      <c r="E943" s="17"/>
    </row>
    <row r="944" spans="2:5" s="15" customFormat="1" ht="16.5" customHeight="1">
      <c r="B944" s="16"/>
      <c r="C944" s="16"/>
      <c r="D944" s="11"/>
      <c r="E944" s="17"/>
    </row>
    <row r="945" spans="2:5" s="15" customFormat="1" ht="16.5" customHeight="1">
      <c r="B945" s="16"/>
      <c r="C945" s="16"/>
      <c r="D945" s="11"/>
      <c r="E945" s="17"/>
    </row>
    <row r="946" spans="2:5" s="15" customFormat="1" ht="16.5" customHeight="1">
      <c r="B946" s="16"/>
      <c r="C946" s="16"/>
      <c r="D946" s="11"/>
      <c r="E946" s="17"/>
    </row>
    <row r="947" spans="2:5" s="15" customFormat="1" ht="16.5" customHeight="1">
      <c r="B947" s="16"/>
      <c r="C947" s="16"/>
      <c r="D947" s="11"/>
      <c r="E947" s="17"/>
    </row>
    <row r="948" spans="2:5" s="15" customFormat="1" ht="16.5" customHeight="1">
      <c r="B948" s="16"/>
      <c r="C948" s="16"/>
      <c r="D948" s="11"/>
      <c r="E948" s="17"/>
    </row>
    <row r="949" spans="2:5" s="15" customFormat="1" ht="16.5" customHeight="1">
      <c r="B949" s="16"/>
      <c r="C949" s="16"/>
      <c r="D949" s="11"/>
      <c r="E949" s="17"/>
    </row>
    <row r="950" spans="2:5" s="15" customFormat="1" ht="16.5" customHeight="1">
      <c r="B950" s="16"/>
      <c r="C950" s="16"/>
      <c r="D950" s="11"/>
      <c r="E950" s="17"/>
    </row>
    <row r="951" spans="2:5" s="15" customFormat="1" ht="16.5" customHeight="1">
      <c r="B951" s="16"/>
      <c r="C951" s="16"/>
      <c r="D951" s="11"/>
      <c r="E951" s="17"/>
    </row>
    <row r="952" spans="2:5" s="15" customFormat="1" ht="16.5" customHeight="1">
      <c r="B952" s="16"/>
      <c r="C952" s="16"/>
      <c r="D952" s="11"/>
      <c r="E952" s="17"/>
    </row>
    <row r="953" spans="2:5" s="15" customFormat="1" ht="16.5" customHeight="1">
      <c r="B953" s="16"/>
      <c r="C953" s="16"/>
      <c r="D953" s="11"/>
      <c r="E953" s="17"/>
    </row>
    <row r="954" spans="2:5" s="15" customFormat="1" ht="16.5" customHeight="1">
      <c r="B954" s="16"/>
      <c r="C954" s="16"/>
      <c r="D954" s="11"/>
      <c r="E954" s="17"/>
    </row>
    <row r="955" spans="2:5" s="15" customFormat="1" ht="16.5" customHeight="1">
      <c r="B955" s="16"/>
      <c r="C955" s="16"/>
      <c r="D955" s="11"/>
      <c r="E955" s="17"/>
    </row>
    <row r="956" spans="2:5" s="15" customFormat="1" ht="16.5" customHeight="1">
      <c r="B956" s="16"/>
      <c r="C956" s="16"/>
      <c r="D956" s="11"/>
      <c r="E956" s="17"/>
    </row>
    <row r="957" spans="2:5" s="15" customFormat="1" ht="16.5" customHeight="1">
      <c r="B957" s="16"/>
      <c r="C957" s="16"/>
      <c r="D957" s="11"/>
      <c r="E957" s="17"/>
    </row>
    <row r="958" spans="2:5" s="15" customFormat="1" ht="16.5" customHeight="1">
      <c r="B958" s="16"/>
      <c r="C958" s="16"/>
      <c r="D958" s="11"/>
      <c r="E958" s="17"/>
    </row>
    <row r="959" spans="2:5" s="15" customFormat="1" ht="16.5" customHeight="1">
      <c r="B959" s="16"/>
      <c r="C959" s="16"/>
      <c r="D959" s="11"/>
      <c r="E959" s="17"/>
    </row>
    <row r="960" spans="2:5" s="15" customFormat="1" ht="16.5" customHeight="1">
      <c r="B960" s="16"/>
      <c r="C960" s="16"/>
      <c r="D960" s="11"/>
      <c r="E960" s="17"/>
    </row>
    <row r="961" spans="2:5" s="15" customFormat="1" ht="16.5" customHeight="1">
      <c r="B961" s="16"/>
      <c r="C961" s="16"/>
      <c r="D961" s="11"/>
      <c r="E961" s="17"/>
    </row>
    <row r="962" spans="2:5" s="15" customFormat="1" ht="16.5" customHeight="1">
      <c r="B962" s="16"/>
      <c r="C962" s="16"/>
      <c r="D962" s="11"/>
      <c r="E962" s="17"/>
    </row>
    <row r="963" spans="2:5" s="15" customFormat="1" ht="16.5" customHeight="1">
      <c r="B963" s="16"/>
      <c r="C963" s="16"/>
      <c r="D963" s="11"/>
      <c r="E963" s="17"/>
    </row>
    <row r="964" spans="2:5" s="15" customFormat="1" ht="16.5" customHeight="1">
      <c r="B964" s="16"/>
      <c r="C964" s="16"/>
      <c r="D964" s="11"/>
      <c r="E964" s="17"/>
    </row>
    <row r="965" spans="2:5" s="15" customFormat="1" ht="16.5" customHeight="1">
      <c r="B965" s="16"/>
      <c r="C965" s="16"/>
      <c r="D965" s="11"/>
      <c r="E965" s="17"/>
    </row>
    <row r="966" spans="2:5" s="15" customFormat="1" ht="16.5" customHeight="1">
      <c r="B966" s="16"/>
      <c r="C966" s="16"/>
      <c r="D966" s="11"/>
      <c r="E966" s="17"/>
    </row>
    <row r="967" spans="2:5" s="15" customFormat="1" ht="16.5" customHeight="1">
      <c r="B967" s="16"/>
      <c r="C967" s="16"/>
      <c r="D967" s="11"/>
      <c r="E967" s="17"/>
    </row>
    <row r="968" spans="2:5" s="15" customFormat="1" ht="16.5" customHeight="1">
      <c r="B968" s="16"/>
      <c r="C968" s="16"/>
      <c r="D968" s="11"/>
      <c r="E968" s="17"/>
    </row>
    <row r="969" spans="2:5" s="15" customFormat="1" ht="16.5" customHeight="1">
      <c r="B969" s="16"/>
      <c r="C969" s="16"/>
      <c r="D969" s="11"/>
      <c r="E969" s="17"/>
    </row>
    <row r="970" spans="2:5" s="15" customFormat="1" ht="16.5" customHeight="1">
      <c r="B970" s="16"/>
      <c r="C970" s="16"/>
      <c r="D970" s="11"/>
      <c r="E970" s="17"/>
    </row>
    <row r="971" spans="2:5" s="15" customFormat="1" ht="16.5" customHeight="1">
      <c r="B971" s="16"/>
      <c r="C971" s="16"/>
      <c r="D971" s="11"/>
      <c r="E971" s="17"/>
    </row>
    <row r="972" spans="2:5" s="15" customFormat="1" ht="16.5" customHeight="1">
      <c r="B972" s="16"/>
      <c r="C972" s="16"/>
      <c r="D972" s="11"/>
      <c r="E972" s="17"/>
    </row>
    <row r="973" spans="2:5" s="15" customFormat="1" ht="16.5" customHeight="1">
      <c r="B973" s="16"/>
      <c r="C973" s="16"/>
      <c r="D973" s="11"/>
      <c r="E973" s="17"/>
    </row>
    <row r="974" spans="2:5" s="15" customFormat="1" ht="16.5" customHeight="1">
      <c r="B974" s="16"/>
      <c r="C974" s="16"/>
      <c r="D974" s="11"/>
      <c r="E974" s="17"/>
    </row>
    <row r="975" spans="2:5" s="15" customFormat="1" ht="16.5" customHeight="1">
      <c r="B975" s="16"/>
      <c r="C975" s="16"/>
      <c r="D975" s="11"/>
      <c r="E975" s="17"/>
    </row>
    <row r="976" spans="2:5" s="15" customFormat="1" ht="16.5" customHeight="1">
      <c r="B976" s="16"/>
      <c r="C976" s="16"/>
      <c r="D976" s="11"/>
      <c r="E976" s="17"/>
    </row>
    <row r="977" spans="2:5" s="15" customFormat="1" ht="16.5" customHeight="1">
      <c r="B977" s="16"/>
      <c r="C977" s="16"/>
      <c r="D977" s="11"/>
      <c r="E977" s="17"/>
    </row>
    <row r="978" spans="2:5" s="15" customFormat="1" ht="16.5" customHeight="1">
      <c r="B978" s="16"/>
      <c r="C978" s="16"/>
      <c r="D978" s="11"/>
      <c r="E978" s="17"/>
    </row>
    <row r="979" spans="2:5" s="15" customFormat="1" ht="16.5" customHeight="1">
      <c r="B979" s="16"/>
      <c r="C979" s="16"/>
      <c r="D979" s="11"/>
      <c r="E979" s="17"/>
    </row>
    <row r="980" spans="2:5" s="15" customFormat="1" ht="16.5" customHeight="1">
      <c r="B980" s="16"/>
      <c r="C980" s="16"/>
      <c r="D980" s="11"/>
      <c r="E980" s="17"/>
    </row>
    <row r="981" spans="2:5" s="15" customFormat="1" ht="16.5" customHeight="1">
      <c r="B981" s="16"/>
      <c r="C981" s="16"/>
      <c r="D981" s="11"/>
      <c r="E981" s="17"/>
    </row>
    <row r="982" spans="2:5" s="15" customFormat="1" ht="16.5" customHeight="1">
      <c r="B982" s="16"/>
      <c r="C982" s="16"/>
      <c r="D982" s="11"/>
      <c r="E982" s="17"/>
    </row>
    <row r="983" spans="2:5" s="15" customFormat="1" ht="16.5" customHeight="1">
      <c r="B983" s="16"/>
      <c r="C983" s="16"/>
      <c r="D983" s="11"/>
      <c r="E983" s="17"/>
    </row>
    <row r="984" spans="2:5" s="15" customFormat="1" ht="16.5" customHeight="1">
      <c r="B984" s="16"/>
      <c r="C984" s="16"/>
      <c r="D984" s="11"/>
      <c r="E984" s="17"/>
    </row>
    <row r="985" spans="2:5" s="15" customFormat="1" ht="16.5" customHeight="1">
      <c r="B985" s="16"/>
      <c r="C985" s="16"/>
      <c r="D985" s="11"/>
      <c r="E985" s="17"/>
    </row>
    <row r="986" spans="2:5" s="15" customFormat="1" ht="16.5" customHeight="1">
      <c r="B986" s="16"/>
      <c r="C986" s="16"/>
      <c r="D986" s="11"/>
      <c r="E986" s="17"/>
    </row>
    <row r="987" spans="2:5" s="15" customFormat="1" ht="16.5" customHeight="1">
      <c r="B987" s="16"/>
      <c r="C987" s="16"/>
      <c r="D987" s="11"/>
      <c r="E987" s="17"/>
    </row>
    <row r="988" spans="2:5" s="15" customFormat="1" ht="16.5" customHeight="1">
      <c r="B988" s="16"/>
      <c r="C988" s="16"/>
      <c r="D988" s="11"/>
      <c r="E988" s="17"/>
    </row>
    <row r="989" spans="2:5" s="15" customFormat="1" ht="16.5" customHeight="1">
      <c r="B989" s="16"/>
      <c r="C989" s="16"/>
      <c r="D989" s="11"/>
      <c r="E989" s="17"/>
    </row>
    <row r="990" spans="2:5" s="15" customFormat="1" ht="16.5" customHeight="1">
      <c r="B990" s="16"/>
      <c r="C990" s="16"/>
      <c r="D990" s="11"/>
      <c r="E990" s="17"/>
    </row>
    <row r="991" spans="2:5" s="15" customFormat="1" ht="16.5" customHeight="1">
      <c r="B991" s="16"/>
      <c r="C991" s="16"/>
      <c r="D991" s="11"/>
      <c r="E991" s="17"/>
    </row>
    <row r="992" spans="2:5" s="15" customFormat="1" ht="16.5" customHeight="1">
      <c r="B992" s="16"/>
      <c r="C992" s="16"/>
      <c r="D992" s="11"/>
      <c r="E992" s="17"/>
    </row>
    <row r="993" spans="2:5" s="15" customFormat="1" ht="16.5" customHeight="1">
      <c r="B993" s="16"/>
      <c r="C993" s="16"/>
      <c r="D993" s="11"/>
      <c r="E993" s="17"/>
    </row>
    <row r="994" spans="2:5" s="15" customFormat="1" ht="16.5" customHeight="1">
      <c r="B994" s="16"/>
      <c r="C994" s="16"/>
      <c r="D994" s="11"/>
      <c r="E994" s="17"/>
    </row>
    <row r="995" spans="2:5" s="15" customFormat="1" ht="16.5" customHeight="1">
      <c r="B995" s="16"/>
      <c r="C995" s="16"/>
      <c r="D995" s="11"/>
      <c r="E995" s="17"/>
    </row>
    <row r="996" spans="2:5" s="15" customFormat="1" ht="16.5" customHeight="1">
      <c r="B996" s="16"/>
      <c r="C996" s="16"/>
      <c r="D996" s="11"/>
      <c r="E996" s="17"/>
    </row>
    <row r="997" spans="2:5" s="15" customFormat="1" ht="16.5" customHeight="1">
      <c r="B997" s="16"/>
      <c r="C997" s="16"/>
      <c r="D997" s="11"/>
      <c r="E997" s="17"/>
    </row>
    <row r="998" spans="2:5" s="15" customFormat="1" ht="16.5" customHeight="1">
      <c r="B998" s="16"/>
      <c r="C998" s="16"/>
      <c r="D998" s="11"/>
      <c r="E998" s="17"/>
    </row>
    <row r="999" spans="2:5" s="15" customFormat="1" ht="16.5" customHeight="1">
      <c r="B999" s="16"/>
      <c r="C999" s="16"/>
      <c r="D999" s="11"/>
      <c r="E999" s="17"/>
    </row>
    <row r="1000" spans="2:5" s="15" customFormat="1" ht="16.5" customHeight="1">
      <c r="B1000" s="16"/>
      <c r="C1000" s="16"/>
      <c r="D1000" s="11"/>
      <c r="E1000" s="17"/>
    </row>
    <row r="1001" spans="2:5" s="15" customFormat="1" ht="16.5" customHeight="1">
      <c r="B1001" s="16"/>
      <c r="C1001" s="16"/>
      <c r="D1001" s="11"/>
      <c r="E1001" s="17"/>
    </row>
    <row r="1002" spans="2:5" s="15" customFormat="1" ht="16.5" customHeight="1">
      <c r="B1002" s="16"/>
      <c r="C1002" s="16"/>
      <c r="D1002" s="11"/>
      <c r="E1002" s="17"/>
    </row>
    <row r="1003" spans="2:5" s="15" customFormat="1" ht="16.5" customHeight="1">
      <c r="B1003" s="16"/>
      <c r="C1003" s="16"/>
      <c r="D1003" s="11"/>
      <c r="E1003" s="17"/>
    </row>
    <row r="1004" spans="2:5" s="15" customFormat="1" ht="16.5" customHeight="1">
      <c r="B1004" s="16"/>
      <c r="C1004" s="16"/>
      <c r="D1004" s="11"/>
      <c r="E1004" s="17"/>
    </row>
    <row r="1005" spans="2:5" s="15" customFormat="1" ht="16.5" customHeight="1">
      <c r="B1005" s="16"/>
      <c r="C1005" s="16"/>
      <c r="D1005" s="11"/>
      <c r="E1005" s="17"/>
    </row>
    <row r="1006" spans="2:5" s="15" customFormat="1" ht="16.5" customHeight="1">
      <c r="B1006" s="16"/>
      <c r="C1006" s="16"/>
      <c r="D1006" s="11"/>
      <c r="E1006" s="17"/>
    </row>
    <row r="1007" spans="2:5" s="15" customFormat="1" ht="16.5" customHeight="1">
      <c r="B1007" s="16"/>
      <c r="C1007" s="16"/>
      <c r="D1007" s="11"/>
      <c r="E1007" s="17"/>
    </row>
    <row r="1008" spans="2:5" s="15" customFormat="1" ht="16.5" customHeight="1">
      <c r="B1008" s="16"/>
      <c r="C1008" s="16"/>
      <c r="D1008" s="11"/>
      <c r="E1008" s="17"/>
    </row>
    <row r="1009" spans="2:5" s="15" customFormat="1" ht="16.5" customHeight="1">
      <c r="B1009" s="16"/>
      <c r="C1009" s="16"/>
      <c r="D1009" s="11"/>
      <c r="E1009" s="17"/>
    </row>
    <row r="1010" spans="2:5" s="15" customFormat="1" ht="16.5" customHeight="1">
      <c r="B1010" s="16"/>
      <c r="C1010" s="16"/>
      <c r="D1010" s="11"/>
      <c r="E1010" s="17"/>
    </row>
    <row r="1011" spans="2:5" s="15" customFormat="1" ht="16.5" customHeight="1">
      <c r="B1011" s="16"/>
      <c r="C1011" s="16"/>
      <c r="D1011" s="11"/>
      <c r="E1011" s="17"/>
    </row>
    <row r="1012" spans="2:5" s="15" customFormat="1" ht="16.5" customHeight="1">
      <c r="B1012" s="16"/>
      <c r="C1012" s="16"/>
      <c r="D1012" s="11"/>
      <c r="E1012" s="17"/>
    </row>
    <row r="1013" spans="2:5" s="15" customFormat="1" ht="16.5" customHeight="1">
      <c r="B1013" s="16"/>
      <c r="C1013" s="16"/>
      <c r="D1013" s="11"/>
      <c r="E1013" s="17"/>
    </row>
    <row r="1014" spans="2:5" s="15" customFormat="1" ht="16.5" customHeight="1">
      <c r="B1014" s="16"/>
      <c r="C1014" s="16"/>
      <c r="D1014" s="11"/>
      <c r="E1014" s="17"/>
    </row>
    <row r="1015" spans="2:5" s="15" customFormat="1" ht="16.5" customHeight="1">
      <c r="B1015" s="16"/>
      <c r="C1015" s="16"/>
      <c r="D1015" s="11"/>
      <c r="E1015" s="17"/>
    </row>
    <row r="1016" spans="2:5" s="15" customFormat="1" ht="16.5" customHeight="1">
      <c r="B1016" s="16"/>
      <c r="C1016" s="16"/>
      <c r="D1016" s="11"/>
      <c r="E1016" s="17"/>
    </row>
    <row r="1017" spans="2:5" s="15" customFormat="1" ht="16.5" customHeight="1">
      <c r="B1017" s="16"/>
      <c r="C1017" s="16"/>
      <c r="D1017" s="11"/>
      <c r="E1017" s="17"/>
    </row>
    <row r="1018" spans="2:5" s="15" customFormat="1" ht="16.5" customHeight="1">
      <c r="B1018" s="16"/>
      <c r="C1018" s="16"/>
      <c r="D1018" s="11"/>
      <c r="E1018" s="17"/>
    </row>
    <row r="1019" spans="2:5" s="15" customFormat="1" ht="16.5" customHeight="1">
      <c r="B1019" s="16"/>
      <c r="C1019" s="16"/>
      <c r="D1019" s="11"/>
      <c r="E1019" s="17"/>
    </row>
    <row r="1020" spans="2:5" s="15" customFormat="1" ht="16.5" customHeight="1">
      <c r="B1020" s="16"/>
      <c r="C1020" s="16"/>
      <c r="D1020" s="11"/>
      <c r="E1020" s="17"/>
    </row>
    <row r="1021" spans="2:5" s="15" customFormat="1" ht="16.5" customHeight="1">
      <c r="B1021" s="16"/>
      <c r="C1021" s="16"/>
      <c r="D1021" s="11"/>
      <c r="E1021" s="17"/>
    </row>
    <row r="1022" spans="2:5" s="15" customFormat="1" ht="16.5" customHeight="1">
      <c r="B1022" s="16"/>
      <c r="C1022" s="16"/>
      <c r="D1022" s="11"/>
      <c r="E1022" s="17"/>
    </row>
    <row r="1023" spans="2:5" s="15" customFormat="1" ht="16.5" customHeight="1">
      <c r="B1023" s="16"/>
      <c r="C1023" s="16"/>
      <c r="D1023" s="11"/>
      <c r="E1023" s="17"/>
    </row>
    <row r="1024" spans="2:5" s="15" customFormat="1" ht="16.5" customHeight="1">
      <c r="B1024" s="16"/>
      <c r="C1024" s="16"/>
      <c r="D1024" s="11"/>
      <c r="E1024" s="17"/>
    </row>
    <row r="1025" spans="2:5" s="15" customFormat="1" ht="16.5" customHeight="1">
      <c r="B1025" s="16"/>
      <c r="C1025" s="16"/>
      <c r="D1025" s="11"/>
      <c r="E1025" s="17"/>
    </row>
    <row r="1026" spans="2:5" s="15" customFormat="1" ht="16.5" customHeight="1">
      <c r="B1026" s="16"/>
      <c r="C1026" s="16"/>
      <c r="D1026" s="11"/>
      <c r="E1026" s="17"/>
    </row>
    <row r="1027" spans="2:5" s="15" customFormat="1" ht="16.5" customHeight="1">
      <c r="B1027" s="16"/>
      <c r="C1027" s="16"/>
      <c r="D1027" s="11"/>
      <c r="E1027" s="17"/>
    </row>
    <row r="1028" spans="2:5" s="15" customFormat="1" ht="16.5" customHeight="1">
      <c r="B1028" s="16"/>
      <c r="C1028" s="16"/>
      <c r="D1028" s="11"/>
      <c r="E1028" s="17"/>
    </row>
    <row r="1029" spans="2:5" s="15" customFormat="1" ht="16.5" customHeight="1">
      <c r="B1029" s="16"/>
      <c r="C1029" s="16"/>
      <c r="D1029" s="11"/>
      <c r="E1029" s="17"/>
    </row>
    <row r="1030" spans="2:5" s="15" customFormat="1" ht="16.5" customHeight="1">
      <c r="B1030" s="16"/>
      <c r="C1030" s="16"/>
      <c r="D1030" s="11"/>
      <c r="E1030" s="17"/>
    </row>
    <row r="1031" spans="2:5" s="15" customFormat="1" ht="16.5" customHeight="1">
      <c r="B1031" s="16"/>
      <c r="C1031" s="16"/>
      <c r="D1031" s="11"/>
      <c r="E1031" s="17"/>
    </row>
    <row r="1032" spans="2:5" s="15" customFormat="1" ht="16.5" customHeight="1">
      <c r="B1032" s="16"/>
      <c r="C1032" s="16"/>
      <c r="D1032" s="11"/>
      <c r="E1032" s="17"/>
    </row>
    <row r="1033" spans="2:5" s="15" customFormat="1" ht="16.5" customHeight="1">
      <c r="B1033" s="16"/>
      <c r="C1033" s="16"/>
      <c r="D1033" s="11"/>
      <c r="E1033" s="17"/>
    </row>
    <row r="1034" spans="2:5" s="15" customFormat="1" ht="16.5" customHeight="1">
      <c r="B1034" s="16"/>
      <c r="C1034" s="16"/>
      <c r="D1034" s="11"/>
      <c r="E1034" s="17"/>
    </row>
    <row r="1035" spans="2:5" s="15" customFormat="1" ht="16.5" customHeight="1">
      <c r="B1035" s="16"/>
      <c r="C1035" s="16"/>
      <c r="D1035" s="11"/>
      <c r="E1035" s="17"/>
    </row>
    <row r="1036" spans="2:5" s="15" customFormat="1" ht="16.5" customHeight="1">
      <c r="B1036" s="16"/>
      <c r="C1036" s="16"/>
      <c r="D1036" s="11"/>
      <c r="E1036" s="17"/>
    </row>
    <row r="1037" spans="2:5" s="15" customFormat="1" ht="16.5" customHeight="1">
      <c r="B1037" s="16"/>
      <c r="C1037" s="16"/>
      <c r="D1037" s="11"/>
      <c r="E1037" s="17"/>
    </row>
    <row r="1038" spans="2:5" s="15" customFormat="1" ht="16.5" customHeight="1">
      <c r="B1038" s="16"/>
      <c r="C1038" s="16"/>
      <c r="D1038" s="11"/>
      <c r="E1038" s="17"/>
    </row>
    <row r="1039" spans="2:5" s="15" customFormat="1" ht="16.5" customHeight="1">
      <c r="B1039" s="16"/>
      <c r="C1039" s="16"/>
      <c r="D1039" s="11"/>
      <c r="E1039" s="17"/>
    </row>
    <row r="1040" spans="2:5" s="15" customFormat="1" ht="16.5" customHeight="1">
      <c r="B1040" s="16"/>
      <c r="C1040" s="16"/>
      <c r="D1040" s="11"/>
      <c r="E1040" s="17"/>
    </row>
    <row r="1041" spans="2:5" s="15" customFormat="1" ht="16.5" customHeight="1">
      <c r="B1041" s="16"/>
      <c r="C1041" s="16"/>
      <c r="D1041" s="11"/>
      <c r="E1041" s="17"/>
    </row>
    <row r="1042" spans="2:5" s="15" customFormat="1" ht="16.5" customHeight="1">
      <c r="B1042" s="16"/>
      <c r="C1042" s="16"/>
      <c r="D1042" s="11"/>
      <c r="E1042" s="17"/>
    </row>
    <row r="1043" spans="2:5" s="15" customFormat="1" ht="16.5" customHeight="1">
      <c r="B1043" s="16"/>
      <c r="C1043" s="16"/>
      <c r="D1043" s="11"/>
      <c r="E1043" s="17"/>
    </row>
    <row r="1044" spans="2:5" s="15" customFormat="1" ht="16.5" customHeight="1">
      <c r="B1044" s="16"/>
      <c r="C1044" s="16"/>
      <c r="D1044" s="11"/>
      <c r="E1044" s="17"/>
    </row>
    <row r="1045" spans="2:5" s="15" customFormat="1" ht="16.5" customHeight="1">
      <c r="B1045" s="16"/>
      <c r="C1045" s="16"/>
      <c r="D1045" s="11"/>
      <c r="E1045" s="17"/>
    </row>
    <row r="1046" spans="2:5" s="15" customFormat="1" ht="16.5" customHeight="1">
      <c r="B1046" s="16"/>
      <c r="C1046" s="16"/>
      <c r="D1046" s="11"/>
      <c r="E1046" s="17"/>
    </row>
    <row r="1047" spans="2:5" s="15" customFormat="1" ht="16.5" customHeight="1">
      <c r="B1047" s="16"/>
      <c r="C1047" s="16"/>
      <c r="D1047" s="11"/>
      <c r="E1047" s="17"/>
    </row>
    <row r="1048" spans="2:5" s="15" customFormat="1" ht="16.5" customHeight="1">
      <c r="B1048" s="16"/>
      <c r="C1048" s="16"/>
      <c r="D1048" s="11"/>
      <c r="E1048" s="17"/>
    </row>
    <row r="1049" spans="2:5" s="15" customFormat="1" ht="16.5" customHeight="1">
      <c r="B1049" s="16"/>
      <c r="C1049" s="16"/>
      <c r="D1049" s="11"/>
      <c r="E1049" s="17"/>
    </row>
    <row r="1050" spans="2:5" s="15" customFormat="1" ht="16.5" customHeight="1">
      <c r="B1050" s="16"/>
      <c r="C1050" s="16"/>
      <c r="D1050" s="11"/>
      <c r="E1050" s="17"/>
    </row>
    <row r="1051" spans="2:5" s="15" customFormat="1" ht="16.5" customHeight="1">
      <c r="B1051" s="16"/>
      <c r="C1051" s="16"/>
      <c r="D1051" s="11"/>
      <c r="E1051" s="17"/>
    </row>
    <row r="1052" spans="2:5" s="15" customFormat="1" ht="16.5" customHeight="1">
      <c r="B1052" s="16"/>
      <c r="C1052" s="16"/>
      <c r="D1052" s="11"/>
      <c r="E1052" s="17"/>
    </row>
    <row r="1053" spans="2:5" s="15" customFormat="1" ht="16.5" customHeight="1">
      <c r="B1053" s="16"/>
      <c r="C1053" s="16"/>
      <c r="D1053" s="11"/>
      <c r="E1053" s="17"/>
    </row>
    <row r="1054" spans="2:5" s="15" customFormat="1" ht="16.5" customHeight="1">
      <c r="B1054" s="16"/>
      <c r="C1054" s="16"/>
      <c r="D1054" s="11"/>
      <c r="E1054" s="17"/>
    </row>
    <row r="1055" spans="2:5" s="15" customFormat="1" ht="16.5" customHeight="1">
      <c r="B1055" s="16"/>
      <c r="C1055" s="16"/>
      <c r="D1055" s="11"/>
      <c r="E1055" s="17"/>
    </row>
    <row r="1056" spans="2:5" s="15" customFormat="1" ht="16.5" customHeight="1">
      <c r="B1056" s="16"/>
      <c r="C1056" s="16"/>
      <c r="D1056" s="11"/>
      <c r="E1056" s="17"/>
    </row>
    <row r="1057" spans="2:5" s="15" customFormat="1" ht="16.5" customHeight="1">
      <c r="B1057" s="16"/>
      <c r="C1057" s="16"/>
      <c r="D1057" s="11"/>
      <c r="E1057" s="17"/>
    </row>
    <row r="1058" spans="2:5" s="15" customFormat="1" ht="16.5" customHeight="1">
      <c r="B1058" s="16"/>
      <c r="C1058" s="16"/>
      <c r="D1058" s="11"/>
      <c r="E1058" s="17"/>
    </row>
    <row r="1059" spans="2:5" s="15" customFormat="1" ht="16.5" customHeight="1">
      <c r="B1059" s="16"/>
      <c r="C1059" s="16"/>
      <c r="D1059" s="11"/>
      <c r="E1059" s="17"/>
    </row>
    <row r="1060" spans="2:5" s="15" customFormat="1" ht="16.5" customHeight="1">
      <c r="B1060" s="16"/>
      <c r="C1060" s="16"/>
      <c r="D1060" s="11"/>
      <c r="E1060" s="17"/>
    </row>
    <row r="1061" spans="2:5" s="15" customFormat="1" ht="16.5" customHeight="1">
      <c r="B1061" s="16"/>
      <c r="C1061" s="16"/>
      <c r="D1061" s="11"/>
      <c r="E1061" s="17"/>
    </row>
    <row r="1062" spans="2:5" s="15" customFormat="1" ht="16.5" customHeight="1">
      <c r="B1062" s="16"/>
      <c r="C1062" s="16"/>
      <c r="D1062" s="11"/>
      <c r="E1062" s="17"/>
    </row>
    <row r="1063" spans="2:5" s="15" customFormat="1" ht="16.5" customHeight="1">
      <c r="B1063" s="16"/>
      <c r="C1063" s="16"/>
      <c r="D1063" s="11"/>
      <c r="E1063" s="17"/>
    </row>
    <row r="1064" spans="2:5" s="15" customFormat="1" ht="16.5" customHeight="1">
      <c r="B1064" s="16"/>
      <c r="C1064" s="16"/>
      <c r="D1064" s="11"/>
      <c r="E1064" s="17"/>
    </row>
    <row r="1065" spans="2:5" s="15" customFormat="1" ht="16.5" customHeight="1">
      <c r="B1065" s="16"/>
      <c r="C1065" s="16"/>
      <c r="D1065" s="11"/>
      <c r="E1065" s="17"/>
    </row>
    <row r="1066" spans="2:5" s="15" customFormat="1" ht="16.5" customHeight="1">
      <c r="B1066" s="16"/>
      <c r="C1066" s="16"/>
      <c r="D1066" s="11"/>
      <c r="E1066" s="17"/>
    </row>
    <row r="1067" spans="2:5" s="15" customFormat="1" ht="16.5" customHeight="1">
      <c r="B1067" s="16"/>
      <c r="C1067" s="16"/>
      <c r="D1067" s="11"/>
      <c r="E1067" s="17"/>
    </row>
    <row r="1068" spans="2:5" s="15" customFormat="1" ht="16.5" customHeight="1">
      <c r="B1068" s="16"/>
      <c r="C1068" s="16"/>
      <c r="D1068" s="11"/>
      <c r="E1068" s="17"/>
    </row>
    <row r="1069" spans="2:5" s="15" customFormat="1" ht="16.5" customHeight="1">
      <c r="B1069" s="16"/>
      <c r="C1069" s="16"/>
      <c r="D1069" s="11"/>
      <c r="E1069" s="17"/>
    </row>
    <row r="1070" spans="2:5" s="15" customFormat="1" ht="16.5" customHeight="1">
      <c r="B1070" s="16"/>
      <c r="C1070" s="16"/>
      <c r="D1070" s="11"/>
      <c r="E1070" s="17"/>
    </row>
    <row r="1071" spans="2:5" s="15" customFormat="1" ht="16.5" customHeight="1">
      <c r="B1071" s="16"/>
      <c r="C1071" s="16"/>
      <c r="D1071" s="11"/>
      <c r="E1071" s="17"/>
    </row>
    <row r="1072" spans="2:5" s="15" customFormat="1" ht="16.5" customHeight="1">
      <c r="B1072" s="16"/>
      <c r="C1072" s="16"/>
      <c r="D1072" s="11"/>
      <c r="E1072" s="17"/>
    </row>
    <row r="1073" spans="2:5" s="15" customFormat="1" ht="16.5" customHeight="1">
      <c r="B1073" s="16"/>
      <c r="C1073" s="16"/>
      <c r="D1073" s="11"/>
      <c r="E1073" s="17"/>
    </row>
    <row r="1074" spans="2:5" s="15" customFormat="1" ht="16.5" customHeight="1">
      <c r="B1074" s="16"/>
      <c r="C1074" s="16"/>
      <c r="D1074" s="11"/>
      <c r="E1074" s="17"/>
    </row>
    <row r="1075" spans="2:5" s="15" customFormat="1" ht="16.5" customHeight="1">
      <c r="B1075" s="16"/>
      <c r="C1075" s="16"/>
      <c r="D1075" s="11"/>
      <c r="E1075" s="17"/>
    </row>
    <row r="1076" spans="2:5" s="15" customFormat="1" ht="16.5" customHeight="1">
      <c r="B1076" s="16"/>
      <c r="C1076" s="16"/>
      <c r="D1076" s="11"/>
      <c r="E1076" s="17"/>
    </row>
    <row r="1077" spans="2:5" s="15" customFormat="1" ht="16.5" customHeight="1">
      <c r="B1077" s="16"/>
      <c r="C1077" s="16"/>
      <c r="D1077" s="11"/>
      <c r="E1077" s="17"/>
    </row>
    <row r="1078" spans="2:5" s="15" customFormat="1" ht="16.5" customHeight="1">
      <c r="B1078" s="16"/>
      <c r="C1078" s="16"/>
      <c r="D1078" s="11"/>
      <c r="E1078" s="17"/>
    </row>
    <row r="1079" spans="2:5" s="15" customFormat="1" ht="16.5" customHeight="1">
      <c r="B1079" s="16"/>
      <c r="C1079" s="16"/>
      <c r="D1079" s="11"/>
      <c r="E1079" s="17"/>
    </row>
    <row r="1080" spans="2:5" s="15" customFormat="1" ht="16.5" customHeight="1">
      <c r="B1080" s="16"/>
      <c r="C1080" s="16"/>
      <c r="D1080" s="11"/>
      <c r="E1080" s="17"/>
    </row>
    <row r="1081" spans="2:5" s="15" customFormat="1" ht="16.5" customHeight="1">
      <c r="B1081" s="16"/>
      <c r="C1081" s="16"/>
      <c r="D1081" s="11"/>
      <c r="E1081" s="17"/>
    </row>
    <row r="1082" spans="2:5" s="15" customFormat="1" ht="16.5" customHeight="1">
      <c r="B1082" s="16"/>
      <c r="C1082" s="16"/>
      <c r="D1082" s="11"/>
      <c r="E1082" s="17"/>
    </row>
    <row r="1083" spans="2:5" s="15" customFormat="1" ht="16.5" customHeight="1">
      <c r="B1083" s="16"/>
      <c r="C1083" s="16"/>
      <c r="D1083" s="11"/>
      <c r="E1083" s="17"/>
    </row>
    <row r="1084" spans="2:5" s="15" customFormat="1" ht="16.5" customHeight="1">
      <c r="B1084" s="16"/>
      <c r="C1084" s="16"/>
      <c r="D1084" s="11"/>
      <c r="E1084" s="17"/>
    </row>
    <row r="1085" spans="2:5" s="15" customFormat="1" ht="16.5" customHeight="1">
      <c r="B1085" s="16"/>
      <c r="C1085" s="16"/>
      <c r="D1085" s="11"/>
      <c r="E1085" s="17"/>
    </row>
    <row r="1086" spans="2:5" s="15" customFormat="1" ht="16.5" customHeight="1">
      <c r="B1086" s="16"/>
      <c r="C1086" s="16"/>
      <c r="D1086" s="11"/>
      <c r="E1086" s="17"/>
    </row>
    <row r="1087" spans="2:5" s="15" customFormat="1" ht="16.5" customHeight="1">
      <c r="B1087" s="16"/>
      <c r="C1087" s="16"/>
      <c r="D1087" s="11"/>
      <c r="E1087" s="17"/>
    </row>
    <row r="1088" spans="2:5" s="15" customFormat="1" ht="16.5" customHeight="1">
      <c r="B1088" s="16"/>
      <c r="C1088" s="16"/>
      <c r="D1088" s="11"/>
      <c r="E1088" s="17"/>
    </row>
    <row r="1089" spans="2:5" s="15" customFormat="1" ht="16.5" customHeight="1">
      <c r="B1089" s="16"/>
      <c r="C1089" s="16"/>
      <c r="D1089" s="11"/>
      <c r="E1089" s="17"/>
    </row>
    <row r="1090" spans="2:5" s="15" customFormat="1" ht="16.5" customHeight="1">
      <c r="B1090" s="16"/>
      <c r="C1090" s="16"/>
      <c r="D1090" s="11"/>
      <c r="E1090" s="17"/>
    </row>
    <row r="1091" spans="2:5" s="15" customFormat="1" ht="16.5" customHeight="1">
      <c r="B1091" s="16"/>
      <c r="C1091" s="16"/>
      <c r="D1091" s="11"/>
      <c r="E1091" s="17"/>
    </row>
    <row r="1092" spans="2:5" s="15" customFormat="1" ht="16.5" customHeight="1">
      <c r="B1092" s="16"/>
      <c r="C1092" s="16"/>
      <c r="D1092" s="11"/>
      <c r="E1092" s="17"/>
    </row>
    <row r="1093" spans="2:5" s="15" customFormat="1" ht="16.5" customHeight="1">
      <c r="B1093" s="16"/>
      <c r="C1093" s="16"/>
      <c r="D1093" s="11"/>
      <c r="E1093" s="17"/>
    </row>
    <row r="1094" spans="2:5" s="15" customFormat="1" ht="16.5" customHeight="1">
      <c r="B1094" s="16"/>
      <c r="C1094" s="16"/>
      <c r="D1094" s="11"/>
      <c r="E1094" s="17"/>
    </row>
    <row r="1095" spans="2:5" s="15" customFormat="1" ht="16.5" customHeight="1">
      <c r="B1095" s="16"/>
      <c r="C1095" s="16"/>
      <c r="D1095" s="11"/>
      <c r="E1095" s="17"/>
    </row>
    <row r="1096" spans="2:5" s="15" customFormat="1" ht="16.5" customHeight="1">
      <c r="B1096" s="16"/>
      <c r="C1096" s="16"/>
      <c r="D1096" s="11"/>
      <c r="E1096" s="17"/>
    </row>
    <row r="1097" spans="2:5" s="15" customFormat="1" ht="16.5" customHeight="1">
      <c r="B1097" s="16"/>
      <c r="C1097" s="16"/>
      <c r="D1097" s="11"/>
      <c r="E1097" s="17"/>
    </row>
    <row r="1098" spans="2:5" s="15" customFormat="1" ht="16.5" customHeight="1">
      <c r="B1098" s="16"/>
      <c r="C1098" s="16"/>
      <c r="D1098" s="11"/>
      <c r="E1098" s="17"/>
    </row>
    <row r="1099" spans="2:5" s="15" customFormat="1" ht="16.5" customHeight="1">
      <c r="B1099" s="16"/>
      <c r="C1099" s="16"/>
      <c r="D1099" s="11"/>
      <c r="E1099" s="17"/>
    </row>
    <row r="1100" spans="2:5" s="15" customFormat="1" ht="16.5" customHeight="1">
      <c r="B1100" s="16"/>
      <c r="C1100" s="16"/>
      <c r="D1100" s="11"/>
      <c r="E1100" s="17"/>
    </row>
    <row r="1101" spans="2:5" s="15" customFormat="1" ht="16.5" customHeight="1">
      <c r="B1101" s="16"/>
      <c r="C1101" s="16"/>
      <c r="D1101" s="11"/>
      <c r="E1101" s="17"/>
    </row>
    <row r="1102" spans="2:5" s="15" customFormat="1" ht="16.5" customHeight="1">
      <c r="B1102" s="16"/>
      <c r="C1102" s="16"/>
      <c r="D1102" s="11"/>
      <c r="E1102" s="17"/>
    </row>
    <row r="1103" spans="2:5" s="15" customFormat="1" ht="16.5" customHeight="1">
      <c r="B1103" s="16"/>
      <c r="C1103" s="16"/>
      <c r="D1103" s="11"/>
      <c r="E1103" s="17"/>
    </row>
    <row r="1104" spans="2:5" s="15" customFormat="1" ht="16.5" customHeight="1">
      <c r="B1104" s="16"/>
      <c r="C1104" s="16"/>
      <c r="D1104" s="11"/>
      <c r="E1104" s="17"/>
    </row>
    <row r="1105" spans="2:5" s="15" customFormat="1" ht="16.5" customHeight="1">
      <c r="B1105" s="16"/>
      <c r="C1105" s="16"/>
      <c r="D1105" s="11"/>
      <c r="E1105" s="17"/>
    </row>
    <row r="1106" spans="2:5" s="15" customFormat="1" ht="16.5" customHeight="1">
      <c r="B1106" s="16"/>
      <c r="C1106" s="16"/>
      <c r="D1106" s="11"/>
      <c r="E1106" s="17"/>
    </row>
    <row r="1107" spans="2:5" s="15" customFormat="1" ht="16.5" customHeight="1">
      <c r="B1107" s="16"/>
      <c r="C1107" s="16"/>
      <c r="D1107" s="11"/>
      <c r="E1107" s="17"/>
    </row>
    <row r="1108" spans="2:5" s="15" customFormat="1" ht="16.5" customHeight="1">
      <c r="B1108" s="16"/>
      <c r="C1108" s="16"/>
      <c r="D1108" s="11"/>
      <c r="E1108" s="17"/>
    </row>
    <row r="1109" spans="2:5" s="15" customFormat="1" ht="16.5" customHeight="1">
      <c r="B1109" s="16"/>
      <c r="C1109" s="16"/>
      <c r="D1109" s="11"/>
      <c r="E1109" s="17"/>
    </row>
    <row r="1110" spans="2:5" s="15" customFormat="1" ht="16.5" customHeight="1">
      <c r="B1110" s="16"/>
      <c r="C1110" s="16"/>
      <c r="D1110" s="11"/>
      <c r="E1110" s="17"/>
    </row>
    <row r="1111" spans="2:5" s="15" customFormat="1" ht="16.5" customHeight="1">
      <c r="B1111" s="16"/>
      <c r="C1111" s="16"/>
      <c r="D1111" s="11"/>
      <c r="E1111" s="17"/>
    </row>
    <row r="1112" spans="2:5" s="15" customFormat="1" ht="16.5" customHeight="1">
      <c r="B1112" s="16"/>
      <c r="C1112" s="16"/>
      <c r="D1112" s="11"/>
      <c r="E1112" s="17"/>
    </row>
    <row r="1113" spans="2:5" s="15" customFormat="1" ht="16.5" customHeight="1">
      <c r="B1113" s="16"/>
      <c r="C1113" s="16"/>
      <c r="D1113" s="11"/>
      <c r="E1113" s="17"/>
    </row>
    <row r="1114" spans="2:5" s="15" customFormat="1" ht="16.5" customHeight="1">
      <c r="B1114" s="16"/>
      <c r="C1114" s="16"/>
      <c r="D1114" s="11"/>
      <c r="E1114" s="17"/>
    </row>
    <row r="1115" spans="2:5" s="15" customFormat="1" ht="16.5" customHeight="1">
      <c r="B1115" s="16"/>
      <c r="C1115" s="16"/>
      <c r="D1115" s="11"/>
      <c r="E1115" s="17"/>
    </row>
    <row r="1116" spans="2:5" s="15" customFormat="1" ht="16.5" customHeight="1">
      <c r="B1116" s="16"/>
      <c r="C1116" s="16"/>
      <c r="D1116" s="11"/>
      <c r="E1116" s="17"/>
    </row>
    <row r="1117" spans="2:5" s="15" customFormat="1" ht="16.5" customHeight="1">
      <c r="B1117" s="16"/>
      <c r="C1117" s="16"/>
      <c r="D1117" s="11"/>
      <c r="E1117" s="17"/>
    </row>
    <row r="1118" spans="2:5" s="15" customFormat="1" ht="16.5" customHeight="1">
      <c r="B1118" s="16"/>
      <c r="C1118" s="16"/>
      <c r="D1118" s="11"/>
      <c r="E1118" s="17"/>
    </row>
    <row r="1119" spans="2:5" s="15" customFormat="1" ht="16.5" customHeight="1">
      <c r="B1119" s="16"/>
      <c r="C1119" s="16"/>
      <c r="D1119" s="11"/>
      <c r="E1119" s="17"/>
    </row>
    <row r="1120" spans="2:5" s="15" customFormat="1" ht="16.5" customHeight="1">
      <c r="B1120" s="16"/>
      <c r="C1120" s="16"/>
      <c r="D1120" s="11"/>
      <c r="E1120" s="17"/>
    </row>
    <row r="1121" spans="2:5" s="15" customFormat="1" ht="16.5" customHeight="1">
      <c r="B1121" s="16"/>
      <c r="C1121" s="16"/>
      <c r="D1121" s="11"/>
      <c r="E1121" s="17"/>
    </row>
    <row r="1122" spans="2:5" s="15" customFormat="1" ht="16.5" customHeight="1">
      <c r="B1122" s="16"/>
      <c r="C1122" s="16"/>
      <c r="D1122" s="11"/>
      <c r="E1122" s="17"/>
    </row>
    <row r="1123" spans="2:5" s="15" customFormat="1" ht="16.5" customHeight="1">
      <c r="B1123" s="16"/>
      <c r="C1123" s="16"/>
      <c r="D1123" s="11"/>
      <c r="E1123" s="17"/>
    </row>
    <row r="1124" spans="2:5" s="15" customFormat="1" ht="16.5" customHeight="1">
      <c r="B1124" s="16"/>
      <c r="C1124" s="16"/>
      <c r="D1124" s="11"/>
      <c r="E1124" s="17"/>
    </row>
    <row r="1125" spans="2:5" s="15" customFormat="1" ht="16.5" customHeight="1">
      <c r="B1125" s="16"/>
      <c r="C1125" s="16"/>
      <c r="D1125" s="11"/>
      <c r="E1125" s="17"/>
    </row>
    <row r="1126" spans="2:5" s="15" customFormat="1" ht="16.5" customHeight="1">
      <c r="B1126" s="16"/>
      <c r="C1126" s="16"/>
      <c r="D1126" s="11"/>
      <c r="E1126" s="17"/>
    </row>
    <row r="1127" spans="2:5" s="15" customFormat="1" ht="16.5" customHeight="1">
      <c r="B1127" s="16"/>
      <c r="C1127" s="16"/>
      <c r="D1127" s="11"/>
      <c r="E1127" s="17"/>
    </row>
    <row r="1128" spans="2:5" s="15" customFormat="1" ht="16.5" customHeight="1">
      <c r="B1128" s="16"/>
      <c r="C1128" s="16"/>
      <c r="D1128" s="11"/>
      <c r="E1128" s="17"/>
    </row>
    <row r="1129" spans="2:5" s="15" customFormat="1" ht="16.5" customHeight="1">
      <c r="B1129" s="16"/>
      <c r="C1129" s="16"/>
      <c r="D1129" s="11"/>
      <c r="E1129" s="17"/>
    </row>
    <row r="1130" spans="2:5" s="15" customFormat="1" ht="16.5" customHeight="1">
      <c r="B1130" s="16"/>
      <c r="C1130" s="16"/>
      <c r="D1130" s="11"/>
      <c r="E1130" s="17"/>
    </row>
    <row r="1131" spans="2:5" s="15" customFormat="1" ht="16.5" customHeight="1">
      <c r="B1131" s="16"/>
      <c r="C1131" s="16"/>
      <c r="D1131" s="11"/>
      <c r="E1131" s="17"/>
    </row>
    <row r="1132" spans="2:5" s="15" customFormat="1" ht="16.5" customHeight="1">
      <c r="B1132" s="16"/>
      <c r="C1132" s="16"/>
      <c r="D1132" s="11"/>
      <c r="E1132" s="17"/>
    </row>
    <row r="1133" spans="2:5" s="15" customFormat="1" ht="16.5" customHeight="1">
      <c r="B1133" s="16"/>
      <c r="C1133" s="16"/>
      <c r="D1133" s="11"/>
      <c r="E1133" s="17"/>
    </row>
    <row r="1134" spans="2:5" s="15" customFormat="1" ht="16.5" customHeight="1">
      <c r="B1134" s="16"/>
      <c r="C1134" s="16"/>
      <c r="D1134" s="11"/>
      <c r="E1134" s="17"/>
    </row>
    <row r="1135" spans="2:5" s="15" customFormat="1" ht="16.5" customHeight="1">
      <c r="B1135" s="16"/>
      <c r="C1135" s="16"/>
      <c r="D1135" s="11"/>
      <c r="E1135" s="17"/>
    </row>
    <row r="1136" spans="2:5" s="15" customFormat="1" ht="16.5" customHeight="1">
      <c r="B1136" s="16"/>
      <c r="C1136" s="16"/>
      <c r="D1136" s="11"/>
      <c r="E1136" s="17"/>
    </row>
    <row r="1137" spans="2:5" s="15" customFormat="1" ht="16.5" customHeight="1">
      <c r="B1137" s="16"/>
      <c r="C1137" s="16"/>
      <c r="D1137" s="11"/>
      <c r="E1137" s="17"/>
    </row>
    <row r="1138" spans="2:5" s="15" customFormat="1" ht="16.5" customHeight="1">
      <c r="B1138" s="16"/>
      <c r="C1138" s="16"/>
      <c r="D1138" s="11"/>
      <c r="E1138" s="17"/>
    </row>
    <row r="1139" spans="2:5" s="15" customFormat="1" ht="16.5" customHeight="1">
      <c r="B1139" s="16"/>
      <c r="C1139" s="16"/>
      <c r="D1139" s="11"/>
      <c r="E1139" s="17"/>
    </row>
    <row r="1140" spans="2:5" s="15" customFormat="1" ht="16.5" customHeight="1">
      <c r="B1140" s="16"/>
      <c r="C1140" s="16"/>
      <c r="D1140" s="11"/>
      <c r="E1140" s="17"/>
    </row>
    <row r="1141" spans="2:5" s="15" customFormat="1" ht="16.5" customHeight="1">
      <c r="B1141" s="16"/>
      <c r="C1141" s="16"/>
      <c r="D1141" s="11"/>
      <c r="E1141" s="17"/>
    </row>
    <row r="1142" spans="2:5" s="15" customFormat="1" ht="16.5" customHeight="1">
      <c r="B1142" s="16"/>
      <c r="C1142" s="16"/>
      <c r="D1142" s="11"/>
      <c r="E1142" s="17"/>
    </row>
    <row r="1143" spans="2:5" s="15" customFormat="1" ht="16.5" customHeight="1">
      <c r="B1143" s="16"/>
      <c r="C1143" s="16"/>
      <c r="D1143" s="11"/>
      <c r="E1143" s="17"/>
    </row>
    <row r="1144" spans="2:5" s="15" customFormat="1" ht="16.5" customHeight="1">
      <c r="B1144" s="16"/>
      <c r="C1144" s="16"/>
      <c r="D1144" s="11"/>
      <c r="E1144" s="17"/>
    </row>
    <row r="1145" spans="2:5" s="15" customFormat="1" ht="16.5" customHeight="1">
      <c r="B1145" s="16"/>
      <c r="C1145" s="16"/>
      <c r="D1145" s="11"/>
      <c r="E1145" s="17"/>
    </row>
    <row r="1146" spans="2:5" s="15" customFormat="1" ht="16.5" customHeight="1">
      <c r="B1146" s="16"/>
      <c r="C1146" s="16"/>
      <c r="D1146" s="11"/>
      <c r="E1146" s="17"/>
    </row>
    <row r="1147" spans="2:5" s="15" customFormat="1" ht="16.5" customHeight="1">
      <c r="B1147" s="16"/>
      <c r="C1147" s="16"/>
      <c r="D1147" s="11"/>
      <c r="E1147" s="17"/>
    </row>
    <row r="1148" spans="2:5" s="15" customFormat="1" ht="16.5" customHeight="1">
      <c r="B1148" s="16"/>
      <c r="C1148" s="16"/>
      <c r="D1148" s="11"/>
      <c r="E1148" s="17"/>
    </row>
    <row r="1149" spans="2:5" s="15" customFormat="1" ht="16.5" customHeight="1">
      <c r="B1149" s="16"/>
      <c r="C1149" s="16"/>
      <c r="D1149" s="11"/>
      <c r="E1149" s="17"/>
    </row>
    <row r="1150" spans="2:5" s="15" customFormat="1" ht="16.5" customHeight="1">
      <c r="B1150" s="16"/>
      <c r="C1150" s="16"/>
      <c r="D1150" s="11"/>
      <c r="E1150" s="17"/>
    </row>
    <row r="1151" spans="2:5" s="15" customFormat="1" ht="16.5" customHeight="1">
      <c r="B1151" s="16"/>
      <c r="C1151" s="16"/>
      <c r="D1151" s="11"/>
      <c r="E1151" s="17"/>
    </row>
    <row r="1152" spans="2:5" s="15" customFormat="1" ht="16.5" customHeight="1">
      <c r="B1152" s="16"/>
      <c r="C1152" s="16"/>
      <c r="D1152" s="11"/>
      <c r="E1152" s="17"/>
    </row>
    <row r="1153" spans="2:5" s="15" customFormat="1" ht="16.5" customHeight="1">
      <c r="B1153" s="16"/>
      <c r="C1153" s="16"/>
      <c r="D1153" s="11"/>
      <c r="E1153" s="17"/>
    </row>
    <row r="1154" spans="2:5" s="15" customFormat="1" ht="16.5" customHeight="1">
      <c r="B1154" s="16"/>
      <c r="C1154" s="16"/>
      <c r="D1154" s="11"/>
      <c r="E1154" s="17"/>
    </row>
    <row r="1155" spans="2:5" s="15" customFormat="1" ht="16.5" customHeight="1">
      <c r="B1155" s="16"/>
      <c r="C1155" s="16"/>
      <c r="D1155" s="11"/>
      <c r="E1155" s="17"/>
    </row>
    <row r="1156" spans="2:5" s="15" customFormat="1" ht="16.5" customHeight="1">
      <c r="B1156" s="16"/>
      <c r="C1156" s="16"/>
      <c r="D1156" s="11"/>
      <c r="E1156" s="17"/>
    </row>
    <row r="1157" spans="2:5" s="15" customFormat="1" ht="16.5" customHeight="1">
      <c r="B1157" s="16"/>
      <c r="C1157" s="16"/>
      <c r="D1157" s="11"/>
      <c r="E1157" s="17"/>
    </row>
    <row r="1158" spans="2:5" s="15" customFormat="1" ht="16.5" customHeight="1">
      <c r="B1158" s="16"/>
      <c r="C1158" s="16"/>
      <c r="D1158" s="11"/>
      <c r="E1158" s="17"/>
    </row>
    <row r="1159" spans="2:5" s="15" customFormat="1" ht="16.5" customHeight="1">
      <c r="B1159" s="16"/>
      <c r="C1159" s="16"/>
      <c r="D1159" s="11"/>
      <c r="E1159" s="17"/>
    </row>
    <row r="1160" spans="2:5" s="15" customFormat="1" ht="16.5" customHeight="1">
      <c r="B1160" s="16"/>
      <c r="C1160" s="16"/>
      <c r="D1160" s="11"/>
      <c r="E1160" s="17"/>
    </row>
    <row r="1161" spans="2:5" s="15" customFormat="1" ht="16.5" customHeight="1">
      <c r="B1161" s="16"/>
      <c r="C1161" s="16"/>
      <c r="D1161" s="11"/>
      <c r="E1161" s="17"/>
    </row>
    <row r="1162" spans="2:5" s="15" customFormat="1" ht="16.5" customHeight="1">
      <c r="B1162" s="16"/>
      <c r="C1162" s="16"/>
      <c r="D1162" s="11"/>
      <c r="E1162" s="17"/>
    </row>
    <row r="1163" spans="2:5" s="15" customFormat="1" ht="16.5" customHeight="1">
      <c r="B1163" s="16"/>
      <c r="C1163" s="16"/>
      <c r="D1163" s="11"/>
      <c r="E1163" s="17"/>
    </row>
    <row r="1164" spans="2:5" s="15" customFormat="1" ht="16.5" customHeight="1">
      <c r="B1164" s="16"/>
      <c r="C1164" s="16"/>
      <c r="D1164" s="11"/>
      <c r="E1164" s="17"/>
    </row>
    <row r="1165" spans="2:5" s="15" customFormat="1" ht="16.5" customHeight="1">
      <c r="B1165" s="16"/>
      <c r="C1165" s="16"/>
      <c r="D1165" s="11"/>
      <c r="E1165" s="17"/>
    </row>
    <row r="1166" spans="2:5" s="15" customFormat="1" ht="16.5" customHeight="1">
      <c r="B1166" s="16"/>
      <c r="C1166" s="16"/>
      <c r="D1166" s="11"/>
      <c r="E1166" s="17"/>
    </row>
    <row r="1167" spans="2:5" s="15" customFormat="1" ht="16.5" customHeight="1">
      <c r="B1167" s="16"/>
      <c r="C1167" s="16"/>
      <c r="D1167" s="11"/>
      <c r="E1167" s="17"/>
    </row>
    <row r="1168" spans="2:5" s="15" customFormat="1" ht="16.5" customHeight="1">
      <c r="B1168" s="16"/>
      <c r="C1168" s="16"/>
      <c r="D1168" s="11"/>
      <c r="E1168" s="17"/>
    </row>
    <row r="1169" spans="2:5" s="15" customFormat="1" ht="16.5" customHeight="1">
      <c r="B1169" s="16"/>
      <c r="C1169" s="16"/>
      <c r="D1169" s="11"/>
      <c r="E1169" s="17"/>
    </row>
    <row r="1170" spans="2:5" s="15" customFormat="1" ht="16.5" customHeight="1">
      <c r="B1170" s="16"/>
      <c r="C1170" s="16"/>
      <c r="D1170" s="11"/>
      <c r="E1170" s="17"/>
    </row>
    <row r="1171" spans="2:5" s="15" customFormat="1" ht="16.5" customHeight="1">
      <c r="B1171" s="16"/>
      <c r="C1171" s="16"/>
      <c r="D1171" s="11"/>
      <c r="E1171" s="17"/>
    </row>
    <row r="1172" spans="2:5" s="15" customFormat="1" ht="16.5" customHeight="1">
      <c r="B1172" s="16"/>
      <c r="C1172" s="16"/>
      <c r="D1172" s="11"/>
      <c r="E1172" s="17"/>
    </row>
    <row r="1173" spans="2:5" s="15" customFormat="1" ht="16.5" customHeight="1">
      <c r="B1173" s="16"/>
      <c r="C1173" s="16"/>
      <c r="D1173" s="11"/>
      <c r="E1173" s="17"/>
    </row>
    <row r="1174" spans="2:5" s="15" customFormat="1" ht="16.5" customHeight="1">
      <c r="B1174" s="16"/>
      <c r="C1174" s="16"/>
      <c r="D1174" s="11"/>
      <c r="E1174" s="17"/>
    </row>
    <row r="1175" spans="2:5" s="15" customFormat="1" ht="16.5" customHeight="1">
      <c r="B1175" s="16"/>
      <c r="C1175" s="16"/>
      <c r="D1175" s="11"/>
      <c r="E1175" s="17"/>
    </row>
    <row r="1176" spans="2:5" s="15" customFormat="1" ht="16.5" customHeight="1">
      <c r="B1176" s="16"/>
      <c r="C1176" s="16"/>
      <c r="D1176" s="11"/>
      <c r="E1176" s="17"/>
    </row>
    <row r="1177" spans="2:5" s="15" customFormat="1" ht="16.5" customHeight="1">
      <c r="B1177" s="16"/>
      <c r="C1177" s="16"/>
      <c r="D1177" s="11"/>
      <c r="E1177" s="17"/>
    </row>
    <row r="1178" spans="2:5" s="15" customFormat="1" ht="16.5" customHeight="1">
      <c r="B1178" s="16"/>
      <c r="C1178" s="16"/>
      <c r="D1178" s="11"/>
      <c r="E1178" s="17"/>
    </row>
    <row r="1179" spans="2:5" s="15" customFormat="1" ht="16.5" customHeight="1">
      <c r="B1179" s="16"/>
      <c r="C1179" s="16"/>
      <c r="D1179" s="11"/>
      <c r="E1179" s="17"/>
    </row>
    <row r="1180" spans="2:5" s="15" customFormat="1" ht="16.5" customHeight="1">
      <c r="B1180" s="16"/>
      <c r="C1180" s="16"/>
      <c r="D1180" s="11"/>
      <c r="E1180" s="17"/>
    </row>
    <row r="1181" spans="2:5" s="15" customFormat="1" ht="16.5" customHeight="1">
      <c r="B1181" s="16"/>
      <c r="C1181" s="16"/>
      <c r="D1181" s="11"/>
      <c r="E1181" s="17"/>
    </row>
    <row r="1182" spans="2:5" s="15" customFormat="1" ht="16.5" customHeight="1">
      <c r="B1182" s="16"/>
      <c r="C1182" s="16"/>
      <c r="D1182" s="11"/>
      <c r="E1182" s="17"/>
    </row>
    <row r="1183" spans="2:5" s="15" customFormat="1" ht="16.5" customHeight="1">
      <c r="B1183" s="16"/>
      <c r="C1183" s="16"/>
      <c r="D1183" s="11"/>
      <c r="E1183" s="17"/>
    </row>
    <row r="1184" spans="2:5" s="15" customFormat="1" ht="16.5" customHeight="1">
      <c r="B1184" s="16"/>
      <c r="C1184" s="16"/>
      <c r="D1184" s="11"/>
      <c r="E1184" s="17"/>
    </row>
    <row r="1185" spans="2:5" s="15" customFormat="1" ht="16.5" customHeight="1">
      <c r="B1185" s="16"/>
      <c r="C1185" s="16"/>
      <c r="D1185" s="11"/>
      <c r="E1185" s="17"/>
    </row>
    <row r="1186" spans="2:5" s="15" customFormat="1" ht="16.5" customHeight="1">
      <c r="B1186" s="16"/>
      <c r="C1186" s="16"/>
      <c r="D1186" s="11"/>
      <c r="E1186" s="17"/>
    </row>
    <row r="1187" spans="2:5" s="15" customFormat="1" ht="16.5" customHeight="1">
      <c r="B1187" s="16"/>
      <c r="C1187" s="16"/>
      <c r="D1187" s="11"/>
      <c r="E1187" s="17"/>
    </row>
    <row r="1188" spans="2:5" s="15" customFormat="1" ht="16.5" customHeight="1">
      <c r="B1188" s="16"/>
      <c r="C1188" s="16"/>
      <c r="D1188" s="11"/>
      <c r="E1188" s="17"/>
    </row>
    <row r="1189" spans="2:5" s="15" customFormat="1" ht="16.5" customHeight="1">
      <c r="B1189" s="16"/>
      <c r="C1189" s="16"/>
      <c r="D1189" s="11"/>
      <c r="E1189" s="17"/>
    </row>
    <row r="1190" spans="2:5" s="15" customFormat="1" ht="16.5" customHeight="1">
      <c r="B1190" s="16"/>
      <c r="C1190" s="16"/>
      <c r="D1190" s="11"/>
      <c r="E1190" s="17"/>
    </row>
    <row r="1191" spans="2:5" s="15" customFormat="1" ht="16.5" customHeight="1">
      <c r="B1191" s="16"/>
      <c r="C1191" s="16"/>
      <c r="D1191" s="11"/>
      <c r="E1191" s="17"/>
    </row>
    <row r="1192" spans="2:5" s="15" customFormat="1" ht="16.5" customHeight="1">
      <c r="B1192" s="16"/>
      <c r="C1192" s="16"/>
      <c r="D1192" s="11"/>
      <c r="E1192" s="17"/>
    </row>
    <row r="1193" spans="2:5" s="15" customFormat="1" ht="16.5" customHeight="1">
      <c r="B1193" s="16"/>
      <c r="C1193" s="16"/>
      <c r="D1193" s="11"/>
      <c r="E1193" s="17"/>
    </row>
    <row r="1194" spans="2:5" s="15" customFormat="1" ht="16.5" customHeight="1">
      <c r="B1194" s="16"/>
      <c r="C1194" s="16"/>
      <c r="D1194" s="11"/>
      <c r="E1194" s="17"/>
    </row>
    <row r="1195" spans="2:5" s="15" customFormat="1" ht="16.5" customHeight="1">
      <c r="B1195" s="16"/>
      <c r="C1195" s="16"/>
      <c r="D1195" s="11"/>
      <c r="E1195" s="17"/>
    </row>
    <row r="1196" spans="2:5" s="15" customFormat="1" ht="16.5" customHeight="1">
      <c r="B1196" s="16"/>
      <c r="C1196" s="16"/>
      <c r="D1196" s="11"/>
      <c r="E1196" s="17"/>
    </row>
    <row r="1197" spans="2:5" s="15" customFormat="1" ht="16.5" customHeight="1">
      <c r="B1197" s="16"/>
      <c r="C1197" s="16"/>
      <c r="D1197" s="11"/>
      <c r="E1197" s="17"/>
    </row>
    <row r="1198" spans="2:5" s="15" customFormat="1" ht="16.5" customHeight="1">
      <c r="B1198" s="16"/>
      <c r="C1198" s="16"/>
      <c r="D1198" s="11"/>
      <c r="E1198" s="17"/>
    </row>
    <row r="1199" spans="2:5" s="15" customFormat="1" ht="16.5" customHeight="1">
      <c r="B1199" s="16"/>
      <c r="C1199" s="16"/>
      <c r="D1199" s="11"/>
      <c r="E1199" s="17"/>
    </row>
    <row r="1200" spans="2:5" s="15" customFormat="1" ht="16.5" customHeight="1">
      <c r="B1200" s="16"/>
      <c r="C1200" s="16"/>
      <c r="D1200" s="11"/>
      <c r="E1200" s="17"/>
    </row>
    <row r="1201" spans="2:5" s="15" customFormat="1" ht="16.5" customHeight="1">
      <c r="B1201" s="16"/>
      <c r="C1201" s="16"/>
      <c r="D1201" s="11"/>
      <c r="E1201" s="17"/>
    </row>
    <row r="1202" spans="2:5" s="15" customFormat="1" ht="16.5" customHeight="1">
      <c r="B1202" s="16"/>
      <c r="C1202" s="16"/>
      <c r="D1202" s="11"/>
      <c r="E1202" s="17"/>
    </row>
    <row r="1203" spans="2:5" s="15" customFormat="1" ht="16.5" customHeight="1">
      <c r="B1203" s="16"/>
      <c r="C1203" s="16"/>
      <c r="D1203" s="11"/>
      <c r="E1203" s="17"/>
    </row>
    <row r="1204" spans="2:5" s="15" customFormat="1" ht="16.5" customHeight="1">
      <c r="B1204" s="16"/>
      <c r="C1204" s="16"/>
      <c r="D1204" s="11"/>
      <c r="E1204" s="17"/>
    </row>
    <row r="1205" spans="2:5" s="15" customFormat="1" ht="16.5" customHeight="1">
      <c r="B1205" s="16"/>
      <c r="C1205" s="16"/>
      <c r="D1205" s="11"/>
      <c r="E1205" s="17"/>
    </row>
    <row r="1206" spans="2:5" s="15" customFormat="1" ht="16.5" customHeight="1">
      <c r="B1206" s="16"/>
      <c r="C1206" s="16"/>
      <c r="D1206" s="11"/>
      <c r="E1206" s="17"/>
    </row>
    <row r="1207" spans="2:5" s="15" customFormat="1" ht="16.5" customHeight="1">
      <c r="B1207" s="16"/>
      <c r="C1207" s="16"/>
      <c r="D1207" s="11"/>
      <c r="E1207" s="17"/>
    </row>
    <row r="1208" spans="2:5" s="15" customFormat="1" ht="16.5" customHeight="1">
      <c r="B1208" s="16"/>
      <c r="C1208" s="16"/>
      <c r="D1208" s="11"/>
      <c r="E1208" s="17"/>
    </row>
    <row r="1209" spans="2:5" s="15" customFormat="1" ht="16.5" customHeight="1">
      <c r="B1209" s="16"/>
      <c r="C1209" s="16"/>
      <c r="D1209" s="11"/>
      <c r="E1209" s="17"/>
    </row>
    <row r="1210" spans="2:5" s="15" customFormat="1" ht="16.5" customHeight="1">
      <c r="B1210" s="16"/>
      <c r="C1210" s="16"/>
      <c r="D1210" s="11"/>
      <c r="E1210" s="17"/>
    </row>
    <row r="1211" spans="2:5" s="15" customFormat="1" ht="16.5" customHeight="1">
      <c r="B1211" s="16"/>
      <c r="C1211" s="16"/>
      <c r="D1211" s="11"/>
      <c r="E1211" s="17"/>
    </row>
    <row r="1212" spans="2:5" s="15" customFormat="1" ht="16.5" customHeight="1">
      <c r="B1212" s="16"/>
      <c r="C1212" s="16"/>
      <c r="D1212" s="11"/>
      <c r="E1212" s="17"/>
    </row>
    <row r="1213" spans="2:5" s="15" customFormat="1" ht="16.5" customHeight="1">
      <c r="B1213" s="16"/>
      <c r="C1213" s="16"/>
      <c r="D1213" s="11"/>
      <c r="E1213" s="17"/>
    </row>
    <row r="1214" spans="2:5" s="15" customFormat="1" ht="16.5" customHeight="1">
      <c r="B1214" s="16"/>
      <c r="C1214" s="16"/>
      <c r="D1214" s="11"/>
      <c r="E1214" s="17"/>
    </row>
    <row r="1215" spans="2:5" s="15" customFormat="1" ht="16.5" customHeight="1">
      <c r="B1215" s="16"/>
      <c r="C1215" s="16"/>
      <c r="D1215" s="11"/>
      <c r="E1215" s="17"/>
    </row>
    <row r="1216" spans="2:5" s="15" customFormat="1" ht="16.5" customHeight="1">
      <c r="B1216" s="16"/>
      <c r="C1216" s="16"/>
      <c r="D1216" s="11"/>
      <c r="E1216" s="17"/>
    </row>
    <row r="1217" spans="2:5" s="15" customFormat="1" ht="16.5" customHeight="1">
      <c r="B1217" s="16"/>
      <c r="C1217" s="16"/>
      <c r="D1217" s="11"/>
      <c r="E1217" s="17"/>
    </row>
    <row r="1218" spans="2:5" s="15" customFormat="1" ht="16.5" customHeight="1">
      <c r="B1218" s="16"/>
      <c r="C1218" s="16"/>
      <c r="D1218" s="11"/>
      <c r="E1218" s="17"/>
    </row>
    <row r="1219" spans="2:5" s="15" customFormat="1" ht="16.5" customHeight="1">
      <c r="B1219" s="16"/>
      <c r="C1219" s="16"/>
      <c r="D1219" s="11"/>
      <c r="E1219" s="17"/>
    </row>
    <row r="1220" spans="2:5" s="15" customFormat="1" ht="16.5" customHeight="1">
      <c r="B1220" s="16"/>
      <c r="C1220" s="16"/>
      <c r="D1220" s="11"/>
      <c r="E1220" s="17"/>
    </row>
    <row r="1221" spans="2:5" s="15" customFormat="1" ht="16.5" customHeight="1">
      <c r="B1221" s="16"/>
      <c r="C1221" s="16"/>
      <c r="D1221" s="11"/>
      <c r="E1221" s="17"/>
    </row>
    <row r="1222" spans="2:5" s="15" customFormat="1" ht="16.5" customHeight="1">
      <c r="B1222" s="16"/>
      <c r="C1222" s="16"/>
      <c r="D1222" s="11"/>
      <c r="E1222" s="17"/>
    </row>
    <row r="1223" spans="2:5" s="15" customFormat="1" ht="16.5" customHeight="1">
      <c r="B1223" s="16"/>
      <c r="C1223" s="16"/>
      <c r="D1223" s="11"/>
      <c r="E1223" s="17"/>
    </row>
    <row r="1224" spans="2:5" s="15" customFormat="1" ht="16.5" customHeight="1">
      <c r="B1224" s="16"/>
      <c r="C1224" s="16"/>
      <c r="D1224" s="11"/>
      <c r="E1224" s="17"/>
    </row>
    <row r="1225" spans="2:5" s="15" customFormat="1" ht="16.5" customHeight="1">
      <c r="B1225" s="16"/>
      <c r="C1225" s="16"/>
      <c r="D1225" s="11"/>
      <c r="E1225" s="17"/>
    </row>
    <row r="1226" spans="2:5" s="15" customFormat="1" ht="16.5" customHeight="1">
      <c r="B1226" s="16"/>
      <c r="C1226" s="16"/>
      <c r="D1226" s="11"/>
      <c r="E1226" s="17"/>
    </row>
    <row r="1227" spans="2:5" s="15" customFormat="1" ht="16.5" customHeight="1">
      <c r="B1227" s="16"/>
      <c r="C1227" s="16"/>
      <c r="D1227" s="11"/>
      <c r="E1227" s="17"/>
    </row>
    <row r="1228" spans="2:5" s="15" customFormat="1" ht="16.5" customHeight="1">
      <c r="B1228" s="16"/>
      <c r="C1228" s="16"/>
      <c r="D1228" s="11"/>
      <c r="E1228" s="17"/>
    </row>
    <row r="1229" spans="2:5" s="15" customFormat="1" ht="16.5" customHeight="1">
      <c r="B1229" s="16"/>
      <c r="C1229" s="16"/>
      <c r="D1229" s="11"/>
      <c r="E1229" s="17"/>
    </row>
    <row r="1230" spans="2:5" s="15" customFormat="1" ht="16.5" customHeight="1">
      <c r="B1230" s="16"/>
      <c r="C1230" s="16"/>
      <c r="D1230" s="11"/>
      <c r="E1230" s="17"/>
    </row>
    <row r="1231" spans="2:5" s="15" customFormat="1" ht="16.5" customHeight="1">
      <c r="B1231" s="16"/>
      <c r="C1231" s="16"/>
      <c r="D1231" s="11"/>
      <c r="E1231" s="17"/>
    </row>
    <row r="1232" spans="2:5" s="15" customFormat="1" ht="16.5" customHeight="1">
      <c r="B1232" s="16"/>
      <c r="C1232" s="16"/>
      <c r="D1232" s="11"/>
      <c r="E1232" s="17"/>
    </row>
    <row r="1233" spans="2:5" s="15" customFormat="1" ht="16.5" customHeight="1">
      <c r="B1233" s="16"/>
      <c r="C1233" s="16"/>
      <c r="D1233" s="11"/>
      <c r="E1233" s="17"/>
    </row>
    <row r="1234" spans="2:5" s="15" customFormat="1" ht="16.5" customHeight="1">
      <c r="B1234" s="16"/>
      <c r="C1234" s="16"/>
      <c r="D1234" s="11"/>
      <c r="E1234" s="17"/>
    </row>
    <row r="1235" spans="2:5" s="15" customFormat="1" ht="16.5" customHeight="1">
      <c r="B1235" s="16"/>
      <c r="C1235" s="16"/>
      <c r="D1235" s="11"/>
      <c r="E1235" s="17"/>
    </row>
    <row r="1236" spans="2:5" s="15" customFormat="1" ht="16.5" customHeight="1">
      <c r="B1236" s="16"/>
      <c r="C1236" s="16"/>
      <c r="D1236" s="11"/>
      <c r="E1236" s="17"/>
    </row>
    <row r="1237" spans="2:5" s="15" customFormat="1" ht="16.5" customHeight="1">
      <c r="B1237" s="16"/>
      <c r="C1237" s="16"/>
      <c r="D1237" s="11"/>
      <c r="E1237" s="17"/>
    </row>
    <row r="1238" spans="2:5" s="15" customFormat="1" ht="16.5" customHeight="1">
      <c r="B1238" s="16"/>
      <c r="C1238" s="16"/>
      <c r="D1238" s="11"/>
      <c r="E1238" s="17"/>
    </row>
    <row r="1239" spans="2:5" s="15" customFormat="1" ht="16.5" customHeight="1">
      <c r="B1239" s="16"/>
      <c r="C1239" s="16"/>
      <c r="D1239" s="11"/>
      <c r="E1239" s="17"/>
    </row>
    <row r="1240" spans="2:5" s="15" customFormat="1" ht="16.5" customHeight="1">
      <c r="B1240" s="16"/>
      <c r="C1240" s="16"/>
      <c r="D1240" s="11"/>
      <c r="E1240" s="17"/>
    </row>
    <row r="1241" spans="2:5" s="15" customFormat="1" ht="16.5" customHeight="1">
      <c r="B1241" s="16"/>
      <c r="C1241" s="16"/>
      <c r="D1241" s="11"/>
      <c r="E1241" s="17"/>
    </row>
    <row r="1242" spans="2:5" s="15" customFormat="1" ht="16.5" customHeight="1">
      <c r="B1242" s="16"/>
      <c r="C1242" s="16"/>
      <c r="D1242" s="11"/>
      <c r="E1242" s="17"/>
    </row>
    <row r="1243" spans="2:5" s="15" customFormat="1" ht="16.5" customHeight="1">
      <c r="B1243" s="16"/>
      <c r="C1243" s="16"/>
      <c r="D1243" s="11"/>
      <c r="E1243" s="17"/>
    </row>
    <row r="1244" spans="2:5" s="15" customFormat="1" ht="16.5" customHeight="1">
      <c r="B1244" s="16"/>
      <c r="C1244" s="16"/>
      <c r="D1244" s="11"/>
      <c r="E1244" s="17"/>
    </row>
    <row r="1245" spans="2:5" s="15" customFormat="1" ht="16.5" customHeight="1">
      <c r="B1245" s="16"/>
      <c r="C1245" s="16"/>
      <c r="D1245" s="11"/>
      <c r="E1245" s="17"/>
    </row>
    <row r="1246" spans="2:5" s="15" customFormat="1" ht="16.5" customHeight="1">
      <c r="B1246" s="16"/>
      <c r="C1246" s="16"/>
      <c r="D1246" s="11"/>
      <c r="E1246" s="17"/>
    </row>
    <row r="1247" spans="2:5" s="15" customFormat="1" ht="16.5" customHeight="1">
      <c r="B1247" s="16"/>
      <c r="C1247" s="16"/>
      <c r="D1247" s="11"/>
      <c r="E1247" s="17"/>
    </row>
    <row r="1248" spans="2:5" s="15" customFormat="1" ht="16.5" customHeight="1">
      <c r="B1248" s="16"/>
      <c r="C1248" s="16"/>
      <c r="D1248" s="11"/>
      <c r="E1248" s="17"/>
    </row>
    <row r="1249" spans="2:5" s="15" customFormat="1" ht="16.5" customHeight="1">
      <c r="B1249" s="16"/>
      <c r="C1249" s="16"/>
      <c r="D1249" s="11"/>
      <c r="E1249" s="17"/>
    </row>
    <row r="1250" spans="2:5" s="15" customFormat="1" ht="16.5" customHeight="1">
      <c r="B1250" s="16"/>
      <c r="C1250" s="16"/>
      <c r="D1250" s="11"/>
      <c r="E1250" s="17"/>
    </row>
    <row r="1251" spans="2:5" s="15" customFormat="1" ht="16.5" customHeight="1">
      <c r="B1251" s="16"/>
      <c r="C1251" s="16"/>
      <c r="D1251" s="11"/>
      <c r="E1251" s="17"/>
    </row>
    <row r="1252" spans="2:5" s="15" customFormat="1" ht="16.5" customHeight="1">
      <c r="B1252" s="16"/>
      <c r="C1252" s="16"/>
      <c r="D1252" s="11"/>
      <c r="E1252" s="17"/>
    </row>
    <row r="1253" spans="2:5" s="15" customFormat="1" ht="16.5" customHeight="1">
      <c r="B1253" s="16"/>
      <c r="C1253" s="16"/>
      <c r="D1253" s="11"/>
      <c r="E1253" s="17"/>
    </row>
    <row r="1254" spans="2:5" s="15" customFormat="1" ht="16.5" customHeight="1">
      <c r="B1254" s="16"/>
      <c r="C1254" s="16"/>
      <c r="D1254" s="11"/>
      <c r="E1254" s="17"/>
    </row>
    <row r="1255" spans="2:5" s="15" customFormat="1" ht="16.5" customHeight="1">
      <c r="B1255" s="16"/>
      <c r="C1255" s="16"/>
      <c r="D1255" s="11"/>
      <c r="E1255" s="17"/>
    </row>
    <row r="1256" spans="2:5" s="15" customFormat="1" ht="16.5" customHeight="1">
      <c r="B1256" s="16"/>
      <c r="C1256" s="16"/>
      <c r="D1256" s="11"/>
      <c r="E1256" s="17"/>
    </row>
    <row r="1257" spans="2:5" s="15" customFormat="1" ht="16.5" customHeight="1">
      <c r="B1257" s="16"/>
      <c r="C1257" s="16"/>
      <c r="D1257" s="11"/>
      <c r="E1257" s="17"/>
    </row>
    <row r="1258" spans="2:5" s="15" customFormat="1" ht="16.5" customHeight="1">
      <c r="B1258" s="16"/>
      <c r="C1258" s="16"/>
      <c r="D1258" s="11"/>
      <c r="E1258" s="17"/>
    </row>
    <row r="1259" spans="2:5" s="15" customFormat="1" ht="16.5" customHeight="1">
      <c r="B1259" s="16"/>
      <c r="C1259" s="16"/>
      <c r="D1259" s="11"/>
      <c r="E1259" s="17"/>
    </row>
    <row r="1260" spans="2:5" s="15" customFormat="1" ht="16.5" customHeight="1">
      <c r="B1260" s="16"/>
      <c r="C1260" s="16"/>
      <c r="D1260" s="11"/>
      <c r="E1260" s="17"/>
    </row>
    <row r="1261" spans="2:5" s="15" customFormat="1" ht="16.5" customHeight="1">
      <c r="B1261" s="16"/>
      <c r="C1261" s="16"/>
      <c r="D1261" s="11"/>
      <c r="E1261" s="17"/>
    </row>
    <row r="1262" spans="2:5" s="15" customFormat="1" ht="16.5" customHeight="1">
      <c r="B1262" s="16"/>
      <c r="C1262" s="16"/>
      <c r="D1262" s="11"/>
      <c r="E1262" s="17"/>
    </row>
    <row r="1263" spans="2:5" s="15" customFormat="1" ht="16.5" customHeight="1">
      <c r="B1263" s="16"/>
      <c r="C1263" s="16"/>
      <c r="D1263" s="11"/>
      <c r="E1263" s="17"/>
    </row>
    <row r="1264" spans="2:5" s="15" customFormat="1" ht="16.5" customHeight="1">
      <c r="B1264" s="16"/>
      <c r="C1264" s="16"/>
      <c r="D1264" s="11"/>
      <c r="E1264" s="17"/>
    </row>
    <row r="1265" spans="2:5" s="15" customFormat="1" ht="16.5" customHeight="1">
      <c r="B1265" s="16"/>
      <c r="C1265" s="16"/>
      <c r="D1265" s="11"/>
      <c r="E1265" s="17"/>
    </row>
    <row r="1266" spans="2:5" s="15" customFormat="1" ht="16.5" customHeight="1">
      <c r="B1266" s="16"/>
      <c r="C1266" s="16"/>
      <c r="D1266" s="11"/>
      <c r="E1266" s="17"/>
    </row>
    <row r="1267" spans="2:5" s="15" customFormat="1" ht="16.5" customHeight="1">
      <c r="B1267" s="16"/>
      <c r="C1267" s="16"/>
      <c r="D1267" s="11"/>
      <c r="E1267" s="17"/>
    </row>
    <row r="1268" spans="2:5" s="15" customFormat="1" ht="16.5" customHeight="1">
      <c r="B1268" s="16"/>
      <c r="C1268" s="16"/>
      <c r="D1268" s="11"/>
      <c r="E1268" s="17"/>
    </row>
    <row r="1269" spans="2:5" s="15" customFormat="1" ht="16.5" customHeight="1">
      <c r="B1269" s="16"/>
      <c r="C1269" s="16"/>
      <c r="D1269" s="11"/>
      <c r="E1269" s="17"/>
    </row>
    <row r="1270" spans="2:5" s="15" customFormat="1" ht="16.5" customHeight="1">
      <c r="B1270" s="16"/>
      <c r="C1270" s="16"/>
      <c r="D1270" s="11"/>
      <c r="E1270" s="17"/>
    </row>
    <row r="1271" spans="2:5" s="15" customFormat="1" ht="16.5" customHeight="1">
      <c r="B1271" s="16"/>
      <c r="C1271" s="16"/>
      <c r="D1271" s="11"/>
      <c r="E1271" s="17"/>
    </row>
    <row r="1272" spans="2:5" s="15" customFormat="1" ht="16.5" customHeight="1">
      <c r="B1272" s="16"/>
      <c r="C1272" s="16"/>
      <c r="D1272" s="11"/>
      <c r="E1272" s="17"/>
    </row>
    <row r="1273" spans="2:5" s="15" customFormat="1" ht="16.5" customHeight="1">
      <c r="B1273" s="16"/>
      <c r="C1273" s="16"/>
      <c r="D1273" s="11"/>
      <c r="E1273" s="17"/>
    </row>
    <row r="1274" spans="2:5" s="15" customFormat="1" ht="16.5" customHeight="1">
      <c r="B1274" s="16"/>
      <c r="C1274" s="16"/>
      <c r="D1274" s="11"/>
      <c r="E1274" s="17"/>
    </row>
    <row r="1275" spans="2:5" s="15" customFormat="1" ht="16.5" customHeight="1">
      <c r="B1275" s="16"/>
      <c r="C1275" s="16"/>
      <c r="D1275" s="11"/>
      <c r="E1275" s="17"/>
    </row>
    <row r="1276" spans="2:5" s="15" customFormat="1" ht="16.5" customHeight="1">
      <c r="B1276" s="16"/>
      <c r="C1276" s="16"/>
      <c r="D1276" s="11"/>
      <c r="E1276" s="17"/>
    </row>
    <row r="1277" spans="2:5" s="15" customFormat="1" ht="16.5" customHeight="1">
      <c r="B1277" s="16"/>
      <c r="C1277" s="16"/>
      <c r="D1277" s="11"/>
      <c r="E1277" s="17"/>
    </row>
    <row r="1278" spans="2:5" s="15" customFormat="1" ht="16.5" customHeight="1">
      <c r="B1278" s="16"/>
      <c r="C1278" s="16"/>
      <c r="D1278" s="11"/>
      <c r="E1278" s="17"/>
    </row>
    <row r="1279" spans="2:5" s="15" customFormat="1" ht="16.5" customHeight="1">
      <c r="B1279" s="16"/>
      <c r="C1279" s="16"/>
      <c r="D1279" s="11"/>
      <c r="E1279" s="17"/>
    </row>
    <row r="1280" spans="2:5" s="15" customFormat="1" ht="16.5" customHeight="1">
      <c r="B1280" s="16"/>
      <c r="C1280" s="16"/>
      <c r="D1280" s="11"/>
      <c r="E1280" s="17"/>
    </row>
    <row r="1281" spans="2:5" s="15" customFormat="1" ht="16.5" customHeight="1">
      <c r="B1281" s="16"/>
      <c r="C1281" s="16"/>
      <c r="D1281" s="11"/>
      <c r="E1281" s="17"/>
    </row>
    <row r="1282" spans="2:5" s="15" customFormat="1" ht="16.5" customHeight="1">
      <c r="B1282" s="16"/>
      <c r="C1282" s="16"/>
      <c r="D1282" s="11"/>
      <c r="E1282" s="17"/>
    </row>
    <row r="1283" spans="2:5" s="15" customFormat="1" ht="16.5" customHeight="1">
      <c r="B1283" s="16"/>
      <c r="C1283" s="16"/>
      <c r="D1283" s="11"/>
      <c r="E1283" s="17"/>
    </row>
    <row r="1284" spans="2:5" s="15" customFormat="1" ht="16.5" customHeight="1">
      <c r="B1284" s="16"/>
      <c r="C1284" s="16"/>
      <c r="D1284" s="11"/>
      <c r="E1284" s="17"/>
    </row>
    <row r="1285" spans="2:5" s="15" customFormat="1" ht="16.5" customHeight="1">
      <c r="B1285" s="16"/>
      <c r="C1285" s="16"/>
      <c r="D1285" s="11"/>
      <c r="E1285" s="17"/>
    </row>
    <row r="1286" spans="2:5" s="15" customFormat="1" ht="16.5" customHeight="1">
      <c r="B1286" s="16"/>
      <c r="C1286" s="16"/>
      <c r="D1286" s="11"/>
      <c r="E1286" s="17"/>
    </row>
    <row r="1287" spans="2:5" s="15" customFormat="1" ht="16.5" customHeight="1">
      <c r="B1287" s="16"/>
      <c r="C1287" s="16"/>
      <c r="D1287" s="11"/>
      <c r="E1287" s="17"/>
    </row>
    <row r="1288" spans="2:5" s="15" customFormat="1" ht="16.5" customHeight="1">
      <c r="B1288" s="16"/>
      <c r="C1288" s="16"/>
      <c r="D1288" s="11"/>
      <c r="E1288" s="17"/>
    </row>
    <row r="1289" spans="2:5" s="15" customFormat="1" ht="16.5" customHeight="1">
      <c r="B1289" s="16"/>
      <c r="C1289" s="16"/>
      <c r="D1289" s="11"/>
      <c r="E1289" s="17"/>
    </row>
    <row r="1290" spans="2:5" s="15" customFormat="1" ht="16.5" customHeight="1">
      <c r="B1290" s="16"/>
      <c r="C1290" s="16"/>
      <c r="D1290" s="11"/>
      <c r="E1290" s="17"/>
    </row>
    <row r="1291" spans="2:5" s="15" customFormat="1" ht="16.5" customHeight="1">
      <c r="B1291" s="16"/>
      <c r="C1291" s="16"/>
      <c r="D1291" s="11"/>
      <c r="E1291" s="17"/>
    </row>
    <row r="1292" spans="2:5" s="15" customFormat="1" ht="16.5" customHeight="1">
      <c r="B1292" s="16"/>
      <c r="C1292" s="16"/>
      <c r="D1292" s="11"/>
      <c r="E1292" s="17"/>
    </row>
    <row r="1293" spans="2:5" s="15" customFormat="1" ht="16.5" customHeight="1">
      <c r="B1293" s="16"/>
      <c r="C1293" s="16"/>
      <c r="D1293" s="11"/>
      <c r="E1293" s="17"/>
    </row>
    <row r="1294" spans="2:5" s="15" customFormat="1" ht="16.5" customHeight="1">
      <c r="B1294" s="16"/>
      <c r="C1294" s="16"/>
      <c r="D1294" s="11"/>
      <c r="E1294" s="17"/>
    </row>
    <row r="1295" spans="2:5" s="15" customFormat="1" ht="16.5" customHeight="1">
      <c r="B1295" s="16"/>
      <c r="C1295" s="16"/>
      <c r="D1295" s="11"/>
      <c r="E1295" s="17"/>
    </row>
    <row r="1296" spans="2:5" s="15" customFormat="1" ht="16.5" customHeight="1">
      <c r="B1296" s="16"/>
      <c r="C1296" s="16"/>
      <c r="D1296" s="11"/>
      <c r="E1296" s="17"/>
    </row>
    <row r="1297" spans="2:5" s="15" customFormat="1" ht="16.5" customHeight="1">
      <c r="B1297" s="16"/>
      <c r="C1297" s="16"/>
      <c r="D1297" s="11"/>
      <c r="E1297" s="17"/>
    </row>
    <row r="1298" spans="2:5" s="15" customFormat="1" ht="16.5" customHeight="1">
      <c r="B1298" s="16"/>
      <c r="C1298" s="16"/>
      <c r="D1298" s="11"/>
      <c r="E1298" s="17"/>
    </row>
    <row r="1299" spans="2:5" s="15" customFormat="1" ht="16.5" customHeight="1">
      <c r="B1299" s="16"/>
      <c r="C1299" s="16"/>
      <c r="D1299" s="11"/>
      <c r="E1299" s="17"/>
    </row>
    <row r="1300" spans="2:5" s="15" customFormat="1" ht="16.5" customHeight="1">
      <c r="B1300" s="16"/>
      <c r="C1300" s="16"/>
      <c r="D1300" s="11"/>
      <c r="E1300" s="17"/>
    </row>
    <row r="1301" spans="2:5" s="15" customFormat="1" ht="16.5" customHeight="1">
      <c r="B1301" s="16"/>
      <c r="C1301" s="16"/>
      <c r="D1301" s="11"/>
      <c r="E1301" s="17"/>
    </row>
    <row r="1302" spans="2:5" s="15" customFormat="1" ht="16.5" customHeight="1">
      <c r="B1302" s="16"/>
      <c r="C1302" s="16"/>
      <c r="D1302" s="11"/>
      <c r="E1302" s="17"/>
    </row>
    <row r="1303" spans="2:5" s="15" customFormat="1" ht="16.5" customHeight="1">
      <c r="B1303" s="16"/>
      <c r="C1303" s="16"/>
      <c r="D1303" s="11"/>
      <c r="E1303" s="17"/>
    </row>
    <row r="1304" spans="2:5" s="15" customFormat="1" ht="16.5" customHeight="1">
      <c r="B1304" s="16"/>
      <c r="C1304" s="16"/>
      <c r="D1304" s="11"/>
      <c r="E1304" s="17"/>
    </row>
    <row r="1305" spans="2:5" s="15" customFormat="1" ht="16.5" customHeight="1">
      <c r="B1305" s="16"/>
      <c r="C1305" s="16"/>
      <c r="D1305" s="11"/>
      <c r="E1305" s="17"/>
    </row>
    <row r="1306" spans="2:5" s="15" customFormat="1" ht="16.5" customHeight="1">
      <c r="B1306" s="16"/>
      <c r="C1306" s="16"/>
      <c r="D1306" s="11"/>
      <c r="E1306" s="17"/>
    </row>
    <row r="1307" spans="2:5" s="15" customFormat="1" ht="16.5" customHeight="1">
      <c r="B1307" s="16"/>
      <c r="C1307" s="16"/>
      <c r="D1307" s="11"/>
      <c r="E1307" s="17"/>
    </row>
    <row r="1308" spans="2:5" s="15" customFormat="1" ht="16.5" customHeight="1">
      <c r="B1308" s="16"/>
      <c r="C1308" s="16"/>
      <c r="D1308" s="11"/>
      <c r="E1308" s="17"/>
    </row>
    <row r="1309" spans="2:5" s="15" customFormat="1" ht="16.5" customHeight="1">
      <c r="B1309" s="16"/>
      <c r="C1309" s="16"/>
      <c r="D1309" s="11"/>
      <c r="E1309" s="17"/>
    </row>
    <row r="1310" spans="2:5" s="15" customFormat="1" ht="16.5" customHeight="1">
      <c r="B1310" s="16"/>
      <c r="C1310" s="16"/>
      <c r="D1310" s="11"/>
      <c r="E1310" s="17"/>
    </row>
    <row r="1311" spans="2:5" s="15" customFormat="1" ht="16.5" customHeight="1">
      <c r="B1311" s="16"/>
      <c r="C1311" s="16"/>
      <c r="D1311" s="11"/>
      <c r="E1311" s="17"/>
    </row>
    <row r="1312" spans="2:5" s="15" customFormat="1" ht="16.5" customHeight="1">
      <c r="B1312" s="16"/>
      <c r="C1312" s="16"/>
      <c r="D1312" s="11"/>
      <c r="E1312" s="17"/>
    </row>
    <row r="1313" spans="2:5" s="15" customFormat="1" ht="16.5" customHeight="1">
      <c r="B1313" s="16"/>
      <c r="C1313" s="16"/>
      <c r="D1313" s="11"/>
      <c r="E1313" s="17"/>
    </row>
    <row r="1314" spans="2:5" s="15" customFormat="1" ht="16.5" customHeight="1">
      <c r="B1314" s="16"/>
      <c r="C1314" s="16"/>
      <c r="D1314" s="11"/>
      <c r="E1314" s="17"/>
    </row>
    <row r="1315" spans="2:5" s="15" customFormat="1" ht="16.5" customHeight="1">
      <c r="B1315" s="16"/>
      <c r="C1315" s="16"/>
      <c r="D1315" s="11"/>
      <c r="E1315" s="17"/>
    </row>
    <row r="1316" spans="2:5" s="15" customFormat="1" ht="16.5" customHeight="1">
      <c r="B1316" s="16"/>
      <c r="C1316" s="16"/>
      <c r="D1316" s="11"/>
      <c r="E1316" s="17"/>
    </row>
    <row r="1317" spans="2:5" s="15" customFormat="1" ht="16.5" customHeight="1">
      <c r="B1317" s="16"/>
      <c r="C1317" s="16"/>
      <c r="D1317" s="11"/>
      <c r="E1317" s="17"/>
    </row>
    <row r="1318" spans="2:5" s="15" customFormat="1" ht="16.5" customHeight="1">
      <c r="B1318" s="16"/>
      <c r="C1318" s="16"/>
      <c r="D1318" s="11"/>
      <c r="E1318" s="17"/>
    </row>
    <row r="1319" spans="2:5" s="15" customFormat="1" ht="16.5" customHeight="1">
      <c r="B1319" s="16"/>
      <c r="C1319" s="16"/>
      <c r="D1319" s="11"/>
      <c r="E1319" s="17"/>
    </row>
    <row r="1320" spans="2:5" s="15" customFormat="1" ht="16.5" customHeight="1">
      <c r="B1320" s="16"/>
      <c r="C1320" s="16"/>
      <c r="D1320" s="11"/>
      <c r="E1320" s="17"/>
    </row>
    <row r="1321" spans="2:5" s="15" customFormat="1" ht="16.5" customHeight="1">
      <c r="B1321" s="16"/>
      <c r="C1321" s="16"/>
      <c r="D1321" s="11"/>
      <c r="E1321" s="17"/>
    </row>
    <row r="1322" spans="2:5" s="15" customFormat="1" ht="16.5" customHeight="1">
      <c r="B1322" s="16"/>
      <c r="C1322" s="16"/>
      <c r="D1322" s="11"/>
      <c r="E1322" s="17"/>
    </row>
    <row r="1323" spans="2:5" s="15" customFormat="1" ht="16.5" customHeight="1">
      <c r="B1323" s="16"/>
      <c r="C1323" s="16"/>
      <c r="D1323" s="11"/>
      <c r="E1323" s="17"/>
    </row>
    <row r="1324" spans="2:5" s="15" customFormat="1" ht="16.5" customHeight="1">
      <c r="B1324" s="16"/>
      <c r="C1324" s="16"/>
      <c r="D1324" s="11"/>
      <c r="E1324" s="17"/>
    </row>
    <row r="1325" spans="2:5" s="15" customFormat="1" ht="16.5" customHeight="1">
      <c r="B1325" s="16"/>
      <c r="C1325" s="16"/>
      <c r="D1325" s="11"/>
      <c r="E1325" s="17"/>
    </row>
    <row r="1326" spans="2:5" s="15" customFormat="1" ht="16.5" customHeight="1">
      <c r="B1326" s="16"/>
      <c r="C1326" s="16"/>
      <c r="D1326" s="11"/>
      <c r="E1326" s="17"/>
    </row>
    <row r="1327" spans="2:5" s="15" customFormat="1" ht="16.5" customHeight="1">
      <c r="B1327" s="16"/>
      <c r="C1327" s="16"/>
      <c r="D1327" s="11"/>
      <c r="E1327" s="17"/>
    </row>
    <row r="1328" spans="2:5" s="15" customFormat="1" ht="16.5" customHeight="1">
      <c r="B1328" s="16"/>
      <c r="C1328" s="16"/>
      <c r="D1328" s="11"/>
      <c r="E1328" s="17"/>
    </row>
    <row r="1329" spans="2:5" s="15" customFormat="1" ht="16.5" customHeight="1">
      <c r="B1329" s="16"/>
      <c r="C1329" s="16"/>
      <c r="D1329" s="11"/>
      <c r="E1329" s="17"/>
    </row>
    <row r="1330" spans="2:5" s="15" customFormat="1" ht="16.5" customHeight="1">
      <c r="B1330" s="16"/>
      <c r="C1330" s="16"/>
      <c r="D1330" s="11"/>
      <c r="E1330" s="17"/>
    </row>
    <row r="1331" spans="2:5" s="15" customFormat="1" ht="16.5" customHeight="1">
      <c r="B1331" s="16"/>
      <c r="C1331" s="16"/>
      <c r="D1331" s="11"/>
      <c r="E1331" s="17"/>
    </row>
    <row r="1332" spans="2:5" s="15" customFormat="1" ht="16.5" customHeight="1">
      <c r="B1332" s="16"/>
      <c r="C1332" s="16"/>
      <c r="D1332" s="11"/>
      <c r="E1332" s="17"/>
    </row>
    <row r="1333" spans="2:5" s="15" customFormat="1" ht="16.5" customHeight="1">
      <c r="B1333" s="16"/>
      <c r="C1333" s="16"/>
      <c r="D1333" s="11"/>
      <c r="E1333" s="17"/>
    </row>
    <row r="1334" spans="2:5" s="15" customFormat="1" ht="16.5" customHeight="1">
      <c r="B1334" s="16"/>
      <c r="C1334" s="16"/>
      <c r="D1334" s="11"/>
      <c r="E1334" s="17"/>
    </row>
    <row r="1335" spans="2:5" s="15" customFormat="1" ht="16.5" customHeight="1">
      <c r="B1335" s="16"/>
      <c r="C1335" s="16"/>
      <c r="D1335" s="11"/>
      <c r="E1335" s="17"/>
    </row>
    <row r="1336" spans="2:5" s="15" customFormat="1" ht="16.5" customHeight="1">
      <c r="B1336" s="16"/>
      <c r="C1336" s="16"/>
      <c r="D1336" s="11"/>
      <c r="E1336" s="17"/>
    </row>
    <row r="1337" spans="2:5" s="15" customFormat="1" ht="16.5" customHeight="1">
      <c r="B1337" s="16"/>
      <c r="C1337" s="16"/>
      <c r="D1337" s="11"/>
      <c r="E1337" s="17"/>
    </row>
    <row r="1338" spans="2:5" s="15" customFormat="1" ht="16.5" customHeight="1">
      <c r="B1338" s="16"/>
      <c r="C1338" s="16"/>
      <c r="D1338" s="11"/>
      <c r="E1338" s="17"/>
    </row>
    <row r="1339" spans="2:5" s="15" customFormat="1" ht="16.5" customHeight="1">
      <c r="B1339" s="16"/>
      <c r="C1339" s="16"/>
      <c r="D1339" s="11"/>
      <c r="E1339" s="17"/>
    </row>
    <row r="1340" spans="2:5" s="15" customFormat="1" ht="16.5" customHeight="1">
      <c r="B1340" s="16"/>
      <c r="C1340" s="16"/>
      <c r="D1340" s="11"/>
      <c r="E1340" s="17"/>
    </row>
    <row r="1341" spans="2:5" s="15" customFormat="1" ht="16.5" customHeight="1">
      <c r="B1341" s="16"/>
      <c r="C1341" s="16"/>
      <c r="D1341" s="11"/>
      <c r="E1341" s="17"/>
    </row>
    <row r="1342" spans="2:5" s="15" customFormat="1" ht="16.5" customHeight="1">
      <c r="B1342" s="16"/>
      <c r="C1342" s="16"/>
      <c r="D1342" s="11"/>
      <c r="E1342" s="17"/>
    </row>
    <row r="1343" spans="2:5" s="15" customFormat="1" ht="16.5" customHeight="1">
      <c r="B1343" s="16"/>
      <c r="C1343" s="16"/>
      <c r="D1343" s="11"/>
      <c r="E1343" s="17"/>
    </row>
    <row r="1344" spans="2:5" s="15" customFormat="1" ht="16.5" customHeight="1">
      <c r="B1344" s="16"/>
      <c r="C1344" s="16"/>
      <c r="D1344" s="11"/>
      <c r="E1344" s="17"/>
    </row>
    <row r="1345" spans="2:5" s="15" customFormat="1" ht="16.5" customHeight="1">
      <c r="B1345" s="16"/>
      <c r="C1345" s="16"/>
      <c r="D1345" s="11"/>
      <c r="E1345" s="17"/>
    </row>
    <row r="1346" spans="2:5" s="15" customFormat="1" ht="16.5" customHeight="1">
      <c r="B1346" s="16"/>
      <c r="C1346" s="16"/>
      <c r="D1346" s="11"/>
      <c r="E1346" s="17"/>
    </row>
    <row r="1347" spans="2:5" s="15" customFormat="1" ht="16.5" customHeight="1">
      <c r="B1347" s="16"/>
      <c r="C1347" s="16"/>
      <c r="D1347" s="11"/>
      <c r="E1347" s="17"/>
    </row>
    <row r="1348" spans="2:5" s="15" customFormat="1" ht="16.5" customHeight="1">
      <c r="B1348" s="16"/>
      <c r="C1348" s="16"/>
      <c r="D1348" s="11"/>
      <c r="E1348" s="17"/>
    </row>
    <row r="1349" spans="2:5" s="15" customFormat="1" ht="16.5" customHeight="1">
      <c r="B1349" s="16"/>
      <c r="C1349" s="16"/>
      <c r="D1349" s="11"/>
      <c r="E1349" s="17"/>
    </row>
    <row r="1350" spans="2:5" s="15" customFormat="1" ht="16.5" customHeight="1">
      <c r="B1350" s="16"/>
      <c r="C1350" s="16"/>
      <c r="D1350" s="11"/>
      <c r="E1350" s="17"/>
    </row>
    <row r="1351" spans="2:5" s="15" customFormat="1" ht="16.5" customHeight="1">
      <c r="B1351" s="16"/>
      <c r="C1351" s="16"/>
      <c r="D1351" s="11"/>
      <c r="E1351" s="17"/>
    </row>
    <row r="1352" spans="2:5" s="15" customFormat="1" ht="16.5" customHeight="1">
      <c r="B1352" s="16"/>
      <c r="C1352" s="16"/>
      <c r="D1352" s="11"/>
      <c r="E1352" s="17"/>
    </row>
    <row r="1353" spans="2:5" s="15" customFormat="1" ht="16.5" customHeight="1">
      <c r="B1353" s="16"/>
      <c r="C1353" s="16"/>
      <c r="D1353" s="11"/>
      <c r="E1353" s="17"/>
    </row>
    <row r="1354" spans="2:5" s="15" customFormat="1" ht="16.5" customHeight="1">
      <c r="B1354" s="16"/>
      <c r="C1354" s="16"/>
      <c r="D1354" s="11"/>
      <c r="E1354" s="17"/>
    </row>
    <row r="1355" spans="2:5" s="15" customFormat="1" ht="16.5" customHeight="1">
      <c r="B1355" s="16"/>
      <c r="C1355" s="16"/>
      <c r="D1355" s="11"/>
      <c r="E1355" s="17"/>
    </row>
    <row r="1356" spans="2:5" s="15" customFormat="1" ht="16.5" customHeight="1">
      <c r="B1356" s="16"/>
      <c r="C1356" s="16"/>
      <c r="D1356" s="11"/>
      <c r="E1356" s="17"/>
    </row>
    <row r="1357" spans="2:5" s="15" customFormat="1" ht="16.5" customHeight="1">
      <c r="B1357" s="16"/>
      <c r="C1357" s="16"/>
      <c r="D1357" s="11"/>
      <c r="E1357" s="17"/>
    </row>
    <row r="1358" spans="2:5" s="15" customFormat="1" ht="16.5" customHeight="1">
      <c r="B1358" s="16"/>
      <c r="C1358" s="16"/>
      <c r="D1358" s="11"/>
      <c r="E1358" s="17"/>
    </row>
    <row r="1359" spans="2:5" s="15" customFormat="1" ht="16.5" customHeight="1">
      <c r="B1359" s="16"/>
      <c r="C1359" s="16"/>
      <c r="D1359" s="11"/>
      <c r="E1359" s="17"/>
    </row>
    <row r="1360" spans="2:5" s="15" customFormat="1" ht="16.5" customHeight="1">
      <c r="B1360" s="16"/>
      <c r="C1360" s="16"/>
      <c r="D1360" s="11"/>
      <c r="E1360" s="17"/>
    </row>
    <row r="1361" spans="2:5" s="15" customFormat="1" ht="16.5" customHeight="1">
      <c r="B1361" s="16"/>
      <c r="C1361" s="16"/>
      <c r="D1361" s="11"/>
      <c r="E1361" s="17"/>
    </row>
    <row r="1362" spans="2:5" s="15" customFormat="1" ht="16.5" customHeight="1">
      <c r="B1362" s="16"/>
      <c r="C1362" s="16"/>
      <c r="D1362" s="11"/>
      <c r="E1362" s="17"/>
    </row>
    <row r="1363" spans="2:5" s="15" customFormat="1" ht="16.5" customHeight="1">
      <c r="B1363" s="16"/>
      <c r="C1363" s="16"/>
      <c r="D1363" s="11"/>
      <c r="E1363" s="17"/>
    </row>
    <row r="1364" spans="2:5" s="15" customFormat="1" ht="16.5" customHeight="1">
      <c r="B1364" s="16"/>
      <c r="C1364" s="16"/>
      <c r="D1364" s="11"/>
      <c r="E1364" s="17"/>
    </row>
    <row r="1365" spans="2:5" s="15" customFormat="1" ht="16.5" customHeight="1">
      <c r="B1365" s="16"/>
      <c r="C1365" s="16"/>
      <c r="D1365" s="11"/>
      <c r="E1365" s="17"/>
    </row>
    <row r="1366" spans="2:5" s="15" customFormat="1" ht="16.5" customHeight="1">
      <c r="B1366" s="16"/>
      <c r="C1366" s="16"/>
      <c r="D1366" s="11"/>
      <c r="E1366" s="17"/>
    </row>
    <row r="1367" spans="2:5" s="15" customFormat="1" ht="16.5" customHeight="1">
      <c r="B1367" s="16"/>
      <c r="C1367" s="16"/>
      <c r="D1367" s="11"/>
      <c r="E1367" s="17"/>
    </row>
    <row r="1368" spans="2:5" s="15" customFormat="1" ht="16.5" customHeight="1">
      <c r="B1368" s="16"/>
      <c r="C1368" s="16"/>
      <c r="D1368" s="11"/>
      <c r="E1368" s="17"/>
    </row>
    <row r="1369" spans="2:5" s="15" customFormat="1" ht="16.5" customHeight="1">
      <c r="B1369" s="16"/>
      <c r="C1369" s="16"/>
      <c r="D1369" s="11"/>
      <c r="E1369" s="17"/>
    </row>
    <row r="1370" spans="2:5" s="15" customFormat="1" ht="16.5" customHeight="1">
      <c r="B1370" s="16"/>
      <c r="C1370" s="16"/>
      <c r="D1370" s="11"/>
      <c r="E1370" s="17"/>
    </row>
    <row r="1371" spans="2:5" s="15" customFormat="1" ht="16.5" customHeight="1">
      <c r="B1371" s="16"/>
      <c r="C1371" s="16"/>
      <c r="D1371" s="11"/>
      <c r="E1371" s="17"/>
    </row>
    <row r="1372" spans="2:5" s="15" customFormat="1" ht="16.5" customHeight="1">
      <c r="B1372" s="16"/>
      <c r="C1372" s="16"/>
      <c r="D1372" s="11"/>
      <c r="E1372" s="17"/>
    </row>
    <row r="1373" spans="2:5" s="15" customFormat="1" ht="16.5" customHeight="1">
      <c r="B1373" s="16"/>
      <c r="C1373" s="16"/>
      <c r="D1373" s="11"/>
      <c r="E1373" s="17"/>
    </row>
    <row r="1374" spans="2:5" s="15" customFormat="1" ht="16.5" customHeight="1">
      <c r="B1374" s="16"/>
      <c r="C1374" s="16"/>
      <c r="D1374" s="11"/>
      <c r="E1374" s="17"/>
    </row>
    <row r="1375" spans="2:5" s="15" customFormat="1" ht="16.5" customHeight="1">
      <c r="B1375" s="16"/>
      <c r="C1375" s="16"/>
      <c r="D1375" s="11"/>
      <c r="E1375" s="17"/>
    </row>
    <row r="1376" spans="2:5" s="15" customFormat="1" ht="16.5" customHeight="1">
      <c r="B1376" s="16"/>
      <c r="C1376" s="16"/>
      <c r="D1376" s="11"/>
      <c r="E1376" s="17"/>
    </row>
    <row r="1377" spans="2:5" s="15" customFormat="1" ht="16.5" customHeight="1">
      <c r="B1377" s="16"/>
      <c r="C1377" s="16"/>
      <c r="D1377" s="11"/>
      <c r="E1377" s="17"/>
    </row>
    <row r="1378" spans="2:5" s="15" customFormat="1" ht="16.5" customHeight="1">
      <c r="B1378" s="16"/>
      <c r="C1378" s="16"/>
      <c r="D1378" s="11"/>
      <c r="E1378" s="17"/>
    </row>
    <row r="1379" spans="2:5" s="15" customFormat="1" ht="16.5" customHeight="1">
      <c r="B1379" s="16"/>
      <c r="C1379" s="16"/>
      <c r="D1379" s="11"/>
      <c r="E1379" s="17"/>
    </row>
    <row r="1380" spans="2:5" s="15" customFormat="1" ht="16.5" customHeight="1">
      <c r="B1380" s="16"/>
      <c r="C1380" s="16"/>
      <c r="D1380" s="11"/>
      <c r="E1380" s="17"/>
    </row>
    <row r="1381" spans="2:5" s="15" customFormat="1" ht="16.5" customHeight="1">
      <c r="B1381" s="16"/>
      <c r="C1381" s="16"/>
      <c r="D1381" s="11"/>
      <c r="E1381" s="17"/>
    </row>
    <row r="1382" spans="2:5" s="15" customFormat="1" ht="16.5" customHeight="1">
      <c r="B1382" s="16"/>
      <c r="C1382" s="16"/>
      <c r="D1382" s="11"/>
      <c r="E1382" s="17"/>
    </row>
    <row r="1383" spans="2:5" s="15" customFormat="1" ht="16.5" customHeight="1">
      <c r="B1383" s="16"/>
      <c r="C1383" s="16"/>
      <c r="D1383" s="11"/>
      <c r="E1383" s="17"/>
    </row>
    <row r="1384" spans="2:5" s="15" customFormat="1" ht="16.5" customHeight="1">
      <c r="B1384" s="16"/>
      <c r="C1384" s="16"/>
      <c r="D1384" s="11"/>
      <c r="E1384" s="17"/>
    </row>
    <row r="1385" spans="2:5" s="15" customFormat="1" ht="16.5" customHeight="1">
      <c r="B1385" s="16"/>
      <c r="C1385" s="16"/>
      <c r="D1385" s="11"/>
      <c r="E1385" s="17"/>
    </row>
    <row r="1386" spans="2:5" s="15" customFormat="1" ht="16.5" customHeight="1">
      <c r="B1386" s="16"/>
      <c r="C1386" s="16"/>
      <c r="D1386" s="11"/>
      <c r="E1386" s="17"/>
    </row>
    <row r="1387" spans="2:5" s="15" customFormat="1" ht="16.5" customHeight="1">
      <c r="B1387" s="16"/>
      <c r="C1387" s="16"/>
      <c r="D1387" s="11"/>
      <c r="E1387" s="17"/>
    </row>
    <row r="1388" spans="2:5" s="15" customFormat="1" ht="16.5" customHeight="1">
      <c r="B1388" s="16"/>
      <c r="C1388" s="16"/>
      <c r="D1388" s="11"/>
      <c r="E1388" s="17"/>
    </row>
    <row r="1389" spans="2:5" s="15" customFormat="1" ht="16.5" customHeight="1">
      <c r="B1389" s="16"/>
      <c r="C1389" s="16"/>
      <c r="D1389" s="11"/>
      <c r="E1389" s="17"/>
    </row>
    <row r="1390" spans="2:5" s="15" customFormat="1" ht="16.5" customHeight="1">
      <c r="B1390" s="16"/>
      <c r="C1390" s="16"/>
      <c r="D1390" s="11"/>
      <c r="E1390" s="17"/>
    </row>
    <row r="1391" spans="2:5" s="15" customFormat="1" ht="16.5" customHeight="1">
      <c r="B1391" s="16"/>
      <c r="C1391" s="16"/>
      <c r="D1391" s="11"/>
      <c r="E1391" s="17"/>
    </row>
    <row r="1392" spans="2:5" s="15" customFormat="1" ht="16.5" customHeight="1">
      <c r="B1392" s="16"/>
      <c r="C1392" s="16"/>
      <c r="D1392" s="11"/>
      <c r="E1392" s="17"/>
    </row>
    <row r="1393" spans="2:5" s="15" customFormat="1" ht="16.5" customHeight="1">
      <c r="B1393" s="16"/>
      <c r="C1393" s="16"/>
      <c r="D1393" s="11"/>
      <c r="E1393" s="17"/>
    </row>
    <row r="1394" spans="2:5" s="15" customFormat="1" ht="16.5" customHeight="1">
      <c r="B1394" s="16"/>
      <c r="C1394" s="16"/>
      <c r="D1394" s="11"/>
      <c r="E1394" s="17"/>
    </row>
    <row r="1395" spans="2:5" s="15" customFormat="1" ht="16.5" customHeight="1">
      <c r="B1395" s="16"/>
      <c r="C1395" s="16"/>
      <c r="D1395" s="11"/>
      <c r="E1395" s="17"/>
    </row>
    <row r="1396" spans="2:5" s="15" customFormat="1" ht="16.5" customHeight="1">
      <c r="B1396" s="16"/>
      <c r="C1396" s="16"/>
      <c r="D1396" s="11"/>
      <c r="E1396" s="17"/>
    </row>
    <row r="1397" spans="2:5" s="15" customFormat="1" ht="16.5" customHeight="1">
      <c r="B1397" s="16"/>
      <c r="C1397" s="16"/>
      <c r="D1397" s="11"/>
      <c r="E1397" s="17"/>
    </row>
    <row r="1398" spans="2:5" s="15" customFormat="1" ht="16.5" customHeight="1">
      <c r="B1398" s="16"/>
      <c r="C1398" s="16"/>
      <c r="D1398" s="11"/>
      <c r="E1398" s="17"/>
    </row>
    <row r="1399" spans="2:5" s="15" customFormat="1" ht="16.5" customHeight="1">
      <c r="B1399" s="16"/>
      <c r="C1399" s="16"/>
      <c r="D1399" s="11"/>
      <c r="E1399" s="17"/>
    </row>
    <row r="1400" spans="2:5" s="15" customFormat="1" ht="16.5" customHeight="1">
      <c r="B1400" s="16"/>
      <c r="C1400" s="16"/>
      <c r="D1400" s="11"/>
      <c r="E1400" s="17"/>
    </row>
    <row r="1401" spans="2:5" s="15" customFormat="1" ht="16.5" customHeight="1">
      <c r="B1401" s="16"/>
      <c r="C1401" s="16"/>
      <c r="D1401" s="11"/>
      <c r="E1401" s="17"/>
    </row>
    <row r="1402" spans="2:5" s="15" customFormat="1" ht="16.5" customHeight="1">
      <c r="B1402" s="16"/>
      <c r="C1402" s="16"/>
      <c r="D1402" s="11"/>
      <c r="E1402" s="17"/>
    </row>
    <row r="1403" spans="2:5" s="15" customFormat="1" ht="16.5" customHeight="1">
      <c r="B1403" s="16"/>
      <c r="C1403" s="16"/>
      <c r="D1403" s="11"/>
      <c r="E1403" s="17"/>
    </row>
    <row r="1404" spans="2:5" s="15" customFormat="1" ht="16.5" customHeight="1">
      <c r="B1404" s="16"/>
      <c r="C1404" s="16"/>
      <c r="D1404" s="11"/>
      <c r="E1404" s="17"/>
    </row>
    <row r="1405" spans="2:5" s="15" customFormat="1" ht="16.5" customHeight="1">
      <c r="B1405" s="16"/>
      <c r="C1405" s="16"/>
      <c r="D1405" s="11"/>
      <c r="E1405" s="17"/>
    </row>
    <row r="1406" spans="2:5" s="15" customFormat="1" ht="16.5" customHeight="1">
      <c r="B1406" s="16"/>
      <c r="C1406" s="16"/>
      <c r="D1406" s="11"/>
      <c r="E1406" s="17"/>
    </row>
    <row r="1407" spans="2:5" s="15" customFormat="1" ht="16.5" customHeight="1">
      <c r="B1407" s="16"/>
      <c r="C1407" s="16"/>
      <c r="D1407" s="11"/>
      <c r="E1407" s="17"/>
    </row>
    <row r="1408" spans="2:5" s="15" customFormat="1" ht="16.5" customHeight="1">
      <c r="B1408" s="16"/>
      <c r="C1408" s="16"/>
      <c r="D1408" s="11"/>
      <c r="E1408" s="17"/>
    </row>
    <row r="1409" spans="2:5" s="15" customFormat="1" ht="16.5" customHeight="1">
      <c r="B1409" s="16"/>
      <c r="C1409" s="16"/>
      <c r="D1409" s="11"/>
      <c r="E1409" s="17"/>
    </row>
    <row r="1410" spans="2:5" s="15" customFormat="1" ht="16.5" customHeight="1">
      <c r="B1410" s="16"/>
      <c r="C1410" s="16"/>
      <c r="D1410" s="11"/>
      <c r="E1410" s="17"/>
    </row>
    <row r="1411" spans="2:5" s="15" customFormat="1" ht="16.5" customHeight="1">
      <c r="B1411" s="16"/>
      <c r="C1411" s="16"/>
      <c r="D1411" s="11"/>
      <c r="E1411" s="17"/>
    </row>
    <row r="1412" spans="2:5" s="15" customFormat="1" ht="16.5" customHeight="1">
      <c r="B1412" s="16"/>
      <c r="C1412" s="16"/>
      <c r="D1412" s="11"/>
      <c r="E1412" s="17"/>
    </row>
    <row r="1413" spans="2:5" s="15" customFormat="1" ht="16.5" customHeight="1">
      <c r="B1413" s="16"/>
      <c r="C1413" s="16"/>
      <c r="D1413" s="11"/>
      <c r="E1413" s="17"/>
    </row>
    <row r="1414" spans="2:5" s="15" customFormat="1" ht="16.5" customHeight="1">
      <c r="B1414" s="16"/>
      <c r="C1414" s="16"/>
      <c r="D1414" s="11"/>
      <c r="E1414" s="17"/>
    </row>
    <row r="1415" spans="2:5" s="15" customFormat="1" ht="16.5" customHeight="1">
      <c r="B1415" s="16"/>
      <c r="C1415" s="16"/>
      <c r="D1415" s="11"/>
      <c r="E1415" s="17"/>
    </row>
    <row r="1416" spans="2:5" s="15" customFormat="1" ht="16.5" customHeight="1">
      <c r="B1416" s="16"/>
      <c r="C1416" s="16"/>
      <c r="D1416" s="11"/>
      <c r="E1416" s="17"/>
    </row>
    <row r="1417" spans="2:5" s="15" customFormat="1" ht="16.5" customHeight="1">
      <c r="B1417" s="16"/>
      <c r="C1417" s="16"/>
      <c r="D1417" s="11"/>
      <c r="E1417" s="17"/>
    </row>
    <row r="1418" spans="2:5" s="15" customFormat="1" ht="16.5" customHeight="1">
      <c r="B1418" s="16"/>
      <c r="C1418" s="16"/>
      <c r="D1418" s="11"/>
      <c r="E1418" s="17"/>
    </row>
    <row r="1419" spans="2:5" s="15" customFormat="1" ht="16.5" customHeight="1">
      <c r="B1419" s="16"/>
      <c r="C1419" s="16"/>
      <c r="D1419" s="11"/>
      <c r="E1419" s="17"/>
    </row>
    <row r="1420" spans="2:5" s="15" customFormat="1" ht="16.5" customHeight="1">
      <c r="B1420" s="16"/>
      <c r="C1420" s="16"/>
      <c r="D1420" s="11"/>
      <c r="E1420" s="17"/>
    </row>
    <row r="1421" spans="2:5" s="15" customFormat="1" ht="16.5" customHeight="1">
      <c r="B1421" s="16"/>
      <c r="C1421" s="16"/>
      <c r="D1421" s="11"/>
      <c r="E1421" s="17"/>
    </row>
    <row r="1422" spans="2:5" s="15" customFormat="1" ht="16.5" customHeight="1">
      <c r="B1422" s="16"/>
      <c r="C1422" s="16"/>
      <c r="D1422" s="11"/>
      <c r="E1422" s="17"/>
    </row>
    <row r="1423" spans="2:5" s="15" customFormat="1" ht="16.5" customHeight="1">
      <c r="B1423" s="16"/>
      <c r="C1423" s="16"/>
      <c r="D1423" s="11"/>
      <c r="E1423" s="17"/>
    </row>
    <row r="1424" spans="2:5" s="15" customFormat="1" ht="16.5" customHeight="1">
      <c r="B1424" s="16"/>
      <c r="C1424" s="16"/>
      <c r="D1424" s="11"/>
      <c r="E1424" s="17"/>
    </row>
    <row r="1425" spans="2:5" s="15" customFormat="1" ht="16.5" customHeight="1">
      <c r="B1425" s="16"/>
      <c r="C1425" s="16"/>
      <c r="D1425" s="11"/>
      <c r="E1425" s="17"/>
    </row>
    <row r="1426" spans="2:5" s="15" customFormat="1" ht="16.5" customHeight="1">
      <c r="B1426" s="16"/>
      <c r="C1426" s="16"/>
      <c r="D1426" s="11"/>
      <c r="E1426" s="17"/>
    </row>
    <row r="1427" spans="2:5" s="15" customFormat="1" ht="16.5" customHeight="1">
      <c r="B1427" s="16"/>
      <c r="C1427" s="16"/>
      <c r="D1427" s="11"/>
      <c r="E1427" s="17"/>
    </row>
    <row r="1428" spans="2:5" s="15" customFormat="1" ht="16.5" customHeight="1">
      <c r="B1428" s="16"/>
      <c r="C1428" s="16"/>
      <c r="D1428" s="11"/>
      <c r="E1428" s="17"/>
    </row>
    <row r="1429" spans="2:5" s="15" customFormat="1" ht="16.5" customHeight="1">
      <c r="B1429" s="16"/>
      <c r="C1429" s="16"/>
      <c r="D1429" s="11"/>
      <c r="E1429" s="17"/>
    </row>
    <row r="1430" spans="2:5" s="15" customFormat="1" ht="16.5" customHeight="1">
      <c r="B1430" s="16"/>
      <c r="C1430" s="16"/>
      <c r="D1430" s="11"/>
      <c r="E1430" s="17"/>
    </row>
    <row r="1431" spans="2:5" s="15" customFormat="1" ht="16.5" customHeight="1">
      <c r="B1431" s="16"/>
      <c r="C1431" s="16"/>
      <c r="D1431" s="11"/>
      <c r="E1431" s="17"/>
    </row>
    <row r="1432" spans="2:5" s="15" customFormat="1" ht="16.5" customHeight="1">
      <c r="B1432" s="16"/>
      <c r="C1432" s="16"/>
      <c r="D1432" s="11"/>
      <c r="E1432" s="17"/>
    </row>
    <row r="1433" spans="2:5" s="15" customFormat="1" ht="16.5" customHeight="1">
      <c r="B1433" s="16"/>
      <c r="C1433" s="16"/>
      <c r="D1433" s="11"/>
      <c r="E1433" s="17"/>
    </row>
    <row r="1434" spans="2:5" s="15" customFormat="1" ht="16.5" customHeight="1">
      <c r="B1434" s="16"/>
      <c r="C1434" s="16"/>
      <c r="D1434" s="11"/>
      <c r="E1434" s="17"/>
    </row>
    <row r="1435" spans="2:5" s="15" customFormat="1" ht="16.5" customHeight="1">
      <c r="B1435" s="16"/>
      <c r="C1435" s="16"/>
      <c r="D1435" s="11"/>
      <c r="E1435" s="17"/>
    </row>
    <row r="1436" spans="2:5" s="15" customFormat="1" ht="16.5" customHeight="1">
      <c r="B1436" s="16"/>
      <c r="C1436" s="16"/>
      <c r="D1436" s="11"/>
      <c r="E1436" s="17"/>
    </row>
    <row r="1437" spans="2:5" s="15" customFormat="1" ht="16.5" customHeight="1">
      <c r="B1437" s="16"/>
      <c r="C1437" s="16"/>
      <c r="D1437" s="11"/>
      <c r="E1437" s="17"/>
    </row>
    <row r="1438" spans="2:5" s="15" customFormat="1" ht="16.5" customHeight="1">
      <c r="B1438" s="16"/>
      <c r="C1438" s="16"/>
      <c r="D1438" s="11"/>
      <c r="E1438" s="17"/>
    </row>
    <row r="1439" spans="2:5" s="15" customFormat="1" ht="16.5" customHeight="1">
      <c r="B1439" s="16"/>
      <c r="C1439" s="16"/>
      <c r="D1439" s="11"/>
      <c r="E1439" s="17"/>
    </row>
    <row r="1440" spans="2:5" s="15" customFormat="1" ht="16.5" customHeight="1">
      <c r="B1440" s="16"/>
      <c r="C1440" s="16"/>
      <c r="D1440" s="11"/>
      <c r="E1440" s="17"/>
    </row>
    <row r="1441" spans="2:5" s="15" customFormat="1" ht="16.5" customHeight="1">
      <c r="B1441" s="16"/>
      <c r="C1441" s="16"/>
      <c r="D1441" s="11"/>
      <c r="E1441" s="17"/>
    </row>
    <row r="1442" spans="2:5" s="15" customFormat="1" ht="16.5" customHeight="1">
      <c r="B1442" s="16"/>
      <c r="C1442" s="16"/>
      <c r="D1442" s="11"/>
      <c r="E1442" s="17"/>
    </row>
    <row r="1443" spans="2:5" s="15" customFormat="1" ht="16.5" customHeight="1">
      <c r="B1443" s="16"/>
      <c r="C1443" s="16"/>
      <c r="D1443" s="11"/>
      <c r="E1443" s="17"/>
    </row>
    <row r="1444" spans="2:5" s="15" customFormat="1" ht="16.5" customHeight="1">
      <c r="B1444" s="16"/>
      <c r="C1444" s="16"/>
      <c r="D1444" s="11"/>
      <c r="E1444" s="17"/>
    </row>
    <row r="1445" spans="2:5" s="15" customFormat="1" ht="16.5" customHeight="1">
      <c r="B1445" s="16"/>
      <c r="C1445" s="16"/>
      <c r="D1445" s="11"/>
      <c r="E1445" s="17"/>
    </row>
    <row r="1446" spans="2:5" s="15" customFormat="1" ht="16.5" customHeight="1">
      <c r="B1446" s="16"/>
      <c r="C1446" s="16"/>
      <c r="D1446" s="11"/>
      <c r="E1446" s="17"/>
    </row>
    <row r="1447" spans="2:5" s="15" customFormat="1" ht="16.5" customHeight="1">
      <c r="B1447" s="16"/>
      <c r="C1447" s="16"/>
      <c r="D1447" s="11"/>
      <c r="E1447" s="17"/>
    </row>
    <row r="1448" spans="2:5" s="15" customFormat="1" ht="16.5" customHeight="1">
      <c r="B1448" s="16"/>
      <c r="C1448" s="16"/>
      <c r="D1448" s="11"/>
      <c r="E1448" s="17"/>
    </row>
    <row r="1449" spans="2:5" s="15" customFormat="1" ht="16.5" customHeight="1">
      <c r="B1449" s="16"/>
      <c r="C1449" s="16"/>
      <c r="D1449" s="11"/>
      <c r="E1449" s="17"/>
    </row>
    <row r="1450" spans="2:5" s="15" customFormat="1" ht="16.5" customHeight="1">
      <c r="B1450" s="16"/>
      <c r="C1450" s="16"/>
      <c r="D1450" s="11"/>
      <c r="E1450" s="17"/>
    </row>
    <row r="1451" spans="2:5" s="15" customFormat="1" ht="16.5" customHeight="1">
      <c r="B1451" s="16"/>
      <c r="C1451" s="16"/>
      <c r="D1451" s="11"/>
      <c r="E1451" s="17"/>
    </row>
    <row r="1452" spans="2:5" s="15" customFormat="1" ht="16.5" customHeight="1">
      <c r="B1452" s="16"/>
      <c r="C1452" s="16"/>
      <c r="D1452" s="11"/>
      <c r="E1452" s="17"/>
    </row>
    <row r="1453" spans="2:5" s="15" customFormat="1" ht="16.5" customHeight="1">
      <c r="B1453" s="16"/>
      <c r="C1453" s="16"/>
      <c r="D1453" s="11"/>
      <c r="E1453" s="17"/>
    </row>
    <row r="1454" spans="2:5" s="15" customFormat="1" ht="16.5" customHeight="1">
      <c r="B1454" s="16"/>
      <c r="C1454" s="16"/>
      <c r="D1454" s="11"/>
      <c r="E1454" s="17"/>
    </row>
    <row r="1455" spans="2:5" s="15" customFormat="1" ht="16.5" customHeight="1">
      <c r="B1455" s="16"/>
      <c r="C1455" s="16"/>
      <c r="D1455" s="11"/>
      <c r="E1455" s="17"/>
    </row>
    <row r="1456" spans="2:5" s="15" customFormat="1" ht="16.5" customHeight="1">
      <c r="B1456" s="16"/>
      <c r="C1456" s="16"/>
      <c r="D1456" s="11"/>
      <c r="E1456" s="17"/>
    </row>
    <row r="1457" spans="2:5" s="15" customFormat="1" ht="16.5" customHeight="1">
      <c r="B1457" s="16"/>
      <c r="C1457" s="16"/>
      <c r="D1457" s="11"/>
      <c r="E1457" s="17"/>
    </row>
    <row r="1458" spans="2:5" s="15" customFormat="1" ht="16.5" customHeight="1">
      <c r="B1458" s="16"/>
      <c r="C1458" s="16"/>
      <c r="D1458" s="11"/>
      <c r="E1458" s="17"/>
    </row>
    <row r="1459" spans="2:5" s="15" customFormat="1" ht="16.5" customHeight="1">
      <c r="B1459" s="16"/>
      <c r="C1459" s="16"/>
      <c r="D1459" s="11"/>
      <c r="E1459" s="17"/>
    </row>
    <row r="1460" spans="2:5" s="15" customFormat="1" ht="16.5" customHeight="1">
      <c r="B1460" s="16"/>
      <c r="C1460" s="16"/>
      <c r="D1460" s="11"/>
      <c r="E1460" s="17"/>
    </row>
    <row r="1461" spans="2:5" s="15" customFormat="1" ht="16.5" customHeight="1">
      <c r="B1461" s="16"/>
      <c r="C1461" s="16"/>
      <c r="D1461" s="11"/>
      <c r="E1461" s="17"/>
    </row>
    <row r="1462" spans="2:5" s="15" customFormat="1" ht="16.5" customHeight="1">
      <c r="B1462" s="16"/>
      <c r="C1462" s="16"/>
      <c r="D1462" s="11"/>
      <c r="E1462" s="17"/>
    </row>
    <row r="1463" spans="2:5" s="15" customFormat="1" ht="16.5" customHeight="1">
      <c r="B1463" s="16"/>
      <c r="C1463" s="16"/>
      <c r="D1463" s="11"/>
      <c r="E1463" s="17"/>
    </row>
    <row r="1464" spans="2:5" s="15" customFormat="1" ht="16.5" customHeight="1">
      <c r="B1464" s="16"/>
      <c r="C1464" s="16"/>
      <c r="D1464" s="11"/>
      <c r="E1464" s="17"/>
    </row>
    <row r="1465" spans="2:5" s="15" customFormat="1" ht="16.5" customHeight="1">
      <c r="B1465" s="16"/>
      <c r="C1465" s="16"/>
      <c r="D1465" s="11"/>
      <c r="E1465" s="17"/>
    </row>
    <row r="1466" spans="2:5" s="15" customFormat="1" ht="16.5" customHeight="1">
      <c r="B1466" s="16"/>
      <c r="C1466" s="16"/>
      <c r="D1466" s="11"/>
      <c r="E1466" s="17"/>
    </row>
    <row r="1467" spans="2:5" s="15" customFormat="1" ht="16.5" customHeight="1">
      <c r="B1467" s="16"/>
      <c r="C1467" s="16"/>
      <c r="D1467" s="11"/>
      <c r="E1467" s="17"/>
    </row>
    <row r="1468" spans="2:5" s="15" customFormat="1" ht="16.5" customHeight="1">
      <c r="B1468" s="16"/>
      <c r="C1468" s="16"/>
      <c r="D1468" s="11"/>
      <c r="E1468" s="17"/>
    </row>
    <row r="1469" spans="2:5" s="15" customFormat="1" ht="16.5" customHeight="1">
      <c r="B1469" s="16"/>
      <c r="C1469" s="16"/>
      <c r="D1469" s="11"/>
      <c r="E1469" s="17"/>
    </row>
    <row r="1470" spans="2:5" s="15" customFormat="1" ht="16.5" customHeight="1">
      <c r="B1470" s="16"/>
      <c r="C1470" s="16"/>
      <c r="D1470" s="11"/>
      <c r="E1470" s="17"/>
    </row>
    <row r="1471" spans="2:5" s="15" customFormat="1" ht="16.5" customHeight="1">
      <c r="B1471" s="16"/>
      <c r="C1471" s="16"/>
      <c r="D1471" s="11"/>
      <c r="E1471" s="17"/>
    </row>
    <row r="1472" spans="2:5" s="15" customFormat="1" ht="16.5" customHeight="1">
      <c r="B1472" s="16"/>
      <c r="C1472" s="16"/>
      <c r="D1472" s="11"/>
      <c r="E1472" s="17"/>
    </row>
    <row r="1473" spans="2:5" s="15" customFormat="1" ht="16.5" customHeight="1">
      <c r="B1473" s="16"/>
      <c r="C1473" s="16"/>
      <c r="D1473" s="11"/>
      <c r="E1473" s="17"/>
    </row>
    <row r="1474" spans="2:5" s="15" customFormat="1" ht="16.5" customHeight="1">
      <c r="B1474" s="16"/>
      <c r="C1474" s="16"/>
      <c r="D1474" s="11"/>
      <c r="E1474" s="17"/>
    </row>
    <row r="1475" spans="2:5" s="15" customFormat="1" ht="16.5" customHeight="1">
      <c r="B1475" s="16"/>
      <c r="C1475" s="16"/>
      <c r="D1475" s="11"/>
      <c r="E1475" s="17"/>
    </row>
    <row r="1476" spans="2:5" s="15" customFormat="1" ht="16.5" customHeight="1">
      <c r="B1476" s="16"/>
      <c r="C1476" s="16"/>
      <c r="D1476" s="11"/>
      <c r="E1476" s="17"/>
    </row>
    <row r="1477" spans="2:5" s="15" customFormat="1" ht="16.5" customHeight="1">
      <c r="B1477" s="16"/>
      <c r="C1477" s="16"/>
      <c r="D1477" s="11"/>
      <c r="E1477" s="17"/>
    </row>
    <row r="1478" spans="2:5" s="15" customFormat="1" ht="16.5" customHeight="1">
      <c r="B1478" s="16"/>
      <c r="C1478" s="16"/>
      <c r="D1478" s="11"/>
      <c r="E1478" s="17"/>
    </row>
    <row r="1479" spans="2:5" s="15" customFormat="1" ht="16.5" customHeight="1">
      <c r="B1479" s="16"/>
      <c r="C1479" s="16"/>
      <c r="D1479" s="11"/>
      <c r="E1479" s="17"/>
    </row>
    <row r="1480" spans="2:5" s="15" customFormat="1" ht="16.5" customHeight="1">
      <c r="B1480" s="16"/>
      <c r="C1480" s="16"/>
      <c r="D1480" s="11"/>
      <c r="E1480" s="17"/>
    </row>
    <row r="1481" spans="2:5" s="15" customFormat="1" ht="16.5" customHeight="1">
      <c r="B1481" s="16"/>
      <c r="C1481" s="16"/>
      <c r="D1481" s="11"/>
      <c r="E1481" s="17"/>
    </row>
    <row r="1482" spans="2:5" s="15" customFormat="1" ht="16.5" customHeight="1">
      <c r="B1482" s="16"/>
      <c r="C1482" s="16"/>
      <c r="D1482" s="11"/>
      <c r="E1482" s="17"/>
    </row>
    <row r="1483" spans="2:5" s="15" customFormat="1" ht="16.5" customHeight="1">
      <c r="B1483" s="16"/>
      <c r="C1483" s="16"/>
      <c r="D1483" s="11"/>
      <c r="E1483" s="17"/>
    </row>
    <row r="1484" spans="2:5" s="15" customFormat="1" ht="16.5" customHeight="1">
      <c r="B1484" s="16"/>
      <c r="C1484" s="16"/>
      <c r="D1484" s="11"/>
      <c r="E1484" s="17"/>
    </row>
    <row r="1485" spans="2:5" s="15" customFormat="1" ht="16.5" customHeight="1">
      <c r="B1485" s="16"/>
      <c r="C1485" s="16"/>
      <c r="D1485" s="11"/>
      <c r="E1485" s="17"/>
    </row>
    <row r="1486" spans="2:5" s="15" customFormat="1" ht="16.5" customHeight="1">
      <c r="B1486" s="16"/>
      <c r="C1486" s="16"/>
      <c r="D1486" s="11"/>
      <c r="E1486" s="17"/>
    </row>
    <row r="1487" spans="2:5" s="15" customFormat="1" ht="16.5" customHeight="1">
      <c r="B1487" s="16"/>
      <c r="C1487" s="16"/>
      <c r="D1487" s="11"/>
      <c r="E1487" s="17"/>
    </row>
    <row r="1488" spans="2:5" s="15" customFormat="1" ht="16.5" customHeight="1">
      <c r="B1488" s="16"/>
      <c r="C1488" s="16"/>
      <c r="D1488" s="11"/>
      <c r="E1488" s="17"/>
    </row>
    <row r="1489" spans="2:5" s="15" customFormat="1" ht="16.5" customHeight="1">
      <c r="B1489" s="16"/>
      <c r="C1489" s="16"/>
      <c r="D1489" s="11"/>
      <c r="E1489" s="17"/>
    </row>
    <row r="1490" spans="2:5" s="15" customFormat="1" ht="16.5" customHeight="1">
      <c r="B1490" s="16"/>
      <c r="C1490" s="16"/>
      <c r="D1490" s="11"/>
      <c r="E1490" s="17"/>
    </row>
    <row r="1491" spans="2:5" s="15" customFormat="1" ht="16.5" customHeight="1">
      <c r="B1491" s="16"/>
      <c r="C1491" s="16"/>
      <c r="D1491" s="11"/>
      <c r="E1491" s="17"/>
    </row>
    <row r="1492" spans="2:5" s="15" customFormat="1" ht="16.5" customHeight="1">
      <c r="B1492" s="16"/>
      <c r="C1492" s="16"/>
      <c r="D1492" s="11"/>
      <c r="E1492" s="17"/>
    </row>
    <row r="1493" spans="2:5" s="15" customFormat="1" ht="16.5" customHeight="1">
      <c r="B1493" s="16"/>
      <c r="C1493" s="16"/>
      <c r="D1493" s="11"/>
      <c r="E1493" s="17"/>
    </row>
    <row r="1494" spans="2:5" s="15" customFormat="1" ht="16.5" customHeight="1">
      <c r="B1494" s="16"/>
      <c r="C1494" s="16"/>
      <c r="D1494" s="11"/>
      <c r="E1494" s="17"/>
    </row>
    <row r="1495" spans="2:5" s="15" customFormat="1" ht="16.5" customHeight="1">
      <c r="B1495" s="16"/>
      <c r="C1495" s="16"/>
      <c r="D1495" s="11"/>
      <c r="E1495" s="17"/>
    </row>
    <row r="1496" spans="2:5" s="15" customFormat="1" ht="16.5" customHeight="1">
      <c r="B1496" s="16"/>
      <c r="C1496" s="16"/>
      <c r="D1496" s="11"/>
      <c r="E1496" s="17"/>
    </row>
    <row r="1497" spans="2:5" s="15" customFormat="1" ht="16.5" customHeight="1">
      <c r="B1497" s="16"/>
      <c r="C1497" s="16"/>
      <c r="D1497" s="11"/>
      <c r="E1497" s="17"/>
    </row>
    <row r="1498" spans="2:5" s="15" customFormat="1" ht="16.5" customHeight="1">
      <c r="B1498" s="16"/>
      <c r="C1498" s="16"/>
      <c r="D1498" s="11"/>
      <c r="E1498" s="17"/>
    </row>
    <row r="1499" spans="2:5" s="15" customFormat="1" ht="16.5" customHeight="1">
      <c r="B1499" s="16"/>
      <c r="C1499" s="16"/>
      <c r="D1499" s="11"/>
      <c r="E1499" s="17"/>
    </row>
    <row r="1500" spans="2:5" s="15" customFormat="1" ht="16.5" customHeight="1">
      <c r="B1500" s="16"/>
      <c r="C1500" s="16"/>
      <c r="D1500" s="11"/>
      <c r="E1500" s="17"/>
    </row>
    <row r="1501" spans="2:5" s="15" customFormat="1" ht="16.5" customHeight="1">
      <c r="B1501" s="16"/>
      <c r="C1501" s="16"/>
      <c r="D1501" s="11"/>
      <c r="E1501" s="17"/>
    </row>
    <row r="1502" spans="2:5" s="15" customFormat="1" ht="16.5" customHeight="1">
      <c r="B1502" s="16"/>
      <c r="C1502" s="16"/>
      <c r="D1502" s="11"/>
      <c r="E1502" s="17"/>
    </row>
    <row r="1503" spans="2:5" s="15" customFormat="1" ht="16.5" customHeight="1">
      <c r="B1503" s="16"/>
      <c r="C1503" s="16"/>
      <c r="D1503" s="11"/>
      <c r="E1503" s="17"/>
    </row>
    <row r="1504" spans="2:5" s="15" customFormat="1" ht="16.5" customHeight="1">
      <c r="B1504" s="16"/>
      <c r="C1504" s="16"/>
      <c r="D1504" s="11"/>
      <c r="E1504" s="17"/>
    </row>
    <row r="1505" spans="2:5" s="15" customFormat="1" ht="16.5" customHeight="1">
      <c r="B1505" s="16"/>
      <c r="C1505" s="16"/>
      <c r="D1505" s="11"/>
      <c r="E1505" s="17"/>
    </row>
    <row r="1506" spans="2:5" s="15" customFormat="1" ht="16.5" customHeight="1">
      <c r="B1506" s="16"/>
      <c r="C1506" s="16"/>
      <c r="D1506" s="11"/>
      <c r="E1506" s="17"/>
    </row>
    <row r="1507" spans="2:5" s="15" customFormat="1" ht="16.5" customHeight="1">
      <c r="B1507" s="16"/>
      <c r="C1507" s="16"/>
      <c r="D1507" s="11"/>
      <c r="E1507" s="17"/>
    </row>
    <row r="1508" spans="2:5" s="15" customFormat="1" ht="16.5" customHeight="1">
      <c r="B1508" s="16"/>
      <c r="C1508" s="16"/>
      <c r="D1508" s="11"/>
      <c r="E1508" s="17"/>
    </row>
    <row r="1509" spans="2:5" s="15" customFormat="1" ht="16.5" customHeight="1">
      <c r="B1509" s="16"/>
      <c r="C1509" s="16"/>
      <c r="D1509" s="11"/>
      <c r="E1509" s="17"/>
    </row>
    <row r="1510" spans="2:5" s="15" customFormat="1" ht="16.5" customHeight="1">
      <c r="B1510" s="16"/>
      <c r="C1510" s="16"/>
      <c r="D1510" s="11"/>
      <c r="E1510" s="17"/>
    </row>
    <row r="1511" spans="2:5" s="15" customFormat="1" ht="16.5" customHeight="1">
      <c r="B1511" s="16"/>
      <c r="C1511" s="16"/>
      <c r="D1511" s="11"/>
      <c r="E1511" s="17"/>
    </row>
    <row r="1512" spans="2:5" s="15" customFormat="1" ht="16.5" customHeight="1">
      <c r="B1512" s="16"/>
      <c r="C1512" s="16"/>
      <c r="D1512" s="11"/>
      <c r="E1512" s="17"/>
    </row>
    <row r="1513" spans="2:5" s="15" customFormat="1" ht="16.5" customHeight="1">
      <c r="B1513" s="16"/>
      <c r="C1513" s="16"/>
      <c r="D1513" s="11"/>
      <c r="E1513" s="17"/>
    </row>
    <row r="1514" spans="2:5" s="15" customFormat="1" ht="16.5" customHeight="1">
      <c r="B1514" s="16"/>
      <c r="C1514" s="16"/>
      <c r="D1514" s="11"/>
      <c r="E1514" s="17"/>
    </row>
    <row r="1515" spans="2:5" s="15" customFormat="1" ht="16.5" customHeight="1">
      <c r="B1515" s="16"/>
      <c r="C1515" s="16"/>
      <c r="D1515" s="11"/>
      <c r="E1515" s="17"/>
    </row>
    <row r="1516" spans="2:5" s="15" customFormat="1" ht="16.5" customHeight="1">
      <c r="B1516" s="16"/>
      <c r="C1516" s="16"/>
      <c r="D1516" s="11"/>
      <c r="E1516" s="17"/>
    </row>
    <row r="1517" spans="2:5" s="15" customFormat="1" ht="16.5" customHeight="1">
      <c r="B1517" s="16"/>
      <c r="C1517" s="16"/>
      <c r="D1517" s="11"/>
      <c r="E1517" s="17"/>
    </row>
    <row r="1518" spans="2:5" s="15" customFormat="1" ht="16.5" customHeight="1">
      <c r="B1518" s="16"/>
      <c r="C1518" s="16"/>
      <c r="D1518" s="11"/>
      <c r="E1518" s="17"/>
    </row>
    <row r="1519" spans="2:5" s="15" customFormat="1" ht="16.5" customHeight="1">
      <c r="B1519" s="16"/>
      <c r="C1519" s="16"/>
      <c r="D1519" s="11"/>
      <c r="E1519" s="17"/>
    </row>
    <row r="1520" spans="2:5" s="15" customFormat="1" ht="16.5" customHeight="1">
      <c r="B1520" s="16"/>
      <c r="C1520" s="16"/>
      <c r="D1520" s="11"/>
      <c r="E1520" s="17"/>
    </row>
    <row r="1521" spans="2:5" s="15" customFormat="1" ht="16.5" customHeight="1">
      <c r="B1521" s="16"/>
      <c r="C1521" s="16"/>
      <c r="D1521" s="11"/>
      <c r="E1521" s="17"/>
    </row>
    <row r="1522" spans="2:5" s="15" customFormat="1" ht="16.5" customHeight="1">
      <c r="B1522" s="16"/>
      <c r="C1522" s="16"/>
      <c r="D1522" s="11"/>
      <c r="E1522" s="17"/>
    </row>
    <row r="1523" spans="2:5" s="15" customFormat="1" ht="16.5" customHeight="1">
      <c r="B1523" s="16"/>
      <c r="C1523" s="16"/>
      <c r="D1523" s="11"/>
      <c r="E1523" s="17"/>
    </row>
    <row r="1524" spans="2:5" s="15" customFormat="1" ht="16.5" customHeight="1">
      <c r="B1524" s="16"/>
      <c r="C1524" s="16"/>
      <c r="D1524" s="11"/>
      <c r="E1524" s="17"/>
    </row>
    <row r="1525" spans="2:5" s="15" customFormat="1" ht="16.5" customHeight="1">
      <c r="B1525" s="16"/>
      <c r="C1525" s="16"/>
      <c r="D1525" s="11"/>
      <c r="E1525" s="17"/>
    </row>
    <row r="1526" spans="2:5" s="15" customFormat="1" ht="16.5" customHeight="1">
      <c r="B1526" s="16"/>
      <c r="C1526" s="16"/>
      <c r="D1526" s="11"/>
      <c r="E1526" s="17"/>
    </row>
    <row r="1527" spans="2:5" s="15" customFormat="1" ht="16.5" customHeight="1">
      <c r="B1527" s="16"/>
      <c r="C1527" s="16"/>
      <c r="D1527" s="11"/>
      <c r="E1527" s="17"/>
    </row>
    <row r="1528" spans="2:5" s="15" customFormat="1" ht="16.5" customHeight="1">
      <c r="B1528" s="16"/>
      <c r="C1528" s="16"/>
      <c r="D1528" s="11"/>
      <c r="E1528" s="17"/>
    </row>
    <row r="1529" spans="2:5" s="15" customFormat="1" ht="16.5" customHeight="1">
      <c r="B1529" s="16"/>
      <c r="C1529" s="16"/>
      <c r="D1529" s="11"/>
      <c r="E1529" s="17"/>
    </row>
    <row r="1530" spans="2:5" s="15" customFormat="1" ht="16.5" customHeight="1">
      <c r="B1530" s="16"/>
      <c r="C1530" s="16"/>
      <c r="D1530" s="11"/>
      <c r="E1530" s="17"/>
    </row>
    <row r="1531" spans="2:5" s="15" customFormat="1" ht="16.5" customHeight="1">
      <c r="B1531" s="16"/>
      <c r="C1531" s="16"/>
      <c r="D1531" s="11"/>
      <c r="E1531" s="17"/>
    </row>
    <row r="1532" spans="2:5" s="15" customFormat="1" ht="16.5" customHeight="1">
      <c r="B1532" s="16"/>
      <c r="C1532" s="16"/>
      <c r="D1532" s="11"/>
      <c r="E1532" s="17"/>
    </row>
    <row r="1533" spans="2:5" s="15" customFormat="1" ht="16.5" customHeight="1">
      <c r="B1533" s="16"/>
      <c r="C1533" s="16"/>
      <c r="D1533" s="11"/>
      <c r="E1533" s="17"/>
    </row>
    <row r="1534" spans="2:5" s="15" customFormat="1" ht="16.5" customHeight="1">
      <c r="B1534" s="16"/>
      <c r="C1534" s="16"/>
      <c r="D1534" s="11"/>
      <c r="E1534" s="17"/>
    </row>
    <row r="1535" spans="2:5" s="15" customFormat="1" ht="16.5" customHeight="1">
      <c r="B1535" s="16"/>
      <c r="C1535" s="16"/>
      <c r="D1535" s="11"/>
      <c r="E1535" s="17"/>
    </row>
    <row r="1536" spans="2:5" s="15" customFormat="1" ht="16.5" customHeight="1">
      <c r="B1536" s="16"/>
      <c r="C1536" s="16"/>
      <c r="D1536" s="11"/>
      <c r="E1536" s="17"/>
    </row>
    <row r="1537" spans="2:5" s="15" customFormat="1" ht="16.5" customHeight="1">
      <c r="B1537" s="16"/>
      <c r="C1537" s="16"/>
      <c r="D1537" s="11"/>
      <c r="E1537" s="17"/>
    </row>
    <row r="1538" spans="2:5" s="15" customFormat="1" ht="16.5" customHeight="1">
      <c r="B1538" s="16"/>
      <c r="C1538" s="16"/>
      <c r="D1538" s="11"/>
      <c r="E1538" s="17"/>
    </row>
    <row r="1539" spans="2:5" s="15" customFormat="1" ht="16.5" customHeight="1">
      <c r="B1539" s="16"/>
      <c r="C1539" s="16"/>
      <c r="D1539" s="11"/>
      <c r="E1539" s="17"/>
    </row>
    <row r="1540" spans="2:5" s="15" customFormat="1" ht="16.5" customHeight="1">
      <c r="B1540" s="16"/>
      <c r="C1540" s="16"/>
      <c r="D1540" s="11"/>
      <c r="E1540" s="17"/>
    </row>
    <row r="1541" spans="2:5" s="15" customFormat="1" ht="16.5" customHeight="1">
      <c r="B1541" s="16"/>
      <c r="C1541" s="16"/>
      <c r="D1541" s="11"/>
      <c r="E1541" s="17"/>
    </row>
    <row r="1542" spans="2:5" s="15" customFormat="1" ht="16.5" customHeight="1">
      <c r="B1542" s="16"/>
      <c r="C1542" s="16"/>
      <c r="D1542" s="11"/>
      <c r="E1542" s="17"/>
    </row>
    <row r="1543" spans="2:5" s="15" customFormat="1" ht="16.5" customHeight="1">
      <c r="B1543" s="16"/>
      <c r="C1543" s="16"/>
      <c r="D1543" s="11"/>
      <c r="E1543" s="17"/>
    </row>
    <row r="1544" spans="2:5" s="15" customFormat="1" ht="16.5" customHeight="1">
      <c r="B1544" s="16"/>
      <c r="C1544" s="16"/>
      <c r="D1544" s="11"/>
      <c r="E1544" s="17"/>
    </row>
    <row r="1545" spans="2:5" s="15" customFormat="1" ht="16.5" customHeight="1">
      <c r="B1545" s="16"/>
      <c r="C1545" s="16"/>
      <c r="D1545" s="11"/>
      <c r="E1545" s="17"/>
    </row>
    <row r="1546" spans="2:5" s="15" customFormat="1" ht="16.5" customHeight="1">
      <c r="B1546" s="16"/>
      <c r="C1546" s="16"/>
      <c r="D1546" s="11"/>
      <c r="E1546" s="17"/>
    </row>
    <row r="1547" spans="2:5" s="15" customFormat="1" ht="16.5" customHeight="1">
      <c r="B1547" s="16"/>
      <c r="C1547" s="16"/>
      <c r="D1547" s="11"/>
      <c r="E1547" s="17"/>
    </row>
    <row r="1548" spans="2:5" s="15" customFormat="1" ht="16.5" customHeight="1">
      <c r="B1548" s="16"/>
      <c r="C1548" s="16"/>
      <c r="D1548" s="11"/>
      <c r="E1548" s="17"/>
    </row>
    <row r="1549" spans="2:5" s="15" customFormat="1" ht="16.5" customHeight="1">
      <c r="B1549" s="16"/>
      <c r="C1549" s="16"/>
      <c r="D1549" s="11"/>
      <c r="E1549" s="17"/>
    </row>
    <row r="1550" spans="2:5" s="15" customFormat="1" ht="16.5" customHeight="1">
      <c r="B1550" s="16"/>
      <c r="C1550" s="16"/>
      <c r="D1550" s="11"/>
      <c r="E1550" s="17"/>
    </row>
    <row r="1551" spans="2:5" s="15" customFormat="1" ht="16.5" customHeight="1">
      <c r="B1551" s="16"/>
      <c r="C1551" s="16"/>
      <c r="D1551" s="11"/>
      <c r="E1551" s="17"/>
    </row>
    <row r="1552" spans="2:5" s="15" customFormat="1" ht="16.5" customHeight="1">
      <c r="B1552" s="16"/>
      <c r="C1552" s="16"/>
      <c r="D1552" s="11"/>
      <c r="E1552" s="17"/>
    </row>
    <row r="1553" spans="2:5" s="15" customFormat="1" ht="16.5" customHeight="1">
      <c r="B1553" s="16"/>
      <c r="C1553" s="16"/>
      <c r="D1553" s="11"/>
      <c r="E1553" s="17"/>
    </row>
    <row r="1554" spans="2:5" s="15" customFormat="1" ht="16.5" customHeight="1">
      <c r="B1554" s="16"/>
      <c r="C1554" s="16"/>
      <c r="D1554" s="11"/>
      <c r="E1554" s="17"/>
    </row>
    <row r="1555" spans="2:5" s="15" customFormat="1" ht="16.5" customHeight="1">
      <c r="B1555" s="16"/>
      <c r="C1555" s="16"/>
      <c r="D1555" s="11"/>
      <c r="E1555" s="17"/>
    </row>
    <row r="1556" spans="2:5" s="15" customFormat="1" ht="16.5" customHeight="1">
      <c r="B1556" s="16"/>
      <c r="C1556" s="16"/>
      <c r="D1556" s="11"/>
      <c r="E1556" s="17"/>
    </row>
    <row r="1557" spans="2:5" s="15" customFormat="1" ht="16.5" customHeight="1">
      <c r="B1557" s="16"/>
      <c r="C1557" s="16"/>
      <c r="D1557" s="11"/>
      <c r="E1557" s="17"/>
    </row>
    <row r="1558" spans="2:5" s="15" customFormat="1" ht="16.5" customHeight="1">
      <c r="B1558" s="16"/>
      <c r="C1558" s="16"/>
      <c r="D1558" s="11"/>
      <c r="E1558" s="17"/>
    </row>
    <row r="1559" spans="2:5" s="15" customFormat="1" ht="16.5" customHeight="1">
      <c r="B1559" s="16"/>
      <c r="C1559" s="16"/>
      <c r="D1559" s="11"/>
      <c r="E1559" s="17"/>
    </row>
    <row r="1560" spans="2:5" s="15" customFormat="1" ht="16.5" customHeight="1">
      <c r="B1560" s="16"/>
      <c r="C1560" s="16"/>
      <c r="D1560" s="11"/>
      <c r="E1560" s="17"/>
    </row>
    <row r="1561" spans="2:5" s="15" customFormat="1" ht="16.5" customHeight="1">
      <c r="B1561" s="16"/>
      <c r="C1561" s="16"/>
      <c r="D1561" s="11"/>
      <c r="E1561" s="17"/>
    </row>
    <row r="1562" spans="2:5" s="15" customFormat="1" ht="16.5" customHeight="1">
      <c r="B1562" s="16"/>
      <c r="C1562" s="16"/>
      <c r="D1562" s="11"/>
      <c r="E1562" s="17"/>
    </row>
    <row r="1563" spans="2:5" s="15" customFormat="1" ht="16.5" customHeight="1">
      <c r="B1563" s="16"/>
      <c r="C1563" s="16"/>
      <c r="D1563" s="11"/>
      <c r="E1563" s="17"/>
    </row>
    <row r="1564" spans="2:5" s="15" customFormat="1" ht="16.5" customHeight="1">
      <c r="B1564" s="16"/>
      <c r="C1564" s="16"/>
      <c r="D1564" s="11"/>
      <c r="E1564" s="17"/>
    </row>
    <row r="1565" spans="2:5" s="15" customFormat="1" ht="16.5" customHeight="1">
      <c r="B1565" s="16"/>
      <c r="C1565" s="16"/>
      <c r="D1565" s="11"/>
      <c r="E1565" s="17"/>
    </row>
    <row r="1566" spans="2:5" s="15" customFormat="1" ht="16.5" customHeight="1">
      <c r="B1566" s="16"/>
      <c r="C1566" s="16"/>
      <c r="D1566" s="11"/>
      <c r="E1566" s="17"/>
    </row>
    <row r="1567" spans="2:5" s="15" customFormat="1" ht="16.5" customHeight="1">
      <c r="B1567" s="16"/>
      <c r="C1567" s="16"/>
      <c r="D1567" s="11"/>
      <c r="E1567" s="17"/>
    </row>
    <row r="1568" spans="2:5" s="15" customFormat="1" ht="16.5" customHeight="1">
      <c r="B1568" s="16"/>
      <c r="C1568" s="16"/>
      <c r="D1568" s="11"/>
      <c r="E1568" s="17"/>
    </row>
    <row r="1569" spans="2:5" s="15" customFormat="1" ht="16.5" customHeight="1">
      <c r="B1569" s="16"/>
      <c r="C1569" s="16"/>
      <c r="D1569" s="11"/>
      <c r="E1569" s="17"/>
    </row>
    <row r="1570" spans="2:5" s="15" customFormat="1" ht="16.5" customHeight="1">
      <c r="B1570" s="16"/>
      <c r="C1570" s="16"/>
      <c r="D1570" s="11"/>
      <c r="E1570" s="17"/>
    </row>
    <row r="1571" spans="2:5" s="15" customFormat="1" ht="16.5" customHeight="1">
      <c r="B1571" s="16"/>
      <c r="C1571" s="16"/>
      <c r="D1571" s="11"/>
      <c r="E1571" s="17"/>
    </row>
    <row r="1572" spans="2:5" s="15" customFormat="1" ht="16.5" customHeight="1">
      <c r="B1572" s="16"/>
      <c r="C1572" s="16"/>
      <c r="D1572" s="11"/>
      <c r="E1572" s="17"/>
    </row>
    <row r="1573" spans="2:5" s="15" customFormat="1" ht="16.5" customHeight="1">
      <c r="B1573" s="16"/>
      <c r="C1573" s="16"/>
      <c r="D1573" s="11"/>
      <c r="E1573" s="17"/>
    </row>
    <row r="1574" spans="2:5" s="15" customFormat="1" ht="16.5" customHeight="1">
      <c r="B1574" s="16"/>
      <c r="C1574" s="16"/>
      <c r="D1574" s="11"/>
      <c r="E1574" s="17"/>
    </row>
    <row r="1575" spans="2:5" s="15" customFormat="1" ht="16.5" customHeight="1">
      <c r="B1575" s="16"/>
      <c r="C1575" s="16"/>
      <c r="D1575" s="11"/>
      <c r="E1575" s="17"/>
    </row>
    <row r="1576" spans="2:5" s="15" customFormat="1" ht="16.5" customHeight="1">
      <c r="B1576" s="16"/>
      <c r="C1576" s="16"/>
      <c r="D1576" s="11"/>
      <c r="E1576" s="17"/>
    </row>
    <row r="1577" spans="2:5" s="15" customFormat="1" ht="16.5" customHeight="1">
      <c r="B1577" s="16"/>
      <c r="C1577" s="16"/>
      <c r="D1577" s="11"/>
      <c r="E1577" s="17"/>
    </row>
    <row r="1578" spans="2:5" s="15" customFormat="1" ht="16.5" customHeight="1">
      <c r="B1578" s="16"/>
      <c r="C1578" s="16"/>
      <c r="D1578" s="11"/>
      <c r="E1578" s="17"/>
    </row>
    <row r="1579" spans="2:5" s="15" customFormat="1" ht="16.5" customHeight="1">
      <c r="B1579" s="16"/>
      <c r="C1579" s="16"/>
      <c r="D1579" s="11"/>
      <c r="E1579" s="17"/>
    </row>
    <row r="1580" spans="2:5" s="15" customFormat="1" ht="16.5" customHeight="1">
      <c r="B1580" s="16"/>
      <c r="C1580" s="16"/>
      <c r="D1580" s="11"/>
      <c r="E1580" s="17"/>
    </row>
    <row r="1581" spans="2:5" s="15" customFormat="1" ht="16.5" customHeight="1">
      <c r="B1581" s="16"/>
      <c r="C1581" s="16"/>
      <c r="D1581" s="11"/>
      <c r="E1581" s="17"/>
    </row>
    <row r="1582" spans="2:5" s="15" customFormat="1" ht="16.5" customHeight="1">
      <c r="B1582" s="16"/>
      <c r="C1582" s="16"/>
      <c r="D1582" s="11"/>
      <c r="E1582" s="17"/>
    </row>
    <row r="1583" spans="2:5" s="15" customFormat="1" ht="16.5" customHeight="1">
      <c r="B1583" s="16"/>
      <c r="C1583" s="16"/>
      <c r="D1583" s="11"/>
      <c r="E1583" s="17"/>
    </row>
    <row r="1584" spans="2:5" s="15" customFormat="1" ht="16.5" customHeight="1">
      <c r="B1584" s="16"/>
      <c r="C1584" s="16"/>
      <c r="D1584" s="11"/>
      <c r="E1584" s="17"/>
    </row>
    <row r="1585" spans="2:5" s="15" customFormat="1" ht="16.5" customHeight="1">
      <c r="B1585" s="16"/>
      <c r="C1585" s="16"/>
      <c r="D1585" s="11"/>
      <c r="E1585" s="17"/>
    </row>
    <row r="1586" spans="2:5" s="15" customFormat="1" ht="16.5" customHeight="1">
      <c r="B1586" s="16"/>
      <c r="C1586" s="16"/>
      <c r="D1586" s="11"/>
      <c r="E1586" s="17"/>
    </row>
    <row r="1587" spans="2:5" s="15" customFormat="1" ht="16.5" customHeight="1">
      <c r="B1587" s="16"/>
      <c r="C1587" s="16"/>
      <c r="D1587" s="11"/>
      <c r="E1587" s="17"/>
    </row>
    <row r="1588" spans="2:5" s="15" customFormat="1" ht="16.5" customHeight="1">
      <c r="B1588" s="16"/>
      <c r="C1588" s="16"/>
      <c r="D1588" s="11"/>
      <c r="E1588" s="17"/>
    </row>
    <row r="1589" spans="2:5" s="15" customFormat="1" ht="16.5" customHeight="1">
      <c r="B1589" s="16"/>
      <c r="C1589" s="16"/>
      <c r="D1589" s="11"/>
      <c r="E1589" s="17"/>
    </row>
    <row r="1590" spans="2:5" s="15" customFormat="1" ht="16.5" customHeight="1">
      <c r="B1590" s="16"/>
      <c r="C1590" s="16"/>
      <c r="D1590" s="11"/>
      <c r="E1590" s="17"/>
    </row>
    <row r="1591" spans="2:5" s="15" customFormat="1" ht="16.5" customHeight="1">
      <c r="B1591" s="16"/>
      <c r="C1591" s="16"/>
      <c r="D1591" s="11"/>
      <c r="E1591" s="17"/>
    </row>
    <row r="1592" spans="2:5" s="15" customFormat="1" ht="16.5" customHeight="1">
      <c r="B1592" s="16"/>
      <c r="C1592" s="16"/>
      <c r="D1592" s="11"/>
      <c r="E1592" s="17"/>
    </row>
    <row r="1593" spans="2:5" s="15" customFormat="1" ht="16.5" customHeight="1">
      <c r="B1593" s="16"/>
      <c r="C1593" s="16"/>
      <c r="D1593" s="11"/>
      <c r="E1593" s="17"/>
    </row>
    <row r="1594" spans="2:5" s="15" customFormat="1" ht="16.5" customHeight="1">
      <c r="B1594" s="16"/>
      <c r="C1594" s="16"/>
      <c r="D1594" s="11"/>
      <c r="E1594" s="17"/>
    </row>
    <row r="1595" spans="2:5" s="15" customFormat="1" ht="16.5" customHeight="1">
      <c r="B1595" s="16"/>
      <c r="C1595" s="16"/>
      <c r="D1595" s="11"/>
      <c r="E1595" s="17"/>
    </row>
    <row r="1596" spans="2:5" s="15" customFormat="1" ht="16.5" customHeight="1">
      <c r="B1596" s="16"/>
      <c r="C1596" s="16"/>
      <c r="D1596" s="11"/>
      <c r="E1596" s="17"/>
    </row>
    <row r="1597" spans="2:5" s="15" customFormat="1" ht="16.5" customHeight="1">
      <c r="B1597" s="16"/>
      <c r="C1597" s="16"/>
      <c r="D1597" s="11"/>
      <c r="E1597" s="17"/>
    </row>
    <row r="1598" spans="2:5" s="15" customFormat="1" ht="16.5" customHeight="1">
      <c r="B1598" s="16"/>
      <c r="C1598" s="16"/>
      <c r="D1598" s="11"/>
      <c r="E1598" s="17"/>
    </row>
    <row r="1599" spans="2:5" s="15" customFormat="1" ht="16.5" customHeight="1">
      <c r="B1599" s="16"/>
      <c r="C1599" s="16"/>
      <c r="D1599" s="11"/>
      <c r="E1599" s="17"/>
    </row>
    <row r="1600" spans="2:5" s="15" customFormat="1" ht="16.5" customHeight="1">
      <c r="B1600" s="16"/>
      <c r="C1600" s="16"/>
      <c r="D1600" s="11"/>
      <c r="E1600" s="17"/>
    </row>
    <row r="1601" spans="2:5" s="15" customFormat="1" ht="16.5" customHeight="1">
      <c r="B1601" s="16"/>
      <c r="C1601" s="16"/>
      <c r="D1601" s="11"/>
      <c r="E1601" s="17"/>
    </row>
    <row r="1602" spans="2:5" s="15" customFormat="1" ht="16.5" customHeight="1">
      <c r="B1602" s="16"/>
      <c r="C1602" s="16"/>
      <c r="D1602" s="11"/>
      <c r="E1602" s="17"/>
    </row>
    <row r="1603" spans="2:5" s="15" customFormat="1" ht="16.5" customHeight="1">
      <c r="B1603" s="16"/>
      <c r="C1603" s="16"/>
      <c r="D1603" s="11"/>
      <c r="E1603" s="17"/>
    </row>
    <row r="1604" spans="2:5" s="15" customFormat="1" ht="16.5" customHeight="1">
      <c r="B1604" s="16"/>
      <c r="C1604" s="16"/>
      <c r="D1604" s="11"/>
      <c r="E1604" s="17"/>
    </row>
    <row r="1605" spans="2:5" s="15" customFormat="1" ht="16.5" customHeight="1">
      <c r="B1605" s="16"/>
      <c r="C1605" s="16"/>
      <c r="D1605" s="11"/>
      <c r="E1605" s="17"/>
    </row>
    <row r="1606" spans="2:5" s="15" customFormat="1" ht="16.5" customHeight="1">
      <c r="B1606" s="16"/>
      <c r="C1606" s="16"/>
      <c r="D1606" s="11"/>
      <c r="E1606" s="17"/>
    </row>
    <row r="1607" spans="2:5" s="15" customFormat="1" ht="16.5" customHeight="1">
      <c r="B1607" s="16"/>
      <c r="C1607" s="16"/>
      <c r="D1607" s="11"/>
      <c r="E1607" s="17"/>
    </row>
    <row r="1608" spans="2:5" s="15" customFormat="1" ht="16.5" customHeight="1">
      <c r="B1608" s="16"/>
      <c r="C1608" s="16"/>
      <c r="D1608" s="11"/>
      <c r="E1608" s="17"/>
    </row>
    <row r="1609" spans="2:5" s="15" customFormat="1" ht="16.5" customHeight="1">
      <c r="B1609" s="16"/>
      <c r="C1609" s="16"/>
      <c r="D1609" s="11"/>
      <c r="E1609" s="17"/>
    </row>
    <row r="1610" spans="2:5" s="15" customFormat="1" ht="16.5" customHeight="1">
      <c r="B1610" s="16"/>
      <c r="C1610" s="16"/>
      <c r="D1610" s="11"/>
      <c r="E1610" s="17"/>
    </row>
    <row r="1611" spans="2:5" s="15" customFormat="1" ht="16.5" customHeight="1">
      <c r="B1611" s="16"/>
      <c r="C1611" s="16"/>
      <c r="D1611" s="11"/>
      <c r="E1611" s="17"/>
    </row>
    <row r="1612" spans="2:5" s="15" customFormat="1" ht="16.5" customHeight="1">
      <c r="B1612" s="16"/>
      <c r="C1612" s="16"/>
      <c r="D1612" s="11"/>
      <c r="E1612" s="17"/>
    </row>
    <row r="1613" spans="2:5" s="15" customFormat="1" ht="16.5" customHeight="1">
      <c r="B1613" s="16"/>
      <c r="C1613" s="16"/>
      <c r="D1613" s="11"/>
      <c r="E1613" s="17"/>
    </row>
    <row r="1614" spans="2:5" s="15" customFormat="1" ht="16.5" customHeight="1">
      <c r="B1614" s="16"/>
      <c r="C1614" s="16"/>
      <c r="D1614" s="11"/>
      <c r="E1614" s="17"/>
    </row>
    <row r="1615" spans="2:5" s="15" customFormat="1" ht="16.5" customHeight="1">
      <c r="B1615" s="16"/>
      <c r="C1615" s="16"/>
      <c r="D1615" s="11"/>
      <c r="E1615" s="17"/>
    </row>
    <row r="1616" spans="2:5" s="15" customFormat="1" ht="16.5" customHeight="1">
      <c r="B1616" s="16"/>
      <c r="C1616" s="16"/>
      <c r="D1616" s="11"/>
      <c r="E1616" s="17"/>
    </row>
    <row r="1617" spans="2:5" s="15" customFormat="1" ht="16.5" customHeight="1">
      <c r="B1617" s="16"/>
      <c r="C1617" s="16"/>
      <c r="D1617" s="11"/>
      <c r="E1617" s="17"/>
    </row>
    <row r="1618" spans="2:5" s="15" customFormat="1" ht="16.5" customHeight="1">
      <c r="B1618" s="16"/>
      <c r="C1618" s="16"/>
      <c r="D1618" s="11"/>
      <c r="E1618" s="17"/>
    </row>
    <row r="1619" spans="2:5" s="15" customFormat="1" ht="16.5" customHeight="1">
      <c r="B1619" s="16"/>
      <c r="C1619" s="16"/>
      <c r="D1619" s="11"/>
      <c r="E1619" s="17"/>
    </row>
    <row r="1620" spans="2:5" s="15" customFormat="1" ht="16.5" customHeight="1">
      <c r="B1620" s="16"/>
      <c r="C1620" s="16"/>
      <c r="D1620" s="11"/>
      <c r="E1620" s="17"/>
    </row>
    <row r="1621" spans="2:5" s="15" customFormat="1" ht="16.5" customHeight="1">
      <c r="B1621" s="16"/>
      <c r="C1621" s="16"/>
      <c r="D1621" s="11"/>
      <c r="E1621" s="17"/>
    </row>
    <row r="1622" spans="2:5" s="15" customFormat="1" ht="16.5" customHeight="1">
      <c r="B1622" s="16"/>
      <c r="C1622" s="16"/>
      <c r="D1622" s="11"/>
      <c r="E1622" s="17"/>
    </row>
    <row r="1623" spans="2:5" s="15" customFormat="1" ht="16.5" customHeight="1">
      <c r="B1623" s="16"/>
      <c r="C1623" s="16"/>
      <c r="D1623" s="11"/>
      <c r="E1623" s="17"/>
    </row>
    <row r="1624" spans="2:5" s="15" customFormat="1" ht="16.5" customHeight="1">
      <c r="B1624" s="16"/>
      <c r="C1624" s="16"/>
      <c r="D1624" s="11"/>
      <c r="E1624" s="17"/>
    </row>
    <row r="1625" spans="2:5" s="15" customFormat="1" ht="16.5" customHeight="1">
      <c r="B1625" s="16"/>
      <c r="C1625" s="16"/>
      <c r="D1625" s="11"/>
      <c r="E1625" s="17"/>
    </row>
    <row r="1626" spans="2:5" s="15" customFormat="1" ht="16.5" customHeight="1">
      <c r="B1626" s="16"/>
      <c r="C1626" s="16"/>
      <c r="D1626" s="11"/>
      <c r="E1626" s="17"/>
    </row>
    <row r="1627" spans="2:5" s="15" customFormat="1" ht="16.5" customHeight="1">
      <c r="B1627" s="16"/>
      <c r="C1627" s="16"/>
      <c r="D1627" s="11"/>
      <c r="E1627" s="17"/>
    </row>
    <row r="1628" spans="2:5" s="15" customFormat="1" ht="16.5" customHeight="1">
      <c r="B1628" s="16"/>
      <c r="C1628" s="16"/>
      <c r="D1628" s="11"/>
      <c r="E1628" s="17"/>
    </row>
    <row r="1629" spans="2:5" s="15" customFormat="1" ht="16.5" customHeight="1">
      <c r="B1629" s="16"/>
      <c r="C1629" s="16"/>
      <c r="D1629" s="11"/>
      <c r="E1629" s="17"/>
    </row>
    <row r="1630" spans="2:5" s="15" customFormat="1" ht="16.5" customHeight="1">
      <c r="B1630" s="16"/>
      <c r="C1630" s="16"/>
      <c r="D1630" s="11"/>
      <c r="E1630" s="17"/>
    </row>
    <row r="1631" spans="2:5" s="15" customFormat="1" ht="16.5" customHeight="1">
      <c r="B1631" s="16"/>
      <c r="C1631" s="16"/>
      <c r="D1631" s="11"/>
      <c r="E1631" s="17"/>
    </row>
    <row r="1632" spans="2:5" s="15" customFormat="1" ht="16.5" customHeight="1">
      <c r="B1632" s="16"/>
      <c r="C1632" s="16"/>
      <c r="D1632" s="11"/>
      <c r="E1632" s="17"/>
    </row>
    <row r="1633" spans="2:5" s="15" customFormat="1" ht="16.5" customHeight="1">
      <c r="B1633" s="16"/>
      <c r="C1633" s="16"/>
      <c r="D1633" s="11"/>
      <c r="E1633" s="17"/>
    </row>
    <row r="1634" spans="2:5" s="15" customFormat="1" ht="16.5" customHeight="1">
      <c r="B1634" s="16"/>
      <c r="C1634" s="16"/>
      <c r="D1634" s="11"/>
      <c r="E1634" s="17"/>
    </row>
    <row r="1635" spans="2:5" s="15" customFormat="1" ht="16.5" customHeight="1">
      <c r="B1635" s="16"/>
      <c r="C1635" s="16"/>
      <c r="D1635" s="11"/>
      <c r="E1635" s="17"/>
    </row>
    <row r="1636" spans="2:5" s="15" customFormat="1" ht="16.5" customHeight="1">
      <c r="B1636" s="16"/>
      <c r="C1636" s="16"/>
      <c r="D1636" s="11"/>
      <c r="E1636" s="17"/>
    </row>
    <row r="1637" spans="2:5" s="15" customFormat="1" ht="16.5" customHeight="1">
      <c r="B1637" s="16"/>
      <c r="C1637" s="16"/>
      <c r="D1637" s="11"/>
      <c r="E1637" s="17"/>
    </row>
    <row r="1638" spans="2:5" s="15" customFormat="1" ht="16.5" customHeight="1">
      <c r="B1638" s="16"/>
      <c r="C1638" s="16"/>
      <c r="D1638" s="11"/>
      <c r="E1638" s="17"/>
    </row>
    <row r="1639" spans="2:5" s="15" customFormat="1" ht="16.5" customHeight="1">
      <c r="B1639" s="16"/>
      <c r="C1639" s="16"/>
      <c r="D1639" s="11"/>
      <c r="E1639" s="17"/>
    </row>
    <row r="1640" spans="2:5" s="15" customFormat="1" ht="16.5" customHeight="1">
      <c r="B1640" s="16"/>
      <c r="C1640" s="16"/>
      <c r="D1640" s="11"/>
      <c r="E1640" s="17"/>
    </row>
    <row r="1641" spans="2:5" s="15" customFormat="1" ht="16.5" customHeight="1">
      <c r="B1641" s="16"/>
      <c r="C1641" s="16"/>
      <c r="D1641" s="11"/>
      <c r="E1641" s="17"/>
    </row>
    <row r="1642" spans="2:5" s="15" customFormat="1" ht="16.5" customHeight="1">
      <c r="B1642" s="16"/>
      <c r="C1642" s="16"/>
      <c r="D1642" s="11"/>
      <c r="E1642" s="17"/>
    </row>
    <row r="1643" spans="2:5" s="15" customFormat="1" ht="16.5" customHeight="1">
      <c r="B1643" s="16"/>
      <c r="C1643" s="16"/>
      <c r="D1643" s="11"/>
      <c r="E1643" s="17"/>
    </row>
    <row r="1644" spans="2:5" s="15" customFormat="1" ht="16.5" customHeight="1">
      <c r="B1644" s="16"/>
      <c r="C1644" s="16"/>
      <c r="D1644" s="11"/>
      <c r="E1644" s="17"/>
    </row>
    <row r="1645" spans="2:5" s="15" customFormat="1" ht="16.5" customHeight="1">
      <c r="B1645" s="16"/>
      <c r="C1645" s="16"/>
      <c r="D1645" s="11"/>
      <c r="E1645" s="17"/>
    </row>
    <row r="1646" spans="2:5" s="15" customFormat="1" ht="16.5" customHeight="1">
      <c r="B1646" s="16"/>
      <c r="C1646" s="16"/>
      <c r="D1646" s="11"/>
      <c r="E1646" s="17"/>
    </row>
    <row r="1647" spans="2:5" s="15" customFormat="1" ht="16.5" customHeight="1">
      <c r="B1647" s="16"/>
      <c r="C1647" s="16"/>
      <c r="D1647" s="11"/>
      <c r="E1647" s="17"/>
    </row>
    <row r="1648" spans="2:5" s="15" customFormat="1" ht="16.5" customHeight="1">
      <c r="B1648" s="16"/>
      <c r="C1648" s="16"/>
      <c r="D1648" s="11"/>
      <c r="E1648" s="17"/>
    </row>
    <row r="1649" spans="2:5" s="15" customFormat="1" ht="16.5" customHeight="1">
      <c r="B1649" s="16"/>
      <c r="C1649" s="16"/>
      <c r="D1649" s="11"/>
      <c r="E1649" s="17"/>
    </row>
    <row r="1650" spans="2:5" s="15" customFormat="1" ht="16.5" customHeight="1">
      <c r="B1650" s="16"/>
      <c r="C1650" s="16"/>
      <c r="D1650" s="11"/>
      <c r="E1650" s="17"/>
    </row>
    <row r="1651" spans="2:5" s="15" customFormat="1" ht="16.5" customHeight="1">
      <c r="B1651" s="16"/>
      <c r="C1651" s="16"/>
      <c r="D1651" s="11"/>
      <c r="E1651" s="17"/>
    </row>
    <row r="1652" spans="2:5" s="15" customFormat="1" ht="16.5" customHeight="1">
      <c r="B1652" s="16"/>
      <c r="C1652" s="16"/>
      <c r="D1652" s="11"/>
      <c r="E1652" s="17"/>
    </row>
    <row r="1653" spans="2:5" s="15" customFormat="1" ht="16.5" customHeight="1">
      <c r="B1653" s="16"/>
      <c r="C1653" s="16"/>
      <c r="D1653" s="11"/>
      <c r="E1653" s="17"/>
    </row>
    <row r="1654" spans="2:5" s="15" customFormat="1" ht="16.5" customHeight="1">
      <c r="B1654" s="16"/>
      <c r="C1654" s="16"/>
      <c r="D1654" s="11"/>
      <c r="E1654" s="17"/>
    </row>
    <row r="1655" spans="2:5" s="15" customFormat="1" ht="16.5" customHeight="1">
      <c r="B1655" s="16"/>
      <c r="C1655" s="16"/>
      <c r="D1655" s="11"/>
      <c r="E1655" s="17"/>
    </row>
    <row r="1656" spans="2:5" s="15" customFormat="1" ht="16.5" customHeight="1">
      <c r="B1656" s="16"/>
      <c r="C1656" s="16"/>
      <c r="D1656" s="11"/>
      <c r="E1656" s="17"/>
    </row>
    <row r="1657" spans="2:5" s="15" customFormat="1" ht="16.5" customHeight="1">
      <c r="B1657" s="16"/>
      <c r="C1657" s="16"/>
      <c r="D1657" s="11"/>
      <c r="E1657" s="17"/>
    </row>
    <row r="1658" spans="2:5" s="15" customFormat="1" ht="16.5" customHeight="1">
      <c r="B1658" s="16"/>
      <c r="C1658" s="16"/>
      <c r="D1658" s="11"/>
      <c r="E1658" s="17"/>
    </row>
    <row r="1659" spans="2:5" s="15" customFormat="1" ht="16.5" customHeight="1">
      <c r="B1659" s="16"/>
      <c r="C1659" s="16"/>
      <c r="D1659" s="11"/>
      <c r="E1659" s="17"/>
    </row>
    <row r="1660" spans="2:5" s="15" customFormat="1" ht="16.5" customHeight="1">
      <c r="B1660" s="16"/>
      <c r="C1660" s="16"/>
      <c r="D1660" s="11"/>
      <c r="E1660" s="17"/>
    </row>
    <row r="1661" spans="2:5" s="15" customFormat="1" ht="16.5" customHeight="1">
      <c r="B1661" s="16"/>
      <c r="C1661" s="16"/>
      <c r="D1661" s="11"/>
      <c r="E1661" s="17"/>
    </row>
    <row r="1662" spans="2:5" s="15" customFormat="1" ht="16.5" customHeight="1">
      <c r="B1662" s="16"/>
      <c r="C1662" s="16"/>
      <c r="D1662" s="11"/>
      <c r="E1662" s="17"/>
    </row>
    <row r="1663" spans="2:5" s="15" customFormat="1" ht="16.5" customHeight="1">
      <c r="B1663" s="16"/>
      <c r="C1663" s="16"/>
      <c r="D1663" s="11"/>
      <c r="E1663" s="17"/>
    </row>
    <row r="1664" spans="2:5" s="15" customFormat="1" ht="16.5" customHeight="1">
      <c r="B1664" s="16"/>
      <c r="C1664" s="16"/>
      <c r="D1664" s="11"/>
      <c r="E1664" s="17"/>
    </row>
    <row r="1665" spans="2:5" s="15" customFormat="1" ht="16.5" customHeight="1">
      <c r="B1665" s="16"/>
      <c r="C1665" s="16"/>
      <c r="D1665" s="11"/>
      <c r="E1665" s="17"/>
    </row>
    <row r="1666" spans="2:5" s="15" customFormat="1" ht="16.5" customHeight="1">
      <c r="B1666" s="16"/>
      <c r="C1666" s="16"/>
      <c r="D1666" s="11"/>
      <c r="E1666" s="17"/>
    </row>
    <row r="1667" spans="2:5" s="15" customFormat="1" ht="16.5" customHeight="1">
      <c r="B1667" s="16"/>
      <c r="C1667" s="16"/>
      <c r="D1667" s="11"/>
      <c r="E1667" s="17"/>
    </row>
    <row r="1668" spans="2:5" s="15" customFormat="1" ht="16.5" customHeight="1">
      <c r="B1668" s="16"/>
      <c r="C1668" s="16"/>
      <c r="D1668" s="11"/>
      <c r="E1668" s="17"/>
    </row>
    <row r="1669" spans="2:5" s="15" customFormat="1" ht="16.5" customHeight="1">
      <c r="B1669" s="16"/>
      <c r="C1669" s="16"/>
      <c r="D1669" s="11"/>
      <c r="E1669" s="17"/>
    </row>
    <row r="1670" spans="2:5" s="15" customFormat="1" ht="16.5" customHeight="1">
      <c r="B1670" s="16"/>
      <c r="C1670" s="16"/>
      <c r="D1670" s="11"/>
      <c r="E1670" s="17"/>
    </row>
    <row r="1671" spans="2:5" s="15" customFormat="1" ht="16.5" customHeight="1">
      <c r="B1671" s="16"/>
      <c r="C1671" s="16"/>
      <c r="D1671" s="11"/>
      <c r="E1671" s="17"/>
    </row>
    <row r="1672" spans="2:5" s="15" customFormat="1" ht="16.5" customHeight="1">
      <c r="B1672" s="16"/>
      <c r="C1672" s="16"/>
      <c r="D1672" s="11"/>
      <c r="E1672" s="17"/>
    </row>
    <row r="1673" spans="2:5" s="15" customFormat="1" ht="16.5" customHeight="1">
      <c r="B1673" s="16"/>
      <c r="C1673" s="16"/>
      <c r="D1673" s="11"/>
      <c r="E1673" s="17"/>
    </row>
    <row r="1674" spans="2:5" s="15" customFormat="1" ht="16.5" customHeight="1">
      <c r="B1674" s="16"/>
      <c r="C1674" s="16"/>
      <c r="D1674" s="11"/>
      <c r="E1674" s="17"/>
    </row>
    <row r="1675" spans="2:5" s="15" customFormat="1" ht="16.5" customHeight="1">
      <c r="B1675" s="16"/>
      <c r="C1675" s="16"/>
      <c r="D1675" s="11"/>
      <c r="E1675" s="17"/>
    </row>
    <row r="1676" spans="2:5" s="15" customFormat="1" ht="16.5" customHeight="1">
      <c r="B1676" s="16"/>
      <c r="C1676" s="16"/>
      <c r="D1676" s="11"/>
      <c r="E1676" s="17"/>
    </row>
    <row r="1677" spans="2:5" s="15" customFormat="1" ht="16.5" customHeight="1">
      <c r="B1677" s="16"/>
      <c r="C1677" s="16"/>
      <c r="D1677" s="11"/>
      <c r="E1677" s="17"/>
    </row>
    <row r="1678" spans="2:5" s="15" customFormat="1" ht="16.5" customHeight="1">
      <c r="B1678" s="16"/>
      <c r="C1678" s="16"/>
      <c r="D1678" s="11"/>
      <c r="E1678" s="17"/>
    </row>
    <row r="1679" spans="2:5" s="15" customFormat="1" ht="16.5" customHeight="1">
      <c r="B1679" s="16"/>
      <c r="C1679" s="16"/>
      <c r="D1679" s="11"/>
      <c r="E1679" s="17"/>
    </row>
    <row r="1680" spans="2:5" s="15" customFormat="1" ht="16.5" customHeight="1">
      <c r="B1680" s="16"/>
      <c r="C1680" s="16"/>
      <c r="D1680" s="11"/>
      <c r="E1680" s="17"/>
    </row>
    <row r="1681" spans="2:5" s="15" customFormat="1" ht="16.5" customHeight="1">
      <c r="B1681" s="16"/>
      <c r="C1681" s="16"/>
      <c r="D1681" s="11"/>
      <c r="E1681" s="17"/>
    </row>
    <row r="1682" spans="2:5" s="15" customFormat="1" ht="16.5" customHeight="1">
      <c r="B1682" s="16"/>
      <c r="C1682" s="16"/>
      <c r="D1682" s="11"/>
      <c r="E1682" s="17"/>
    </row>
    <row r="1683" spans="2:5" s="15" customFormat="1" ht="16.5" customHeight="1">
      <c r="B1683" s="16"/>
      <c r="C1683" s="16"/>
      <c r="D1683" s="11"/>
      <c r="E1683" s="17"/>
    </row>
    <row r="1684" spans="2:5" s="15" customFormat="1" ht="16.5" customHeight="1">
      <c r="B1684" s="16"/>
      <c r="C1684" s="16"/>
      <c r="D1684" s="11"/>
      <c r="E1684" s="17"/>
    </row>
    <row r="1685" spans="2:5" s="15" customFormat="1" ht="16.5" customHeight="1">
      <c r="B1685" s="16"/>
      <c r="C1685" s="16"/>
      <c r="D1685" s="11"/>
      <c r="E1685" s="17"/>
    </row>
    <row r="1686" spans="2:5" s="15" customFormat="1" ht="16.5" customHeight="1">
      <c r="B1686" s="16"/>
      <c r="C1686" s="16"/>
      <c r="D1686" s="11"/>
      <c r="E1686" s="17"/>
    </row>
    <row r="1687" spans="2:5" s="15" customFormat="1" ht="16.5" customHeight="1">
      <c r="B1687" s="16"/>
      <c r="C1687" s="16"/>
      <c r="D1687" s="11"/>
      <c r="E1687" s="17"/>
    </row>
    <row r="1688" spans="2:5" s="15" customFormat="1" ht="16.5" customHeight="1">
      <c r="B1688" s="16"/>
      <c r="C1688" s="16"/>
      <c r="D1688" s="11"/>
      <c r="E1688" s="17"/>
    </row>
    <row r="1689" spans="2:5" s="15" customFormat="1" ht="16.5" customHeight="1">
      <c r="B1689" s="16"/>
      <c r="C1689" s="16"/>
      <c r="D1689" s="11"/>
      <c r="E1689" s="17"/>
    </row>
    <row r="1690" spans="2:5" s="15" customFormat="1" ht="16.5" customHeight="1">
      <c r="B1690" s="16"/>
      <c r="C1690" s="16"/>
      <c r="D1690" s="11"/>
      <c r="E1690" s="17"/>
    </row>
    <row r="1691" spans="2:5" s="15" customFormat="1" ht="16.5" customHeight="1">
      <c r="B1691" s="16"/>
      <c r="C1691" s="16"/>
      <c r="D1691" s="11"/>
      <c r="E1691" s="17"/>
    </row>
    <row r="1692" spans="2:5" s="15" customFormat="1" ht="16.5" customHeight="1">
      <c r="B1692" s="16"/>
      <c r="C1692" s="16"/>
      <c r="D1692" s="11"/>
      <c r="E1692" s="17"/>
    </row>
    <row r="1693" spans="2:5" s="15" customFormat="1" ht="16.5" customHeight="1">
      <c r="B1693" s="16"/>
      <c r="C1693" s="16"/>
      <c r="D1693" s="11"/>
      <c r="E1693" s="17"/>
    </row>
    <row r="1694" spans="2:5" s="15" customFormat="1" ht="16.5" customHeight="1">
      <c r="B1694" s="16"/>
      <c r="C1694" s="16"/>
      <c r="D1694" s="11"/>
      <c r="E1694" s="17"/>
    </row>
    <row r="1695" spans="2:5" s="15" customFormat="1" ht="16.5" customHeight="1">
      <c r="B1695" s="16"/>
      <c r="C1695" s="16"/>
      <c r="D1695" s="11"/>
      <c r="E1695" s="17"/>
    </row>
    <row r="1696" spans="2:5" s="15" customFormat="1" ht="16.5" customHeight="1">
      <c r="B1696" s="16"/>
      <c r="C1696" s="16"/>
      <c r="D1696" s="11"/>
      <c r="E1696" s="17"/>
    </row>
    <row r="1697" spans="2:5" s="15" customFormat="1" ht="16.5" customHeight="1">
      <c r="B1697" s="16"/>
      <c r="C1697" s="16"/>
      <c r="D1697" s="11"/>
      <c r="E1697" s="17"/>
    </row>
    <row r="1698" spans="2:5" s="15" customFormat="1" ht="16.5" customHeight="1">
      <c r="B1698" s="16"/>
      <c r="C1698" s="16"/>
      <c r="D1698" s="11"/>
      <c r="E1698" s="17"/>
    </row>
    <row r="1699" spans="2:5" s="15" customFormat="1" ht="16.5" customHeight="1">
      <c r="B1699" s="16"/>
      <c r="C1699" s="16"/>
      <c r="D1699" s="11"/>
      <c r="E1699" s="17"/>
    </row>
    <row r="1700" spans="2:5" s="15" customFormat="1" ht="16.5" customHeight="1">
      <c r="B1700" s="16"/>
      <c r="C1700" s="16"/>
      <c r="D1700" s="11"/>
      <c r="E1700" s="17"/>
    </row>
    <row r="1701" spans="2:5" s="15" customFormat="1" ht="16.5" customHeight="1">
      <c r="B1701" s="16"/>
      <c r="C1701" s="16"/>
      <c r="D1701" s="11"/>
      <c r="E1701" s="17"/>
    </row>
    <row r="1702" spans="2:5" s="15" customFormat="1" ht="16.5" customHeight="1">
      <c r="B1702" s="16"/>
      <c r="C1702" s="16"/>
      <c r="D1702" s="11"/>
      <c r="E1702" s="17"/>
    </row>
    <row r="1703" spans="2:5" s="15" customFormat="1" ht="16.5" customHeight="1">
      <c r="B1703" s="16"/>
      <c r="C1703" s="16"/>
      <c r="D1703" s="11"/>
      <c r="E1703" s="17"/>
    </row>
    <row r="1704" spans="2:5" s="15" customFormat="1" ht="16.5" customHeight="1">
      <c r="B1704" s="16"/>
      <c r="C1704" s="16"/>
      <c r="D1704" s="11"/>
      <c r="E1704" s="17"/>
    </row>
    <row r="1705" spans="2:5" s="15" customFormat="1" ht="16.5" customHeight="1">
      <c r="B1705" s="16"/>
      <c r="C1705" s="16"/>
      <c r="D1705" s="11"/>
      <c r="E1705" s="17"/>
    </row>
    <row r="1706" spans="2:5" s="15" customFormat="1" ht="16.5" customHeight="1">
      <c r="B1706" s="16"/>
      <c r="C1706" s="16"/>
      <c r="D1706" s="11"/>
      <c r="E1706" s="17"/>
    </row>
    <row r="1707" spans="2:5" s="15" customFormat="1" ht="16.5" customHeight="1">
      <c r="B1707" s="16"/>
      <c r="C1707" s="16"/>
      <c r="D1707" s="11"/>
      <c r="E1707" s="17"/>
    </row>
    <row r="1708" spans="2:5" s="15" customFormat="1" ht="16.5" customHeight="1">
      <c r="B1708" s="16"/>
      <c r="C1708" s="16"/>
      <c r="D1708" s="11"/>
      <c r="E1708" s="17"/>
    </row>
    <row r="1709" spans="2:5" s="15" customFormat="1" ht="16.5" customHeight="1">
      <c r="B1709" s="16"/>
      <c r="C1709" s="16"/>
      <c r="D1709" s="11"/>
      <c r="E1709" s="17"/>
    </row>
    <row r="1710" spans="2:5" s="15" customFormat="1" ht="16.5" customHeight="1">
      <c r="B1710" s="16"/>
      <c r="C1710" s="16"/>
      <c r="D1710" s="11"/>
      <c r="E1710" s="17"/>
    </row>
    <row r="1711" spans="2:5" s="15" customFormat="1" ht="16.5" customHeight="1">
      <c r="B1711" s="16"/>
      <c r="C1711" s="16"/>
      <c r="D1711" s="11"/>
      <c r="E1711" s="17"/>
    </row>
    <row r="1712" spans="2:5" s="15" customFormat="1" ht="16.5" customHeight="1">
      <c r="B1712" s="16"/>
      <c r="C1712" s="16"/>
      <c r="D1712" s="11"/>
      <c r="E1712" s="17"/>
    </row>
    <row r="1713" spans="2:5" s="15" customFormat="1" ht="16.5" customHeight="1">
      <c r="B1713" s="16"/>
      <c r="C1713" s="16"/>
      <c r="D1713" s="11"/>
      <c r="E1713" s="17"/>
    </row>
    <row r="1714" spans="2:5" s="15" customFormat="1" ht="16.5" customHeight="1">
      <c r="B1714" s="16"/>
      <c r="C1714" s="16"/>
      <c r="D1714" s="11"/>
      <c r="E1714" s="17"/>
    </row>
    <row r="1715" spans="2:5" s="15" customFormat="1" ht="16.5" customHeight="1">
      <c r="B1715" s="16"/>
      <c r="C1715" s="16"/>
      <c r="D1715" s="11"/>
      <c r="E1715" s="17"/>
    </row>
    <row r="1716" spans="2:5" s="15" customFormat="1" ht="16.5" customHeight="1">
      <c r="B1716" s="16"/>
      <c r="C1716" s="16"/>
      <c r="D1716" s="11"/>
      <c r="E1716" s="17"/>
    </row>
    <row r="1717" spans="2:5" s="15" customFormat="1" ht="16.5" customHeight="1">
      <c r="B1717" s="16"/>
      <c r="C1717" s="16"/>
      <c r="D1717" s="11"/>
      <c r="E1717" s="17"/>
    </row>
    <row r="1718" spans="2:5" s="15" customFormat="1" ht="16.5" customHeight="1">
      <c r="B1718" s="16"/>
      <c r="C1718" s="16"/>
      <c r="D1718" s="11"/>
      <c r="E1718" s="17"/>
    </row>
    <row r="1719" spans="2:5" s="15" customFormat="1" ht="16.5" customHeight="1">
      <c r="B1719" s="16"/>
      <c r="C1719" s="16"/>
      <c r="D1719" s="11"/>
      <c r="E1719" s="17"/>
    </row>
    <row r="1720" spans="2:5" s="15" customFormat="1" ht="16.5" customHeight="1">
      <c r="B1720" s="16"/>
      <c r="C1720" s="16"/>
      <c r="D1720" s="11"/>
      <c r="E1720" s="17"/>
    </row>
    <row r="1721" spans="2:5" s="15" customFormat="1" ht="16.5" customHeight="1">
      <c r="B1721" s="16"/>
      <c r="C1721" s="16"/>
      <c r="D1721" s="11"/>
      <c r="E1721" s="17"/>
    </row>
    <row r="1722" spans="2:5" s="15" customFormat="1" ht="16.5" customHeight="1">
      <c r="B1722" s="16"/>
      <c r="C1722" s="16"/>
      <c r="D1722" s="11"/>
      <c r="E1722" s="17"/>
    </row>
    <row r="1723" spans="2:5" s="15" customFormat="1" ht="16.5" customHeight="1">
      <c r="B1723" s="16"/>
      <c r="C1723" s="16"/>
      <c r="D1723" s="11"/>
      <c r="E1723" s="17"/>
    </row>
    <row r="1724" spans="2:5" s="15" customFormat="1" ht="16.5" customHeight="1">
      <c r="B1724" s="16"/>
      <c r="C1724" s="16"/>
      <c r="D1724" s="11"/>
      <c r="E1724" s="17"/>
    </row>
    <row r="1725" spans="2:5" s="15" customFormat="1" ht="16.5" customHeight="1">
      <c r="B1725" s="16"/>
      <c r="C1725" s="16"/>
      <c r="D1725" s="11"/>
      <c r="E1725" s="17"/>
    </row>
    <row r="1726" spans="2:5" s="15" customFormat="1" ht="16.5" customHeight="1">
      <c r="B1726" s="16"/>
      <c r="C1726" s="16"/>
      <c r="D1726" s="11"/>
      <c r="E1726" s="17"/>
    </row>
    <row r="1727" spans="2:5" s="15" customFormat="1" ht="16.5" customHeight="1">
      <c r="B1727" s="16"/>
      <c r="C1727" s="16"/>
      <c r="D1727" s="11"/>
      <c r="E1727" s="17"/>
    </row>
    <row r="1728" spans="2:5" s="15" customFormat="1" ht="16.5" customHeight="1">
      <c r="B1728" s="16"/>
      <c r="C1728" s="16"/>
      <c r="D1728" s="11"/>
      <c r="E1728" s="17"/>
    </row>
    <row r="1729" spans="2:5" s="15" customFormat="1" ht="16.5" customHeight="1">
      <c r="B1729" s="16"/>
      <c r="C1729" s="16"/>
      <c r="D1729" s="11"/>
      <c r="E1729" s="17"/>
    </row>
    <row r="1730" spans="2:5" s="15" customFormat="1" ht="16.5" customHeight="1">
      <c r="B1730" s="16"/>
      <c r="C1730" s="16"/>
      <c r="D1730" s="11"/>
      <c r="E1730" s="17"/>
    </row>
    <row r="1731" spans="2:5" s="15" customFormat="1" ht="16.5" customHeight="1">
      <c r="B1731" s="16"/>
      <c r="C1731" s="16"/>
      <c r="D1731" s="11"/>
      <c r="E1731" s="17"/>
    </row>
    <row r="1732" spans="2:5" s="15" customFormat="1" ht="16.5" customHeight="1">
      <c r="B1732" s="16"/>
      <c r="C1732" s="16"/>
      <c r="D1732" s="11"/>
      <c r="E1732" s="17"/>
    </row>
    <row r="1733" spans="2:5" s="15" customFormat="1" ht="16.5" customHeight="1">
      <c r="B1733" s="16"/>
      <c r="C1733" s="16"/>
      <c r="D1733" s="11"/>
      <c r="E1733" s="17"/>
    </row>
    <row r="1734" spans="2:5" s="15" customFormat="1" ht="16.5" customHeight="1">
      <c r="B1734" s="16"/>
      <c r="C1734" s="16"/>
      <c r="D1734" s="11"/>
      <c r="E1734" s="17"/>
    </row>
    <row r="1735" spans="2:5" s="15" customFormat="1" ht="16.5" customHeight="1">
      <c r="B1735" s="16"/>
      <c r="C1735" s="16"/>
      <c r="D1735" s="11"/>
      <c r="E1735" s="17"/>
    </row>
    <row r="1736" spans="2:5" s="15" customFormat="1" ht="16.5" customHeight="1">
      <c r="B1736" s="16"/>
      <c r="C1736" s="16"/>
      <c r="D1736" s="11"/>
      <c r="E1736" s="17"/>
    </row>
    <row r="1737" spans="2:5" s="15" customFormat="1" ht="16.5" customHeight="1">
      <c r="B1737" s="16"/>
      <c r="C1737" s="16"/>
      <c r="D1737" s="11"/>
      <c r="E1737" s="17"/>
    </row>
    <row r="1738" spans="2:5" s="15" customFormat="1" ht="16.5" customHeight="1">
      <c r="B1738" s="16"/>
      <c r="C1738" s="16"/>
      <c r="D1738" s="11"/>
      <c r="E1738" s="17"/>
    </row>
    <row r="1739" spans="2:5" s="15" customFormat="1" ht="16.5" customHeight="1">
      <c r="B1739" s="16"/>
      <c r="C1739" s="16"/>
      <c r="D1739" s="11"/>
      <c r="E1739" s="17"/>
    </row>
    <row r="1740" spans="2:5" s="15" customFormat="1" ht="16.5" customHeight="1">
      <c r="B1740" s="16"/>
      <c r="C1740" s="16"/>
      <c r="D1740" s="11"/>
      <c r="E1740" s="17"/>
    </row>
    <row r="1741" spans="2:5" s="15" customFormat="1" ht="16.5" customHeight="1">
      <c r="B1741" s="16"/>
      <c r="C1741" s="16"/>
      <c r="D1741" s="11"/>
      <c r="E1741" s="17"/>
    </row>
    <row r="1742" spans="2:5" s="15" customFormat="1" ht="16.5" customHeight="1">
      <c r="B1742" s="16"/>
      <c r="C1742" s="16"/>
      <c r="D1742" s="11"/>
      <c r="E1742" s="17"/>
    </row>
    <row r="1743" spans="2:5" s="15" customFormat="1" ht="16.5" customHeight="1">
      <c r="B1743" s="16"/>
      <c r="C1743" s="16"/>
      <c r="D1743" s="11"/>
      <c r="E1743" s="17"/>
    </row>
    <row r="1744" spans="2:5" s="15" customFormat="1" ht="16.5" customHeight="1">
      <c r="B1744" s="16"/>
      <c r="C1744" s="16"/>
      <c r="D1744" s="11"/>
      <c r="E1744" s="17"/>
    </row>
    <row r="1745" spans="2:5" s="15" customFormat="1" ht="16.5" customHeight="1">
      <c r="B1745" s="16"/>
      <c r="C1745" s="16"/>
      <c r="D1745" s="11"/>
      <c r="E1745" s="17"/>
    </row>
    <row r="1746" spans="2:5" s="15" customFormat="1" ht="16.5" customHeight="1">
      <c r="B1746" s="16"/>
      <c r="C1746" s="16"/>
      <c r="D1746" s="11"/>
      <c r="E1746" s="17"/>
    </row>
    <row r="1747" spans="2:5" s="15" customFormat="1" ht="16.5" customHeight="1">
      <c r="B1747" s="16"/>
      <c r="C1747" s="16"/>
      <c r="D1747" s="11"/>
      <c r="E1747" s="17"/>
    </row>
    <row r="1748" spans="2:5" s="15" customFormat="1" ht="16.5" customHeight="1">
      <c r="B1748" s="16"/>
      <c r="C1748" s="16"/>
      <c r="D1748" s="11"/>
      <c r="E1748" s="17"/>
    </row>
    <row r="1749" spans="2:5" s="15" customFormat="1" ht="16.5" customHeight="1">
      <c r="B1749" s="16"/>
      <c r="C1749" s="16"/>
      <c r="D1749" s="11"/>
      <c r="E1749" s="17"/>
    </row>
    <row r="1750" spans="2:5" s="15" customFormat="1" ht="16.5" customHeight="1">
      <c r="B1750" s="16"/>
      <c r="C1750" s="16"/>
      <c r="D1750" s="11"/>
      <c r="E1750" s="17"/>
    </row>
    <row r="1751" spans="2:5" s="15" customFormat="1" ht="16.5" customHeight="1">
      <c r="B1751" s="16"/>
      <c r="C1751" s="16"/>
      <c r="D1751" s="11"/>
      <c r="E1751" s="17"/>
    </row>
    <row r="1752" spans="2:5" s="15" customFormat="1" ht="16.5" customHeight="1">
      <c r="B1752" s="16"/>
      <c r="C1752" s="16"/>
      <c r="D1752" s="11"/>
      <c r="E1752" s="17"/>
    </row>
    <row r="1753" spans="2:5" s="15" customFormat="1" ht="16.5" customHeight="1">
      <c r="B1753" s="16"/>
      <c r="C1753" s="16"/>
      <c r="D1753" s="11"/>
      <c r="E1753" s="17"/>
    </row>
    <row r="1754" spans="2:5" s="15" customFormat="1" ht="16.5" customHeight="1">
      <c r="B1754" s="16"/>
      <c r="C1754" s="16"/>
      <c r="D1754" s="11"/>
      <c r="E1754" s="17"/>
    </row>
    <row r="1755" spans="2:5" s="15" customFormat="1" ht="16.5" customHeight="1">
      <c r="B1755" s="16"/>
      <c r="C1755" s="16"/>
      <c r="D1755" s="11"/>
      <c r="E1755" s="17"/>
    </row>
    <row r="1756" spans="2:5" s="15" customFormat="1" ht="16.5" customHeight="1">
      <c r="B1756" s="16"/>
      <c r="C1756" s="16"/>
      <c r="D1756" s="11"/>
      <c r="E1756" s="17"/>
    </row>
    <row r="1757" spans="2:5" s="15" customFormat="1" ht="16.5" customHeight="1">
      <c r="B1757" s="16"/>
      <c r="C1757" s="16"/>
      <c r="D1757" s="11"/>
      <c r="E1757" s="17"/>
    </row>
    <row r="1758" spans="2:5" s="15" customFormat="1" ht="16.5" customHeight="1">
      <c r="B1758" s="16"/>
      <c r="C1758" s="16"/>
      <c r="D1758" s="11"/>
      <c r="E1758" s="17"/>
    </row>
    <row r="1759" spans="2:5" s="15" customFormat="1" ht="16.5" customHeight="1">
      <c r="B1759" s="16"/>
      <c r="C1759" s="16"/>
      <c r="D1759" s="11"/>
      <c r="E1759" s="17"/>
    </row>
    <row r="1760" spans="2:5" s="15" customFormat="1" ht="16.5" customHeight="1">
      <c r="B1760" s="16"/>
      <c r="C1760" s="16"/>
      <c r="D1760" s="11"/>
      <c r="E1760" s="17"/>
    </row>
    <row r="1761" spans="2:5" s="15" customFormat="1" ht="16.5" customHeight="1">
      <c r="B1761" s="16"/>
      <c r="C1761" s="16"/>
      <c r="D1761" s="11"/>
      <c r="E1761" s="17"/>
    </row>
    <row r="1762" spans="2:5" s="15" customFormat="1" ht="16.5" customHeight="1">
      <c r="B1762" s="16"/>
      <c r="C1762" s="16"/>
      <c r="D1762" s="11"/>
      <c r="E1762" s="17"/>
    </row>
    <row r="1763" spans="2:5" s="15" customFormat="1" ht="16.5" customHeight="1">
      <c r="B1763" s="16"/>
      <c r="C1763" s="16"/>
      <c r="D1763" s="11"/>
      <c r="E1763" s="17"/>
    </row>
    <row r="1764" spans="2:5" s="15" customFormat="1" ht="16.5" customHeight="1">
      <c r="B1764" s="16"/>
      <c r="C1764" s="16"/>
      <c r="D1764" s="11"/>
      <c r="E1764" s="17"/>
    </row>
    <row r="1765" spans="2:5" s="15" customFormat="1" ht="16.5" customHeight="1">
      <c r="B1765" s="16"/>
      <c r="C1765" s="16"/>
      <c r="D1765" s="11"/>
      <c r="E1765" s="17"/>
    </row>
    <row r="1766" spans="2:5" s="15" customFormat="1" ht="16.5" customHeight="1">
      <c r="B1766" s="16"/>
      <c r="C1766" s="16"/>
      <c r="D1766" s="11"/>
      <c r="E1766" s="17"/>
    </row>
    <row r="1767" spans="2:5" s="15" customFormat="1" ht="16.5" customHeight="1">
      <c r="B1767" s="16"/>
      <c r="C1767" s="16"/>
      <c r="D1767" s="11"/>
      <c r="E1767" s="17"/>
    </row>
    <row r="1768" spans="2:5" s="15" customFormat="1" ht="16.5" customHeight="1">
      <c r="B1768" s="16"/>
      <c r="C1768" s="16"/>
      <c r="D1768" s="11"/>
      <c r="E1768" s="17"/>
    </row>
    <row r="1769" spans="2:5" s="15" customFormat="1" ht="16.5" customHeight="1">
      <c r="B1769" s="16"/>
      <c r="C1769" s="16"/>
      <c r="D1769" s="11"/>
      <c r="E1769" s="17"/>
    </row>
    <row r="1770" spans="2:5" s="15" customFormat="1" ht="16.5" customHeight="1">
      <c r="B1770" s="16"/>
      <c r="C1770" s="16"/>
      <c r="D1770" s="11"/>
      <c r="E1770" s="17"/>
    </row>
    <row r="1771" spans="2:5" s="15" customFormat="1" ht="16.5" customHeight="1">
      <c r="B1771" s="16"/>
      <c r="C1771" s="16"/>
      <c r="D1771" s="11"/>
      <c r="E1771" s="17"/>
    </row>
    <row r="1772" spans="2:5" s="15" customFormat="1" ht="16.5" customHeight="1">
      <c r="B1772" s="16"/>
      <c r="C1772" s="16"/>
      <c r="D1772" s="11"/>
      <c r="E1772" s="17"/>
    </row>
    <row r="1773" spans="2:5" s="15" customFormat="1" ht="16.5" customHeight="1">
      <c r="B1773" s="16"/>
      <c r="C1773" s="16"/>
      <c r="D1773" s="11"/>
      <c r="E1773" s="17"/>
    </row>
    <row r="1774" spans="2:5" s="15" customFormat="1" ht="16.5" customHeight="1">
      <c r="B1774" s="16"/>
      <c r="C1774" s="16"/>
      <c r="D1774" s="11"/>
      <c r="E1774" s="17"/>
    </row>
    <row r="1775" spans="2:5" s="15" customFormat="1" ht="16.5" customHeight="1">
      <c r="B1775" s="16"/>
      <c r="C1775" s="16"/>
      <c r="D1775" s="11"/>
      <c r="E1775" s="17"/>
    </row>
    <row r="1776" spans="2:5" s="15" customFormat="1" ht="16.5" customHeight="1">
      <c r="B1776" s="16"/>
      <c r="C1776" s="16"/>
      <c r="D1776" s="11"/>
      <c r="E1776" s="17"/>
    </row>
    <row r="1777" spans="2:5" s="15" customFormat="1" ht="16.5" customHeight="1">
      <c r="B1777" s="16"/>
      <c r="C1777" s="16"/>
      <c r="D1777" s="11"/>
      <c r="E1777" s="17"/>
    </row>
    <row r="1778" spans="2:5" s="15" customFormat="1" ht="16.5" customHeight="1">
      <c r="B1778" s="16"/>
      <c r="C1778" s="16"/>
      <c r="D1778" s="11"/>
      <c r="E1778" s="17"/>
    </row>
    <row r="1779" spans="2:5" s="15" customFormat="1" ht="16.5" customHeight="1">
      <c r="B1779" s="16"/>
      <c r="C1779" s="16"/>
      <c r="D1779" s="11"/>
      <c r="E1779" s="17"/>
    </row>
    <row r="1780" spans="2:5" s="15" customFormat="1" ht="16.5" customHeight="1">
      <c r="B1780" s="16"/>
      <c r="C1780" s="16"/>
      <c r="D1780" s="11"/>
      <c r="E1780" s="17"/>
    </row>
    <row r="1781" spans="2:5" s="15" customFormat="1" ht="16.5" customHeight="1">
      <c r="B1781" s="16"/>
      <c r="C1781" s="16"/>
      <c r="D1781" s="11"/>
      <c r="E1781" s="17"/>
    </row>
    <row r="1782" spans="2:5" s="15" customFormat="1" ht="16.5" customHeight="1">
      <c r="B1782" s="16"/>
      <c r="C1782" s="16"/>
      <c r="D1782" s="11"/>
      <c r="E1782" s="17"/>
    </row>
    <row r="1783" spans="2:5" s="15" customFormat="1" ht="16.5" customHeight="1">
      <c r="B1783" s="16"/>
      <c r="C1783" s="16"/>
      <c r="D1783" s="11"/>
      <c r="E1783" s="17"/>
    </row>
    <row r="1784" spans="2:5" s="15" customFormat="1" ht="16.5" customHeight="1">
      <c r="B1784" s="16"/>
      <c r="C1784" s="16"/>
      <c r="D1784" s="11"/>
      <c r="E1784" s="17"/>
    </row>
    <row r="1785" spans="2:5" s="15" customFormat="1" ht="16.5" customHeight="1">
      <c r="B1785" s="16"/>
      <c r="C1785" s="16"/>
      <c r="D1785" s="11"/>
      <c r="E1785" s="17"/>
    </row>
    <row r="1786" spans="2:5" s="15" customFormat="1" ht="16.5" customHeight="1">
      <c r="B1786" s="16"/>
      <c r="C1786" s="16"/>
      <c r="D1786" s="11"/>
      <c r="E1786" s="17"/>
    </row>
    <row r="1787" spans="2:5" s="15" customFormat="1" ht="16.5" customHeight="1">
      <c r="B1787" s="16"/>
      <c r="C1787" s="16"/>
      <c r="D1787" s="11"/>
      <c r="E1787" s="17"/>
    </row>
    <row r="1788" spans="2:5" s="15" customFormat="1" ht="16.5" customHeight="1">
      <c r="B1788" s="16"/>
      <c r="C1788" s="16"/>
      <c r="D1788" s="11"/>
      <c r="E1788" s="17"/>
    </row>
    <row r="1789" spans="2:5" s="15" customFormat="1" ht="16.5" customHeight="1">
      <c r="B1789" s="16"/>
      <c r="C1789" s="16"/>
      <c r="D1789" s="11"/>
      <c r="E1789" s="17"/>
    </row>
    <row r="1790" spans="2:5" s="15" customFormat="1" ht="16.5" customHeight="1">
      <c r="B1790" s="16"/>
      <c r="C1790" s="16"/>
      <c r="D1790" s="11"/>
      <c r="E1790" s="17"/>
    </row>
    <row r="1791" spans="2:5" s="15" customFormat="1" ht="16.5" customHeight="1">
      <c r="B1791" s="16"/>
      <c r="C1791" s="16"/>
      <c r="D1791" s="11"/>
      <c r="E1791" s="17"/>
    </row>
    <row r="1792" spans="2:5" s="15" customFormat="1" ht="16.5" customHeight="1">
      <c r="B1792" s="16"/>
      <c r="C1792" s="16"/>
      <c r="D1792" s="11"/>
      <c r="E1792" s="17"/>
    </row>
    <row r="1793" spans="2:5" s="15" customFormat="1" ht="16.5" customHeight="1">
      <c r="B1793" s="16"/>
      <c r="C1793" s="16"/>
      <c r="D1793" s="11"/>
      <c r="E1793" s="17"/>
    </row>
    <row r="1794" spans="2:5" s="15" customFormat="1" ht="16.5" customHeight="1">
      <c r="B1794" s="16"/>
      <c r="C1794" s="16"/>
      <c r="D1794" s="11"/>
      <c r="E1794" s="17"/>
    </row>
    <row r="1795" spans="2:5" s="15" customFormat="1" ht="16.5" customHeight="1">
      <c r="B1795" s="16"/>
      <c r="C1795" s="16"/>
      <c r="D1795" s="11"/>
      <c r="E1795" s="17"/>
    </row>
    <row r="1796" spans="2:5" s="15" customFormat="1" ht="16.5" customHeight="1">
      <c r="B1796" s="16"/>
      <c r="C1796" s="16"/>
      <c r="D1796" s="11"/>
      <c r="E1796" s="17"/>
    </row>
    <row r="1797" spans="2:5" s="15" customFormat="1" ht="16.5" customHeight="1">
      <c r="B1797" s="16"/>
      <c r="C1797" s="16"/>
      <c r="D1797" s="11"/>
      <c r="E1797" s="17"/>
    </row>
    <row r="1798" spans="2:5" s="15" customFormat="1" ht="16.5" customHeight="1">
      <c r="B1798" s="16"/>
      <c r="C1798" s="16"/>
      <c r="D1798" s="11"/>
      <c r="E1798" s="17"/>
    </row>
    <row r="1799" spans="2:5" s="15" customFormat="1" ht="16.5" customHeight="1">
      <c r="B1799" s="16"/>
      <c r="C1799" s="16"/>
      <c r="D1799" s="11"/>
      <c r="E1799" s="17"/>
    </row>
    <row r="1800" spans="2:5" s="15" customFormat="1" ht="16.5" customHeight="1">
      <c r="B1800" s="16"/>
      <c r="C1800" s="16"/>
      <c r="D1800" s="11"/>
      <c r="E1800" s="17"/>
    </row>
    <row r="1801" spans="2:5" s="15" customFormat="1" ht="16.5" customHeight="1">
      <c r="B1801" s="16"/>
      <c r="C1801" s="16"/>
      <c r="D1801" s="11"/>
      <c r="E1801" s="17"/>
    </row>
    <row r="1802" spans="2:5" s="15" customFormat="1" ht="16.5" customHeight="1">
      <c r="B1802" s="16"/>
      <c r="C1802" s="16"/>
      <c r="D1802" s="11"/>
      <c r="E1802" s="17"/>
    </row>
    <row r="1803" spans="2:5" s="15" customFormat="1" ht="16.5" customHeight="1">
      <c r="B1803" s="16"/>
      <c r="C1803" s="16"/>
      <c r="D1803" s="11"/>
      <c r="E1803" s="17"/>
    </row>
    <row r="1804" spans="2:5" s="15" customFormat="1" ht="16.5" customHeight="1">
      <c r="B1804" s="16"/>
      <c r="C1804" s="16"/>
      <c r="D1804" s="11"/>
      <c r="E1804" s="17"/>
    </row>
    <row r="1805" spans="2:5" s="15" customFormat="1" ht="16.5" customHeight="1">
      <c r="B1805" s="16"/>
      <c r="C1805" s="16"/>
      <c r="D1805" s="11"/>
      <c r="E1805" s="17"/>
    </row>
    <row r="1806" spans="2:5" s="15" customFormat="1" ht="16.5" customHeight="1">
      <c r="B1806" s="16"/>
      <c r="C1806" s="16"/>
      <c r="D1806" s="11"/>
      <c r="E1806" s="17"/>
    </row>
    <row r="1807" spans="2:5" s="15" customFormat="1" ht="16.5" customHeight="1">
      <c r="B1807" s="16"/>
      <c r="C1807" s="16"/>
      <c r="D1807" s="11"/>
      <c r="E1807" s="17"/>
    </row>
    <row r="1808" spans="2:5" s="15" customFormat="1" ht="16.5" customHeight="1">
      <c r="B1808" s="16"/>
      <c r="C1808" s="16"/>
      <c r="D1808" s="11"/>
      <c r="E1808" s="17"/>
    </row>
    <row r="1809" spans="2:5" s="15" customFormat="1" ht="16.5" customHeight="1">
      <c r="B1809" s="16"/>
      <c r="C1809" s="16"/>
      <c r="D1809" s="11"/>
      <c r="E1809" s="17"/>
    </row>
    <row r="1810" spans="2:5" s="15" customFormat="1" ht="16.5" customHeight="1">
      <c r="B1810" s="16"/>
      <c r="C1810" s="16"/>
      <c r="D1810" s="11"/>
      <c r="E1810" s="17"/>
    </row>
    <row r="1811" spans="2:5" s="15" customFormat="1" ht="16.5" customHeight="1">
      <c r="B1811" s="16"/>
      <c r="C1811" s="16"/>
      <c r="D1811" s="11"/>
      <c r="E1811" s="17"/>
    </row>
    <row r="1812" spans="2:5" s="15" customFormat="1" ht="16.5" customHeight="1">
      <c r="B1812" s="16"/>
      <c r="C1812" s="16"/>
      <c r="D1812" s="11"/>
      <c r="E1812" s="17"/>
    </row>
    <row r="1813" spans="2:5" s="15" customFormat="1" ht="16.5" customHeight="1">
      <c r="B1813" s="16"/>
      <c r="C1813" s="16"/>
      <c r="D1813" s="11"/>
      <c r="E1813" s="17"/>
    </row>
    <row r="1814" spans="2:5" s="15" customFormat="1" ht="16.5" customHeight="1">
      <c r="B1814" s="16"/>
      <c r="C1814" s="16"/>
      <c r="D1814" s="11"/>
      <c r="E1814" s="17"/>
    </row>
    <row r="1815" spans="2:5" s="15" customFormat="1" ht="16.5" customHeight="1">
      <c r="B1815" s="16"/>
      <c r="C1815" s="16"/>
      <c r="D1815" s="11"/>
      <c r="E1815" s="17"/>
    </row>
    <row r="1816" spans="2:5" s="15" customFormat="1" ht="16.5" customHeight="1">
      <c r="B1816" s="16"/>
      <c r="C1816" s="16"/>
      <c r="D1816" s="11"/>
      <c r="E1816" s="17"/>
    </row>
    <row r="1817" spans="2:5" s="15" customFormat="1" ht="16.5" customHeight="1">
      <c r="B1817" s="16"/>
      <c r="C1817" s="16"/>
      <c r="D1817" s="11"/>
      <c r="E1817" s="17"/>
    </row>
    <row r="1818" spans="2:5" s="15" customFormat="1" ht="16.5" customHeight="1">
      <c r="B1818" s="16"/>
      <c r="C1818" s="16"/>
      <c r="D1818" s="11"/>
      <c r="E1818" s="17"/>
    </row>
    <row r="1819" spans="2:5" s="15" customFormat="1" ht="16.5" customHeight="1">
      <c r="B1819" s="16"/>
      <c r="C1819" s="16"/>
      <c r="D1819" s="11"/>
      <c r="E1819" s="17"/>
    </row>
    <row r="1820" spans="2:5" s="15" customFormat="1" ht="16.5" customHeight="1">
      <c r="B1820" s="16"/>
      <c r="C1820" s="16"/>
      <c r="D1820" s="11"/>
      <c r="E1820" s="17"/>
    </row>
    <row r="1821" spans="2:5" s="15" customFormat="1" ht="16.5" customHeight="1">
      <c r="B1821" s="16"/>
      <c r="C1821" s="16"/>
      <c r="D1821" s="11"/>
      <c r="E1821" s="17"/>
    </row>
    <row r="1822" spans="2:5" s="15" customFormat="1" ht="16.5" customHeight="1">
      <c r="B1822" s="16"/>
      <c r="C1822" s="16"/>
      <c r="D1822" s="11"/>
      <c r="E1822" s="17"/>
    </row>
    <row r="1823" spans="2:5" s="15" customFormat="1" ht="16.5" customHeight="1">
      <c r="B1823" s="16"/>
      <c r="C1823" s="16"/>
      <c r="D1823" s="11"/>
      <c r="E1823" s="17"/>
    </row>
    <row r="1824" spans="2:5" s="15" customFormat="1" ht="16.5" customHeight="1">
      <c r="B1824" s="16"/>
      <c r="C1824" s="16"/>
      <c r="D1824" s="11"/>
      <c r="E1824" s="17"/>
    </row>
    <row r="1825" spans="2:5" s="15" customFormat="1" ht="16.5" customHeight="1">
      <c r="B1825" s="16"/>
      <c r="C1825" s="16"/>
      <c r="D1825" s="11"/>
      <c r="E1825" s="17"/>
    </row>
    <row r="1826" spans="2:5" s="15" customFormat="1" ht="16.5" customHeight="1">
      <c r="B1826" s="16"/>
      <c r="C1826" s="16"/>
      <c r="D1826" s="11"/>
      <c r="E1826" s="17"/>
    </row>
    <row r="1827" spans="2:5" s="15" customFormat="1" ht="16.5" customHeight="1">
      <c r="B1827" s="16"/>
      <c r="C1827" s="16"/>
      <c r="D1827" s="11"/>
      <c r="E1827" s="17"/>
    </row>
    <row r="1828" spans="2:5" s="15" customFormat="1" ht="16.5" customHeight="1">
      <c r="B1828" s="16"/>
      <c r="C1828" s="16"/>
      <c r="D1828" s="11"/>
      <c r="E1828" s="17"/>
    </row>
    <row r="1829" spans="2:5" s="15" customFormat="1" ht="16.5" customHeight="1">
      <c r="B1829" s="16"/>
      <c r="C1829" s="16"/>
      <c r="D1829" s="11"/>
      <c r="E1829" s="17"/>
    </row>
    <row r="1830" spans="2:5" s="15" customFormat="1" ht="16.5" customHeight="1">
      <c r="B1830" s="16"/>
      <c r="C1830" s="16"/>
      <c r="D1830" s="11"/>
      <c r="E1830" s="17"/>
    </row>
    <row r="1831" spans="2:5" s="15" customFormat="1" ht="16.5" customHeight="1">
      <c r="B1831" s="16"/>
      <c r="C1831" s="16"/>
      <c r="D1831" s="11"/>
      <c r="E1831" s="17"/>
    </row>
    <row r="1832" spans="2:5" s="15" customFormat="1" ht="16.5" customHeight="1">
      <c r="B1832" s="16"/>
      <c r="C1832" s="16"/>
      <c r="D1832" s="11"/>
      <c r="E1832" s="17"/>
    </row>
    <row r="1833" spans="2:5" s="15" customFormat="1" ht="16.5" customHeight="1">
      <c r="B1833" s="16"/>
      <c r="C1833" s="16"/>
      <c r="D1833" s="11"/>
      <c r="E1833" s="17"/>
    </row>
    <row r="1834" spans="2:5" s="15" customFormat="1" ht="16.5" customHeight="1">
      <c r="B1834" s="16"/>
      <c r="C1834" s="16"/>
      <c r="D1834" s="11"/>
      <c r="E1834" s="17"/>
    </row>
    <row r="1835" spans="2:5" s="15" customFormat="1" ht="16.5" customHeight="1">
      <c r="B1835" s="16"/>
      <c r="C1835" s="16"/>
      <c r="D1835" s="11"/>
      <c r="E1835" s="17"/>
    </row>
    <row r="1836" spans="2:5" s="15" customFormat="1" ht="16.5" customHeight="1">
      <c r="B1836" s="16"/>
      <c r="C1836" s="16"/>
      <c r="D1836" s="11"/>
      <c r="E1836" s="17"/>
    </row>
    <row r="1837" spans="2:5" s="15" customFormat="1" ht="16.5" customHeight="1">
      <c r="B1837" s="16"/>
      <c r="C1837" s="16"/>
      <c r="D1837" s="11"/>
      <c r="E1837" s="17"/>
    </row>
    <row r="1838" spans="2:5" s="15" customFormat="1" ht="16.5" customHeight="1">
      <c r="B1838" s="16"/>
      <c r="C1838" s="16"/>
      <c r="D1838" s="11"/>
      <c r="E1838" s="17"/>
    </row>
    <row r="1839" spans="2:5" s="15" customFormat="1" ht="16.5" customHeight="1">
      <c r="B1839" s="16"/>
      <c r="C1839" s="16"/>
      <c r="D1839" s="11"/>
      <c r="E1839" s="17"/>
    </row>
    <row r="1840" spans="2:5" s="15" customFormat="1" ht="16.5" customHeight="1">
      <c r="B1840" s="16"/>
      <c r="C1840" s="16"/>
      <c r="D1840" s="11"/>
      <c r="E1840" s="17"/>
    </row>
    <row r="1841" spans="2:5" s="15" customFormat="1" ht="16.5" customHeight="1">
      <c r="B1841" s="16"/>
      <c r="C1841" s="16"/>
      <c r="D1841" s="11"/>
      <c r="E1841" s="17"/>
    </row>
    <row r="1842" spans="2:5" s="15" customFormat="1" ht="16.5" customHeight="1">
      <c r="B1842" s="16"/>
      <c r="C1842" s="16"/>
      <c r="D1842" s="11"/>
      <c r="E1842" s="17"/>
    </row>
    <row r="1843" spans="2:5" s="15" customFormat="1" ht="16.5" customHeight="1">
      <c r="B1843" s="16"/>
      <c r="C1843" s="16"/>
      <c r="D1843" s="11"/>
      <c r="E1843" s="17"/>
    </row>
    <row r="1844" spans="2:5" s="15" customFormat="1" ht="16.5" customHeight="1">
      <c r="B1844" s="16"/>
      <c r="C1844" s="16"/>
      <c r="D1844" s="11"/>
      <c r="E1844" s="17"/>
    </row>
    <row r="1845" spans="2:5" s="15" customFormat="1" ht="16.5" customHeight="1">
      <c r="B1845" s="16"/>
      <c r="C1845" s="16"/>
      <c r="D1845" s="11"/>
      <c r="E1845" s="17"/>
    </row>
    <row r="1846" spans="2:5" s="15" customFormat="1" ht="16.5" customHeight="1">
      <c r="B1846" s="16"/>
      <c r="C1846" s="16"/>
      <c r="D1846" s="11"/>
      <c r="E1846" s="17"/>
    </row>
    <row r="1847" spans="2:5" s="15" customFormat="1" ht="16.5" customHeight="1">
      <c r="B1847" s="16"/>
      <c r="C1847" s="16"/>
      <c r="D1847" s="11"/>
      <c r="E1847" s="17"/>
    </row>
    <row r="1848" spans="2:5" s="15" customFormat="1" ht="16.5" customHeight="1">
      <c r="B1848" s="16"/>
      <c r="C1848" s="16"/>
      <c r="D1848" s="11"/>
      <c r="E1848" s="17"/>
    </row>
    <row r="1849" spans="2:5" s="15" customFormat="1" ht="16.5" customHeight="1">
      <c r="B1849" s="16"/>
      <c r="C1849" s="16"/>
      <c r="D1849" s="11"/>
      <c r="E1849" s="17"/>
    </row>
    <row r="1850" spans="2:5" s="15" customFormat="1" ht="16.5" customHeight="1">
      <c r="B1850" s="16"/>
      <c r="C1850" s="16"/>
      <c r="D1850" s="11"/>
      <c r="E1850" s="17"/>
    </row>
    <row r="1851" spans="2:5" s="15" customFormat="1" ht="16.5" customHeight="1">
      <c r="B1851" s="16"/>
      <c r="C1851" s="16"/>
      <c r="D1851" s="11"/>
      <c r="E1851" s="17"/>
    </row>
    <row r="1852" spans="2:5" s="15" customFormat="1" ht="16.5" customHeight="1">
      <c r="B1852" s="16"/>
      <c r="C1852" s="16"/>
      <c r="D1852" s="11"/>
      <c r="E1852" s="17"/>
    </row>
    <row r="1853" spans="2:5" s="15" customFormat="1" ht="16.5" customHeight="1">
      <c r="B1853" s="16"/>
      <c r="C1853" s="16"/>
      <c r="D1853" s="11"/>
      <c r="E1853" s="17"/>
    </row>
    <row r="1854" spans="2:5" s="15" customFormat="1" ht="16.5" customHeight="1">
      <c r="B1854" s="16"/>
      <c r="C1854" s="16"/>
      <c r="D1854" s="11"/>
      <c r="E1854" s="17"/>
    </row>
    <row r="1855" spans="2:5" s="15" customFormat="1" ht="16.5" customHeight="1">
      <c r="B1855" s="16"/>
      <c r="C1855" s="16"/>
      <c r="D1855" s="11"/>
      <c r="E1855" s="17"/>
    </row>
    <row r="1856" spans="2:5" s="15" customFormat="1" ht="16.5" customHeight="1">
      <c r="B1856" s="16"/>
      <c r="C1856" s="16"/>
      <c r="D1856" s="11"/>
      <c r="E1856" s="17"/>
    </row>
    <row r="1857" spans="2:5" s="15" customFormat="1" ht="16.5" customHeight="1">
      <c r="B1857" s="16"/>
      <c r="C1857" s="16"/>
      <c r="D1857" s="11"/>
      <c r="E1857" s="17"/>
    </row>
    <row r="1858" spans="2:5" s="15" customFormat="1" ht="16.5" customHeight="1">
      <c r="B1858" s="16"/>
      <c r="C1858" s="16"/>
      <c r="D1858" s="11"/>
      <c r="E1858" s="17"/>
    </row>
    <row r="1859" spans="2:5" s="15" customFormat="1" ht="16.5" customHeight="1">
      <c r="B1859" s="16"/>
      <c r="C1859" s="16"/>
      <c r="D1859" s="11"/>
      <c r="E1859" s="17"/>
    </row>
    <row r="1860" spans="2:5" s="15" customFormat="1" ht="16.5" customHeight="1">
      <c r="B1860" s="16"/>
      <c r="C1860" s="16"/>
      <c r="D1860" s="11"/>
      <c r="E1860" s="17"/>
    </row>
    <row r="1861" spans="2:5" s="15" customFormat="1" ht="16.5" customHeight="1">
      <c r="B1861" s="16"/>
      <c r="C1861" s="16"/>
      <c r="D1861" s="11"/>
      <c r="E1861" s="17"/>
    </row>
    <row r="1862" spans="2:5" s="15" customFormat="1" ht="16.5" customHeight="1">
      <c r="B1862" s="16"/>
      <c r="C1862" s="16"/>
      <c r="D1862" s="11"/>
      <c r="E1862" s="17"/>
    </row>
    <row r="1863" spans="2:5" s="15" customFormat="1" ht="16.5" customHeight="1">
      <c r="B1863" s="16"/>
      <c r="C1863" s="16"/>
      <c r="D1863" s="11"/>
      <c r="E1863" s="17"/>
    </row>
    <row r="1864" spans="2:5" s="15" customFormat="1" ht="16.5" customHeight="1">
      <c r="B1864" s="16"/>
      <c r="C1864" s="16"/>
      <c r="D1864" s="11"/>
      <c r="E1864" s="17"/>
    </row>
    <row r="1865" spans="2:5" s="15" customFormat="1" ht="16.5" customHeight="1">
      <c r="B1865" s="16"/>
      <c r="C1865" s="16"/>
      <c r="D1865" s="11"/>
      <c r="E1865" s="17"/>
    </row>
    <row r="1866" spans="2:5" s="15" customFormat="1" ht="16.5" customHeight="1">
      <c r="B1866" s="16"/>
      <c r="C1866" s="16"/>
      <c r="D1866" s="11"/>
      <c r="E1866" s="17"/>
    </row>
    <row r="1867" spans="2:5" s="15" customFormat="1" ht="16.5" customHeight="1">
      <c r="B1867" s="16"/>
      <c r="C1867" s="16"/>
      <c r="D1867" s="11"/>
      <c r="E1867" s="17"/>
    </row>
    <row r="1868" spans="2:5" s="15" customFormat="1" ht="16.5" customHeight="1">
      <c r="B1868" s="16"/>
      <c r="C1868" s="16"/>
      <c r="D1868" s="11"/>
      <c r="E1868" s="17"/>
    </row>
    <row r="1869" spans="2:5" s="15" customFormat="1" ht="16.5" customHeight="1">
      <c r="B1869" s="16"/>
      <c r="C1869" s="16"/>
      <c r="D1869" s="11"/>
      <c r="E1869" s="17"/>
    </row>
    <row r="1870" spans="2:5" s="15" customFormat="1" ht="16.5" customHeight="1">
      <c r="B1870" s="16"/>
      <c r="C1870" s="16"/>
      <c r="D1870" s="11"/>
      <c r="E1870" s="17"/>
    </row>
    <row r="1871" spans="2:5" s="15" customFormat="1" ht="16.5" customHeight="1">
      <c r="B1871" s="16"/>
      <c r="C1871" s="16"/>
      <c r="D1871" s="11"/>
      <c r="E1871" s="17"/>
    </row>
    <row r="1872" spans="2:5" s="15" customFormat="1" ht="16.5" customHeight="1">
      <c r="B1872" s="16"/>
      <c r="C1872" s="16"/>
      <c r="D1872" s="11"/>
      <c r="E1872" s="17"/>
    </row>
    <row r="1873" spans="2:5" s="15" customFormat="1" ht="16.5" customHeight="1">
      <c r="B1873" s="16"/>
      <c r="C1873" s="16"/>
      <c r="D1873" s="11"/>
      <c r="E1873" s="17"/>
    </row>
    <row r="1874" spans="2:5" s="15" customFormat="1" ht="16.5" customHeight="1">
      <c r="B1874" s="16"/>
      <c r="C1874" s="16"/>
      <c r="D1874" s="11"/>
      <c r="E1874" s="17"/>
    </row>
    <row r="1875" spans="2:5" s="15" customFormat="1" ht="16.5" customHeight="1">
      <c r="B1875" s="16"/>
      <c r="C1875" s="16"/>
      <c r="D1875" s="11"/>
      <c r="E1875" s="17"/>
    </row>
    <row r="1876" spans="2:5" s="15" customFormat="1" ht="16.5" customHeight="1">
      <c r="B1876" s="16"/>
      <c r="C1876" s="16"/>
      <c r="D1876" s="11"/>
      <c r="E1876" s="17"/>
    </row>
    <row r="1877" spans="2:5" s="15" customFormat="1" ht="16.5" customHeight="1">
      <c r="B1877" s="16"/>
      <c r="C1877" s="16"/>
      <c r="D1877" s="11"/>
      <c r="E1877" s="17"/>
    </row>
    <row r="1878" spans="2:5" s="15" customFormat="1" ht="16.5" customHeight="1">
      <c r="B1878" s="16"/>
      <c r="C1878" s="16"/>
      <c r="D1878" s="11"/>
      <c r="E1878" s="17"/>
    </row>
    <row r="1879" spans="2:5" s="15" customFormat="1" ht="16.5" customHeight="1">
      <c r="B1879" s="16"/>
      <c r="C1879" s="16"/>
      <c r="D1879" s="11"/>
      <c r="E1879" s="17"/>
    </row>
    <row r="1880" spans="2:5" s="15" customFormat="1" ht="16.5" customHeight="1">
      <c r="B1880" s="16"/>
      <c r="C1880" s="16"/>
      <c r="D1880" s="11"/>
      <c r="E1880" s="17"/>
    </row>
    <row r="1881" spans="2:5" s="15" customFormat="1" ht="16.5" customHeight="1">
      <c r="B1881" s="16"/>
      <c r="C1881" s="16"/>
      <c r="D1881" s="11"/>
      <c r="E1881" s="17"/>
    </row>
    <row r="1882" spans="2:5" s="15" customFormat="1" ht="16.5" customHeight="1">
      <c r="B1882" s="16"/>
      <c r="C1882" s="16"/>
      <c r="D1882" s="11"/>
      <c r="E1882" s="17"/>
    </row>
    <row r="1883" spans="2:5" s="15" customFormat="1" ht="16.5" customHeight="1">
      <c r="B1883" s="16"/>
      <c r="C1883" s="16"/>
      <c r="D1883" s="11"/>
      <c r="E1883" s="17"/>
    </row>
    <row r="1884" spans="2:5" s="15" customFormat="1" ht="16.5" customHeight="1">
      <c r="B1884" s="16"/>
      <c r="C1884" s="16"/>
      <c r="D1884" s="11"/>
      <c r="E1884" s="17"/>
    </row>
    <row r="1885" spans="2:5" s="15" customFormat="1" ht="16.5" customHeight="1">
      <c r="B1885" s="16"/>
      <c r="C1885" s="16"/>
      <c r="D1885" s="11"/>
      <c r="E1885" s="17"/>
    </row>
    <row r="1886" spans="2:5" s="15" customFormat="1" ht="16.5" customHeight="1">
      <c r="B1886" s="16"/>
      <c r="C1886" s="16"/>
      <c r="D1886" s="11"/>
      <c r="E1886" s="17"/>
    </row>
    <row r="1887" spans="2:5" s="15" customFormat="1" ht="16.5" customHeight="1">
      <c r="B1887" s="16"/>
      <c r="C1887" s="16"/>
      <c r="D1887" s="11"/>
      <c r="E1887" s="17"/>
    </row>
    <row r="1888" spans="2:5" s="15" customFormat="1" ht="16.5" customHeight="1">
      <c r="B1888" s="16"/>
      <c r="C1888" s="16"/>
      <c r="D1888" s="11"/>
      <c r="E1888" s="17"/>
    </row>
    <row r="1889" spans="2:5" s="15" customFormat="1" ht="16.5" customHeight="1">
      <c r="B1889" s="16"/>
      <c r="C1889" s="16"/>
      <c r="D1889" s="11"/>
      <c r="E1889" s="17"/>
    </row>
    <row r="1890" spans="2:5" s="15" customFormat="1" ht="16.5" customHeight="1">
      <c r="B1890" s="16"/>
      <c r="C1890" s="16"/>
      <c r="D1890" s="11"/>
      <c r="E1890" s="17"/>
    </row>
    <row r="1891" spans="2:5" s="15" customFormat="1" ht="16.5" customHeight="1">
      <c r="B1891" s="16"/>
      <c r="C1891" s="16"/>
      <c r="D1891" s="11"/>
      <c r="E1891" s="17"/>
    </row>
    <row r="1892" spans="2:5" s="15" customFormat="1" ht="16.5" customHeight="1">
      <c r="B1892" s="16"/>
      <c r="C1892" s="16"/>
      <c r="D1892" s="11"/>
      <c r="E1892" s="17"/>
    </row>
    <row r="1893" spans="2:5" s="15" customFormat="1" ht="16.5" customHeight="1">
      <c r="B1893" s="16"/>
      <c r="C1893" s="16"/>
      <c r="D1893" s="11"/>
      <c r="E1893" s="17"/>
    </row>
    <row r="1894" spans="2:5" s="15" customFormat="1" ht="16.5" customHeight="1">
      <c r="B1894" s="16"/>
      <c r="C1894" s="16"/>
      <c r="D1894" s="11"/>
      <c r="E1894" s="17"/>
    </row>
    <row r="1895" spans="2:5" s="15" customFormat="1" ht="16.5" customHeight="1">
      <c r="B1895" s="16"/>
      <c r="C1895" s="16"/>
      <c r="D1895" s="11"/>
      <c r="E1895" s="17"/>
    </row>
    <row r="1896" spans="2:5" s="15" customFormat="1" ht="16.5" customHeight="1">
      <c r="B1896" s="16"/>
      <c r="C1896" s="16"/>
      <c r="D1896" s="11"/>
      <c r="E1896" s="17"/>
    </row>
    <row r="1897" spans="2:5" s="15" customFormat="1" ht="16.5" customHeight="1">
      <c r="B1897" s="16"/>
      <c r="C1897" s="16"/>
      <c r="D1897" s="11"/>
      <c r="E1897" s="17"/>
    </row>
    <row r="1898" spans="2:5" s="15" customFormat="1" ht="16.5" customHeight="1">
      <c r="B1898" s="16"/>
      <c r="C1898" s="16"/>
      <c r="D1898" s="11"/>
      <c r="E1898" s="17"/>
    </row>
    <row r="1899" spans="2:5" s="15" customFormat="1" ht="16.5" customHeight="1">
      <c r="B1899" s="16"/>
      <c r="C1899" s="16"/>
      <c r="D1899" s="11"/>
      <c r="E1899" s="17"/>
    </row>
    <row r="1900" spans="2:5" s="15" customFormat="1" ht="16.5" customHeight="1">
      <c r="B1900" s="16"/>
      <c r="C1900" s="16"/>
      <c r="D1900" s="11"/>
      <c r="E1900" s="17"/>
    </row>
    <row r="1901" spans="2:5" s="15" customFormat="1" ht="16.5" customHeight="1">
      <c r="B1901" s="16"/>
      <c r="C1901" s="16"/>
      <c r="D1901" s="11"/>
      <c r="E1901" s="17"/>
    </row>
    <row r="1902" spans="2:5" s="15" customFormat="1" ht="16.5" customHeight="1">
      <c r="B1902" s="16"/>
      <c r="C1902" s="16"/>
      <c r="D1902" s="11"/>
      <c r="E1902" s="17"/>
    </row>
    <row r="1903" spans="2:5" s="15" customFormat="1" ht="16.5" customHeight="1">
      <c r="B1903" s="16"/>
      <c r="C1903" s="16"/>
      <c r="D1903" s="11"/>
      <c r="E1903" s="17"/>
    </row>
    <row r="1904" spans="2:5" s="15" customFormat="1" ht="16.5" customHeight="1">
      <c r="B1904" s="16"/>
      <c r="C1904" s="16"/>
      <c r="D1904" s="11"/>
      <c r="E1904" s="17"/>
    </row>
    <row r="1905" spans="2:5" s="15" customFormat="1" ht="16.5" customHeight="1">
      <c r="B1905" s="16"/>
      <c r="C1905" s="16"/>
      <c r="D1905" s="11"/>
      <c r="E1905" s="17"/>
    </row>
    <row r="1906" spans="2:5" s="15" customFormat="1" ht="16.5" customHeight="1">
      <c r="B1906" s="16"/>
      <c r="C1906" s="16"/>
      <c r="D1906" s="11"/>
      <c r="E1906" s="17"/>
    </row>
    <row r="1907" spans="2:5" s="15" customFormat="1" ht="16.5" customHeight="1">
      <c r="B1907" s="16"/>
      <c r="C1907" s="16"/>
      <c r="D1907" s="11"/>
      <c r="E1907" s="17"/>
    </row>
    <row r="1908" spans="2:5" s="15" customFormat="1" ht="16.5" customHeight="1">
      <c r="B1908" s="16"/>
      <c r="C1908" s="16"/>
      <c r="D1908" s="11"/>
      <c r="E1908" s="17"/>
    </row>
    <row r="1909" spans="2:5" s="15" customFormat="1" ht="16.5" customHeight="1">
      <c r="B1909" s="16"/>
      <c r="C1909" s="16"/>
      <c r="D1909" s="11"/>
      <c r="E1909" s="17"/>
    </row>
    <row r="1910" spans="2:5" s="15" customFormat="1" ht="16.5" customHeight="1">
      <c r="B1910" s="16"/>
      <c r="C1910" s="16"/>
      <c r="D1910" s="11"/>
      <c r="E1910" s="17"/>
    </row>
    <row r="1911" spans="2:5" s="15" customFormat="1" ht="16.5" customHeight="1">
      <c r="B1911" s="16"/>
      <c r="C1911" s="16"/>
      <c r="D1911" s="11"/>
      <c r="E1911" s="17"/>
    </row>
    <row r="1912" spans="2:5" s="15" customFormat="1" ht="16.5" customHeight="1">
      <c r="B1912" s="16"/>
      <c r="C1912" s="16"/>
      <c r="D1912" s="11"/>
      <c r="E1912" s="17"/>
    </row>
    <row r="1913" spans="2:5" s="15" customFormat="1" ht="16.5" customHeight="1">
      <c r="B1913" s="16"/>
      <c r="C1913" s="16"/>
      <c r="D1913" s="11"/>
      <c r="E1913" s="17"/>
    </row>
    <row r="1914" spans="2:5" s="15" customFormat="1" ht="16.5" customHeight="1">
      <c r="B1914" s="16"/>
      <c r="C1914" s="16"/>
      <c r="D1914" s="11"/>
      <c r="E1914" s="17"/>
    </row>
    <row r="1915" spans="2:5" s="15" customFormat="1" ht="16.5" customHeight="1">
      <c r="B1915" s="16"/>
      <c r="C1915" s="16"/>
      <c r="D1915" s="11"/>
      <c r="E1915" s="17"/>
    </row>
    <row r="1916" spans="2:5" s="15" customFormat="1" ht="16.5" customHeight="1">
      <c r="B1916" s="16"/>
      <c r="C1916" s="16"/>
      <c r="D1916" s="11"/>
      <c r="E1916" s="17"/>
    </row>
    <row r="1917" spans="2:5" s="15" customFormat="1" ht="16.5" customHeight="1">
      <c r="B1917" s="16"/>
      <c r="C1917" s="16"/>
      <c r="D1917" s="11"/>
      <c r="E1917" s="17"/>
    </row>
    <row r="1918" spans="2:5" s="15" customFormat="1" ht="16.5" customHeight="1">
      <c r="B1918" s="16"/>
      <c r="C1918" s="16"/>
      <c r="D1918" s="11"/>
      <c r="E1918" s="17"/>
    </row>
    <row r="1919" spans="2:5" s="15" customFormat="1" ht="16.5" customHeight="1">
      <c r="B1919" s="16"/>
      <c r="C1919" s="16"/>
      <c r="D1919" s="11"/>
      <c r="E1919" s="17"/>
    </row>
    <row r="1920" spans="2:5" s="15" customFormat="1" ht="16.5" customHeight="1">
      <c r="B1920" s="16"/>
      <c r="C1920" s="16"/>
      <c r="D1920" s="11"/>
      <c r="E1920" s="17"/>
    </row>
    <row r="1921" spans="2:5" s="15" customFormat="1" ht="16.5" customHeight="1">
      <c r="B1921" s="16"/>
      <c r="C1921" s="16"/>
      <c r="D1921" s="11"/>
      <c r="E1921" s="17"/>
    </row>
    <row r="1922" spans="2:5" s="15" customFormat="1" ht="16.5" customHeight="1">
      <c r="B1922" s="16"/>
      <c r="C1922" s="16"/>
      <c r="D1922" s="11"/>
      <c r="E1922" s="17"/>
    </row>
    <row r="1923" spans="2:5" s="15" customFormat="1" ht="16.5" customHeight="1">
      <c r="B1923" s="16"/>
      <c r="C1923" s="16"/>
      <c r="D1923" s="11"/>
      <c r="E1923" s="17"/>
    </row>
    <row r="1924" spans="2:5" s="15" customFormat="1" ht="16.5" customHeight="1">
      <c r="B1924" s="16"/>
      <c r="C1924" s="16"/>
      <c r="D1924" s="11"/>
      <c r="E1924" s="17"/>
    </row>
    <row r="1925" spans="2:5" s="15" customFormat="1" ht="16.5" customHeight="1">
      <c r="B1925" s="16"/>
      <c r="C1925" s="16"/>
      <c r="D1925" s="11"/>
      <c r="E1925" s="17"/>
    </row>
    <row r="1926" spans="2:5" s="15" customFormat="1" ht="16.5" customHeight="1">
      <c r="B1926" s="16"/>
      <c r="C1926" s="16"/>
      <c r="D1926" s="11"/>
      <c r="E1926" s="17"/>
    </row>
    <row r="1927" spans="2:5" s="15" customFormat="1" ht="16.5" customHeight="1">
      <c r="B1927" s="16"/>
      <c r="C1927" s="16"/>
      <c r="D1927" s="11"/>
      <c r="E1927" s="17"/>
    </row>
    <row r="1928" spans="2:5" s="15" customFormat="1" ht="16.5" customHeight="1">
      <c r="B1928" s="16"/>
      <c r="C1928" s="16"/>
      <c r="D1928" s="11"/>
      <c r="E1928" s="17"/>
    </row>
    <row r="1929" spans="2:5" s="15" customFormat="1" ht="16.5" customHeight="1">
      <c r="B1929" s="16"/>
      <c r="C1929" s="16"/>
      <c r="D1929" s="11"/>
      <c r="E1929" s="17"/>
    </row>
    <row r="1930" spans="2:5" s="15" customFormat="1" ht="16.5" customHeight="1">
      <c r="B1930" s="16"/>
      <c r="C1930" s="16"/>
      <c r="D1930" s="11"/>
      <c r="E1930" s="17"/>
    </row>
    <row r="1931" spans="2:5" s="15" customFormat="1" ht="16.5" customHeight="1">
      <c r="B1931" s="16"/>
      <c r="C1931" s="16"/>
      <c r="D1931" s="11"/>
      <c r="E1931" s="17"/>
    </row>
    <row r="1932" spans="2:5" s="15" customFormat="1" ht="16.5" customHeight="1">
      <c r="B1932" s="16"/>
      <c r="C1932" s="16"/>
      <c r="D1932" s="11"/>
      <c r="E1932" s="17"/>
    </row>
    <row r="1933" spans="2:5" s="15" customFormat="1" ht="16.5" customHeight="1">
      <c r="B1933" s="16"/>
      <c r="C1933" s="16"/>
      <c r="D1933" s="11"/>
      <c r="E1933" s="17"/>
    </row>
    <row r="1934" spans="2:5" s="15" customFormat="1" ht="16.5" customHeight="1">
      <c r="B1934" s="16"/>
      <c r="C1934" s="16"/>
      <c r="D1934" s="11"/>
      <c r="E1934" s="17"/>
    </row>
    <row r="1935" spans="2:5" s="15" customFormat="1" ht="16.5" customHeight="1">
      <c r="B1935" s="16"/>
      <c r="C1935" s="16"/>
      <c r="D1935" s="11"/>
      <c r="E1935" s="17"/>
    </row>
    <row r="1936" spans="2:5" s="15" customFormat="1" ht="16.5" customHeight="1">
      <c r="B1936" s="16"/>
      <c r="C1936" s="16"/>
      <c r="D1936" s="11"/>
      <c r="E1936" s="17"/>
    </row>
    <row r="1937" spans="2:5" s="15" customFormat="1" ht="16.5" customHeight="1">
      <c r="B1937" s="16"/>
      <c r="C1937" s="16"/>
      <c r="D1937" s="11"/>
      <c r="E1937" s="17"/>
    </row>
    <row r="1938" spans="2:5" s="15" customFormat="1" ht="16.5" customHeight="1">
      <c r="B1938" s="16"/>
      <c r="C1938" s="16"/>
      <c r="D1938" s="11"/>
      <c r="E1938" s="17"/>
    </row>
    <row r="1939" spans="2:5" s="15" customFormat="1" ht="16.5" customHeight="1">
      <c r="B1939" s="16"/>
      <c r="C1939" s="16"/>
      <c r="D1939" s="11"/>
      <c r="E1939" s="17"/>
    </row>
    <row r="1940" spans="2:5" s="15" customFormat="1" ht="16.5" customHeight="1">
      <c r="B1940" s="16"/>
      <c r="C1940" s="16"/>
      <c r="D1940" s="11"/>
      <c r="E1940" s="17"/>
    </row>
    <row r="1941" spans="2:5" s="15" customFormat="1" ht="16.5" customHeight="1">
      <c r="B1941" s="16"/>
      <c r="C1941" s="16"/>
      <c r="D1941" s="11"/>
      <c r="E1941" s="17"/>
    </row>
    <row r="1942" spans="2:5" s="15" customFormat="1" ht="16.5" customHeight="1">
      <c r="B1942" s="16"/>
      <c r="C1942" s="16"/>
      <c r="D1942" s="11"/>
      <c r="E1942" s="17"/>
    </row>
    <row r="1943" spans="2:5" s="15" customFormat="1" ht="16.5" customHeight="1">
      <c r="B1943" s="16"/>
      <c r="C1943" s="16"/>
      <c r="D1943" s="11"/>
      <c r="E1943" s="17"/>
    </row>
    <row r="1944" spans="2:5" s="15" customFormat="1" ht="16.5" customHeight="1">
      <c r="B1944" s="16"/>
      <c r="C1944" s="16"/>
      <c r="D1944" s="11"/>
      <c r="E1944" s="17"/>
    </row>
    <row r="1945" spans="2:5" s="15" customFormat="1" ht="16.5" customHeight="1">
      <c r="B1945" s="16"/>
      <c r="C1945" s="16"/>
      <c r="D1945" s="11"/>
      <c r="E1945" s="17"/>
    </row>
    <row r="1946" spans="2:5" s="15" customFormat="1" ht="16.5" customHeight="1">
      <c r="B1946" s="16"/>
      <c r="C1946" s="16"/>
      <c r="D1946" s="11"/>
      <c r="E1946" s="17"/>
    </row>
    <row r="1947" spans="2:5" s="15" customFormat="1" ht="16.5" customHeight="1">
      <c r="B1947" s="16"/>
      <c r="C1947" s="16"/>
      <c r="D1947" s="11"/>
      <c r="E1947" s="17"/>
    </row>
    <row r="1948" spans="2:5" s="15" customFormat="1" ht="16.5" customHeight="1">
      <c r="B1948" s="16"/>
      <c r="C1948" s="16"/>
      <c r="D1948" s="11"/>
      <c r="E1948" s="17"/>
    </row>
    <row r="1949" spans="2:5" s="15" customFormat="1" ht="16.5" customHeight="1">
      <c r="B1949" s="16"/>
      <c r="C1949" s="16"/>
      <c r="D1949" s="11"/>
      <c r="E1949" s="17"/>
    </row>
    <row r="1950" spans="2:5" s="15" customFormat="1" ht="16.5" customHeight="1">
      <c r="B1950" s="16"/>
      <c r="C1950" s="16"/>
      <c r="D1950" s="11"/>
      <c r="E1950" s="17"/>
    </row>
    <row r="1951" spans="2:5" s="15" customFormat="1" ht="16.5" customHeight="1">
      <c r="B1951" s="16"/>
      <c r="C1951" s="16"/>
      <c r="D1951" s="11"/>
      <c r="E1951" s="17"/>
    </row>
    <row r="1952" spans="2:5" s="15" customFormat="1" ht="16.5" customHeight="1">
      <c r="B1952" s="16"/>
      <c r="C1952" s="16"/>
      <c r="D1952" s="11"/>
      <c r="E1952" s="17"/>
    </row>
    <row r="1953" spans="2:5" s="15" customFormat="1" ht="16.5" customHeight="1">
      <c r="B1953" s="16"/>
      <c r="C1953" s="16"/>
      <c r="D1953" s="11"/>
      <c r="E1953" s="17"/>
    </row>
    <row r="1954" spans="2:5" s="15" customFormat="1" ht="16.5" customHeight="1">
      <c r="B1954" s="16"/>
      <c r="C1954" s="16"/>
      <c r="D1954" s="11"/>
      <c r="E1954" s="17"/>
    </row>
    <row r="1955" spans="2:5" s="15" customFormat="1" ht="16.5" customHeight="1">
      <c r="B1955" s="16"/>
      <c r="C1955" s="16"/>
      <c r="D1955" s="11"/>
      <c r="E1955" s="17"/>
    </row>
    <row r="1956" spans="2:5" s="15" customFormat="1" ht="16.5" customHeight="1">
      <c r="B1956" s="16"/>
      <c r="C1956" s="16"/>
      <c r="D1956" s="11"/>
      <c r="E1956" s="17"/>
    </row>
    <row r="1957" spans="2:5" s="15" customFormat="1" ht="16.5" customHeight="1">
      <c r="B1957" s="16"/>
      <c r="C1957" s="16"/>
      <c r="D1957" s="11"/>
      <c r="E1957" s="17"/>
    </row>
    <row r="1958" spans="2:5" s="15" customFormat="1" ht="16.5" customHeight="1">
      <c r="B1958" s="16"/>
      <c r="C1958" s="16"/>
      <c r="D1958" s="11"/>
      <c r="E1958" s="17"/>
    </row>
    <row r="1959" spans="2:5" s="15" customFormat="1" ht="16.5" customHeight="1">
      <c r="B1959" s="16"/>
      <c r="C1959" s="16"/>
      <c r="D1959" s="11"/>
      <c r="E1959" s="17"/>
    </row>
    <row r="1960" spans="2:5" s="15" customFormat="1" ht="16.5" customHeight="1">
      <c r="B1960" s="16"/>
      <c r="C1960" s="16"/>
      <c r="D1960" s="11"/>
      <c r="E1960" s="17"/>
    </row>
    <row r="1961" spans="2:5" s="15" customFormat="1" ht="16.5" customHeight="1">
      <c r="B1961" s="16"/>
      <c r="C1961" s="16"/>
      <c r="D1961" s="11"/>
      <c r="E1961" s="17"/>
    </row>
    <row r="1962" spans="2:5" s="15" customFormat="1" ht="16.5" customHeight="1">
      <c r="B1962" s="16"/>
      <c r="C1962" s="16"/>
      <c r="D1962" s="11"/>
      <c r="E1962" s="17"/>
    </row>
    <row r="1963" spans="2:5" s="15" customFormat="1" ht="16.5" customHeight="1">
      <c r="B1963" s="16"/>
      <c r="C1963" s="16"/>
      <c r="D1963" s="11"/>
      <c r="E1963" s="17"/>
    </row>
    <row r="1964" spans="2:5" s="15" customFormat="1" ht="16.5" customHeight="1">
      <c r="B1964" s="16"/>
      <c r="C1964" s="16"/>
      <c r="D1964" s="11"/>
      <c r="E1964" s="17"/>
    </row>
    <row r="1965" spans="2:5" s="15" customFormat="1" ht="16.5" customHeight="1">
      <c r="B1965" s="16"/>
      <c r="C1965" s="16"/>
      <c r="D1965" s="11"/>
      <c r="E1965" s="17"/>
    </row>
    <row r="1966" spans="2:5" s="15" customFormat="1" ht="16.5" customHeight="1">
      <c r="B1966" s="16"/>
      <c r="C1966" s="16"/>
      <c r="D1966" s="11"/>
      <c r="E1966" s="17"/>
    </row>
    <row r="1967" spans="2:5" s="15" customFormat="1" ht="16.5" customHeight="1">
      <c r="B1967" s="16"/>
      <c r="C1967" s="16"/>
      <c r="D1967" s="11"/>
      <c r="E1967" s="17"/>
    </row>
    <row r="1968" spans="2:5" s="15" customFormat="1" ht="16.5" customHeight="1">
      <c r="B1968" s="16"/>
      <c r="C1968" s="16"/>
      <c r="D1968" s="11"/>
      <c r="E1968" s="17"/>
    </row>
    <row r="1969" spans="2:5" s="15" customFormat="1" ht="16.5" customHeight="1">
      <c r="B1969" s="16"/>
      <c r="C1969" s="16"/>
      <c r="D1969" s="11"/>
      <c r="E1969" s="17"/>
    </row>
    <row r="1970" spans="2:5" s="15" customFormat="1" ht="16.5" customHeight="1">
      <c r="B1970" s="16"/>
      <c r="C1970" s="16"/>
      <c r="D1970" s="11"/>
      <c r="E1970" s="17"/>
    </row>
    <row r="1971" spans="2:5" s="15" customFormat="1" ht="16.5" customHeight="1">
      <c r="B1971" s="16"/>
      <c r="C1971" s="16"/>
      <c r="D1971" s="11"/>
      <c r="E1971" s="17"/>
    </row>
    <row r="1972" spans="2:5" s="15" customFormat="1" ht="16.5" customHeight="1">
      <c r="B1972" s="16"/>
      <c r="C1972" s="16"/>
      <c r="D1972" s="11"/>
      <c r="E1972" s="17"/>
    </row>
    <row r="1973" spans="2:5" s="15" customFormat="1" ht="16.5" customHeight="1">
      <c r="B1973" s="16"/>
      <c r="C1973" s="16"/>
      <c r="D1973" s="11"/>
      <c r="E1973" s="17"/>
    </row>
    <row r="1974" spans="2:5" s="15" customFormat="1" ht="16.5" customHeight="1">
      <c r="B1974" s="16"/>
      <c r="C1974" s="16"/>
      <c r="D1974" s="11"/>
      <c r="E1974" s="17"/>
    </row>
    <row r="1975" spans="2:5" s="15" customFormat="1" ht="16.5" customHeight="1">
      <c r="B1975" s="16"/>
      <c r="C1975" s="16"/>
      <c r="D1975" s="11"/>
      <c r="E1975" s="17"/>
    </row>
    <row r="1976" spans="2:5" s="15" customFormat="1" ht="16.5" customHeight="1">
      <c r="B1976" s="16"/>
      <c r="C1976" s="16"/>
      <c r="D1976" s="11"/>
      <c r="E1976" s="17"/>
    </row>
    <row r="1977" spans="2:5" s="15" customFormat="1" ht="16.5" customHeight="1">
      <c r="B1977" s="16"/>
      <c r="C1977" s="16"/>
      <c r="D1977" s="11"/>
      <c r="E1977" s="17"/>
    </row>
    <row r="1978" spans="2:5" s="15" customFormat="1" ht="16.5" customHeight="1">
      <c r="B1978" s="16"/>
      <c r="C1978" s="16"/>
      <c r="D1978" s="11"/>
      <c r="E1978" s="17"/>
    </row>
    <row r="1979" spans="2:5" s="15" customFormat="1" ht="16.5" customHeight="1">
      <c r="B1979" s="16"/>
      <c r="C1979" s="16"/>
      <c r="D1979" s="11"/>
      <c r="E1979" s="17"/>
    </row>
    <row r="1980" spans="2:5" s="15" customFormat="1" ht="16.5" customHeight="1">
      <c r="B1980" s="16"/>
      <c r="C1980" s="16"/>
      <c r="D1980" s="11"/>
      <c r="E1980" s="17"/>
    </row>
    <row r="1981" spans="2:5" s="15" customFormat="1" ht="16.5" customHeight="1">
      <c r="B1981" s="16"/>
      <c r="C1981" s="16"/>
      <c r="D1981" s="11"/>
      <c r="E1981" s="17"/>
    </row>
    <row r="1982" spans="2:5" s="15" customFormat="1" ht="16.5" customHeight="1">
      <c r="B1982" s="16"/>
      <c r="C1982" s="16"/>
      <c r="D1982" s="11"/>
      <c r="E1982" s="17"/>
    </row>
    <row r="1983" spans="2:5" s="15" customFormat="1" ht="16.5" customHeight="1">
      <c r="B1983" s="16"/>
      <c r="C1983" s="16"/>
      <c r="D1983" s="11"/>
      <c r="E1983" s="17"/>
    </row>
    <row r="1984" spans="2:5" s="15" customFormat="1" ht="16.5" customHeight="1">
      <c r="B1984" s="16"/>
      <c r="C1984" s="16"/>
      <c r="D1984" s="11"/>
      <c r="E1984" s="17"/>
    </row>
    <row r="1985" spans="2:5" s="15" customFormat="1" ht="16.5" customHeight="1">
      <c r="B1985" s="16"/>
      <c r="C1985" s="16"/>
      <c r="D1985" s="11"/>
      <c r="E1985" s="17"/>
    </row>
    <row r="1986" spans="2:5" s="15" customFormat="1" ht="16.5" customHeight="1">
      <c r="B1986" s="16"/>
      <c r="C1986" s="16"/>
      <c r="D1986" s="11"/>
      <c r="E1986" s="17"/>
    </row>
    <row r="1987" spans="2:5" s="15" customFormat="1" ht="16.5" customHeight="1">
      <c r="B1987" s="16"/>
      <c r="C1987" s="16"/>
      <c r="D1987" s="11"/>
      <c r="E1987" s="17"/>
    </row>
    <row r="1988" spans="2:5" s="15" customFormat="1" ht="16.5" customHeight="1">
      <c r="B1988" s="16"/>
      <c r="C1988" s="16"/>
      <c r="D1988" s="11"/>
      <c r="E1988" s="17"/>
    </row>
    <row r="1989" spans="2:5" s="15" customFormat="1" ht="16.5" customHeight="1">
      <c r="B1989" s="16"/>
      <c r="C1989" s="16"/>
      <c r="D1989" s="11"/>
      <c r="E1989" s="17"/>
    </row>
    <row r="1990" spans="2:5" s="15" customFormat="1" ht="16.5" customHeight="1">
      <c r="B1990" s="16"/>
      <c r="C1990" s="16"/>
      <c r="D1990" s="11"/>
      <c r="E1990" s="17"/>
    </row>
    <row r="1991" spans="2:5" s="15" customFormat="1" ht="16.5" customHeight="1">
      <c r="B1991" s="16"/>
      <c r="C1991" s="16"/>
      <c r="D1991" s="11"/>
      <c r="E1991" s="17"/>
    </row>
    <row r="1992" spans="2:5" s="15" customFormat="1" ht="16.5" customHeight="1">
      <c r="B1992" s="16"/>
      <c r="C1992" s="16"/>
      <c r="D1992" s="11"/>
      <c r="E1992" s="17"/>
    </row>
    <row r="1993" spans="2:5" s="15" customFormat="1" ht="16.5" customHeight="1">
      <c r="B1993" s="16"/>
      <c r="C1993" s="16"/>
      <c r="D1993" s="11"/>
      <c r="E1993" s="17"/>
    </row>
    <row r="1994" spans="2:5" s="15" customFormat="1" ht="16.5" customHeight="1">
      <c r="B1994" s="16"/>
      <c r="C1994" s="16"/>
      <c r="D1994" s="11"/>
      <c r="E1994" s="17"/>
    </row>
    <row r="1995" spans="2:5" s="15" customFormat="1" ht="16.5" customHeight="1">
      <c r="B1995" s="16"/>
      <c r="C1995" s="16"/>
      <c r="D1995" s="11"/>
      <c r="E1995" s="17"/>
    </row>
    <row r="1996" spans="2:5" s="15" customFormat="1" ht="16.5" customHeight="1">
      <c r="B1996" s="16"/>
      <c r="C1996" s="16"/>
      <c r="D1996" s="11"/>
      <c r="E1996" s="17"/>
    </row>
    <row r="1997" spans="2:5" s="15" customFormat="1" ht="16.5" customHeight="1">
      <c r="B1997" s="16"/>
      <c r="C1997" s="16"/>
      <c r="D1997" s="11"/>
      <c r="E1997" s="17"/>
    </row>
    <row r="1998" spans="2:5" s="15" customFormat="1" ht="16.5" customHeight="1">
      <c r="B1998" s="16"/>
      <c r="C1998" s="16"/>
      <c r="D1998" s="11"/>
      <c r="E1998" s="17"/>
    </row>
    <row r="1999" spans="2:5" s="15" customFormat="1" ht="16.5" customHeight="1">
      <c r="B1999" s="16"/>
      <c r="C1999" s="16"/>
      <c r="D1999" s="11"/>
      <c r="E1999" s="17"/>
    </row>
    <row r="2000" spans="2:5" s="15" customFormat="1" ht="16.5" customHeight="1">
      <c r="B2000" s="16"/>
      <c r="C2000" s="16"/>
      <c r="D2000" s="11"/>
      <c r="E2000" s="17"/>
    </row>
    <row r="2001" spans="2:5" s="15" customFormat="1" ht="16.5" customHeight="1">
      <c r="B2001" s="16"/>
      <c r="C2001" s="16"/>
      <c r="D2001" s="11"/>
      <c r="E2001" s="17"/>
    </row>
    <row r="2002" spans="2:5" s="15" customFormat="1" ht="16.5" customHeight="1">
      <c r="B2002" s="16"/>
      <c r="C2002" s="16"/>
      <c r="D2002" s="11"/>
      <c r="E2002" s="17"/>
    </row>
    <row r="2003" spans="2:5" s="15" customFormat="1" ht="16.5" customHeight="1">
      <c r="B2003" s="16"/>
      <c r="C2003" s="16"/>
      <c r="D2003" s="11"/>
      <c r="E2003" s="17"/>
    </row>
    <row r="2004" spans="2:5" s="15" customFormat="1" ht="16.5" customHeight="1">
      <c r="B2004" s="16"/>
      <c r="C2004" s="16"/>
      <c r="D2004" s="11"/>
      <c r="E2004" s="17"/>
    </row>
    <row r="2005" spans="2:5" s="15" customFormat="1" ht="16.5" customHeight="1">
      <c r="B2005" s="16"/>
      <c r="C2005" s="16"/>
      <c r="D2005" s="11"/>
      <c r="E2005" s="17"/>
    </row>
    <row r="2006" spans="2:5" s="15" customFormat="1" ht="16.5" customHeight="1">
      <c r="B2006" s="16"/>
      <c r="C2006" s="16"/>
      <c r="D2006" s="11"/>
      <c r="E2006" s="17"/>
    </row>
    <row r="2007" spans="2:5" s="15" customFormat="1" ht="16.5" customHeight="1">
      <c r="B2007" s="16"/>
      <c r="C2007" s="16"/>
      <c r="D2007" s="11"/>
      <c r="E2007" s="17"/>
    </row>
    <row r="2008" spans="2:5" s="15" customFormat="1" ht="16.5" customHeight="1">
      <c r="B2008" s="16"/>
      <c r="C2008" s="16"/>
      <c r="D2008" s="11"/>
      <c r="E2008" s="17"/>
    </row>
    <row r="2009" spans="2:5" s="15" customFormat="1" ht="16.5" customHeight="1">
      <c r="B2009" s="16"/>
      <c r="C2009" s="16"/>
      <c r="D2009" s="11"/>
      <c r="E2009" s="17"/>
    </row>
    <row r="2010" spans="2:5" s="15" customFormat="1" ht="16.5" customHeight="1">
      <c r="B2010" s="16"/>
      <c r="C2010" s="16"/>
      <c r="D2010" s="11"/>
      <c r="E2010" s="17"/>
    </row>
    <row r="2011" spans="2:5" s="15" customFormat="1" ht="16.5" customHeight="1">
      <c r="B2011" s="16"/>
      <c r="C2011" s="16"/>
      <c r="D2011" s="11"/>
      <c r="E2011" s="17"/>
    </row>
    <row r="2012" spans="2:5" s="15" customFormat="1" ht="16.5" customHeight="1">
      <c r="B2012" s="16"/>
      <c r="C2012" s="16"/>
      <c r="D2012" s="11"/>
      <c r="E2012" s="17"/>
    </row>
    <row r="2013" spans="2:5" s="15" customFormat="1" ht="16.5" customHeight="1">
      <c r="B2013" s="16"/>
      <c r="C2013" s="16"/>
      <c r="D2013" s="11"/>
      <c r="E2013" s="17"/>
    </row>
    <row r="2014" spans="2:5" s="15" customFormat="1" ht="16.5" customHeight="1">
      <c r="B2014" s="16"/>
      <c r="C2014" s="16"/>
      <c r="D2014" s="11"/>
      <c r="E2014" s="17"/>
    </row>
    <row r="2015" spans="2:5" s="15" customFormat="1" ht="16.5" customHeight="1">
      <c r="B2015" s="16"/>
      <c r="C2015" s="16"/>
      <c r="D2015" s="11"/>
      <c r="E2015" s="17"/>
    </row>
    <row r="2016" spans="2:5" s="15" customFormat="1" ht="16.5" customHeight="1">
      <c r="B2016" s="16"/>
      <c r="C2016" s="16"/>
      <c r="D2016" s="11"/>
      <c r="E2016" s="17"/>
    </row>
    <row r="2017" spans="2:5" s="15" customFormat="1" ht="16.5" customHeight="1">
      <c r="B2017" s="16"/>
      <c r="C2017" s="16"/>
      <c r="D2017" s="11"/>
      <c r="E2017" s="17"/>
    </row>
    <row r="2018" spans="2:5" s="15" customFormat="1" ht="16.5" customHeight="1">
      <c r="B2018" s="16"/>
      <c r="C2018" s="16"/>
      <c r="D2018" s="11"/>
      <c r="E2018" s="17"/>
    </row>
    <row r="2019" spans="2:5" s="15" customFormat="1" ht="16.5" customHeight="1">
      <c r="B2019" s="16"/>
      <c r="C2019" s="16"/>
      <c r="D2019" s="11"/>
      <c r="E2019" s="17"/>
    </row>
    <row r="2020" spans="2:5" s="15" customFormat="1" ht="16.5" customHeight="1">
      <c r="B2020" s="16"/>
      <c r="C2020" s="16"/>
      <c r="D2020" s="11"/>
      <c r="E2020" s="17"/>
    </row>
    <row r="2021" spans="2:5" s="15" customFormat="1" ht="16.5" customHeight="1">
      <c r="B2021" s="16"/>
      <c r="C2021" s="16"/>
      <c r="D2021" s="11"/>
      <c r="E2021" s="17"/>
    </row>
    <row r="2022" spans="2:5" s="15" customFormat="1" ht="16.5" customHeight="1">
      <c r="B2022" s="16"/>
      <c r="C2022" s="16"/>
      <c r="D2022" s="11"/>
      <c r="E2022" s="17"/>
    </row>
    <row r="2023" spans="2:5" s="15" customFormat="1" ht="16.5" customHeight="1">
      <c r="B2023" s="16"/>
      <c r="C2023" s="16"/>
      <c r="D2023" s="11"/>
      <c r="E2023" s="17"/>
    </row>
    <row r="2024" spans="2:5" s="15" customFormat="1" ht="16.5" customHeight="1">
      <c r="B2024" s="16"/>
      <c r="C2024" s="16"/>
      <c r="D2024" s="11"/>
      <c r="E2024" s="17"/>
    </row>
    <row r="2025" spans="2:5" s="15" customFormat="1" ht="16.5" customHeight="1">
      <c r="B2025" s="16"/>
      <c r="C2025" s="16"/>
      <c r="D2025" s="11"/>
      <c r="E2025" s="17"/>
    </row>
    <row r="2026" spans="2:5" s="15" customFormat="1" ht="16.5" customHeight="1">
      <c r="B2026" s="16"/>
      <c r="C2026" s="16"/>
      <c r="D2026" s="11"/>
      <c r="E2026" s="17"/>
    </row>
    <row r="2027" spans="2:5" s="15" customFormat="1" ht="16.5" customHeight="1">
      <c r="B2027" s="16"/>
      <c r="C2027" s="16"/>
      <c r="D2027" s="11"/>
      <c r="E2027" s="17"/>
    </row>
    <row r="2028" spans="2:5" s="15" customFormat="1" ht="16.5" customHeight="1">
      <c r="B2028" s="16"/>
      <c r="C2028" s="16"/>
      <c r="D2028" s="11"/>
      <c r="E2028" s="17"/>
    </row>
    <row r="2029" spans="2:5" s="15" customFormat="1" ht="16.5" customHeight="1">
      <c r="B2029" s="16"/>
      <c r="C2029" s="16"/>
      <c r="D2029" s="11"/>
      <c r="E2029" s="17"/>
    </row>
    <row r="2030" spans="2:5" s="15" customFormat="1" ht="16.5" customHeight="1">
      <c r="B2030" s="16"/>
      <c r="C2030" s="16"/>
      <c r="D2030" s="11"/>
      <c r="E2030" s="17"/>
    </row>
    <row r="2031" spans="2:5" s="15" customFormat="1" ht="16.5" customHeight="1">
      <c r="B2031" s="16"/>
      <c r="C2031" s="16"/>
      <c r="D2031" s="11"/>
      <c r="E2031" s="17"/>
    </row>
    <row r="2032" spans="2:5" s="15" customFormat="1" ht="16.5" customHeight="1">
      <c r="B2032" s="16"/>
      <c r="C2032" s="16"/>
      <c r="D2032" s="11"/>
      <c r="E2032" s="17"/>
    </row>
    <row r="2033" spans="2:5" s="15" customFormat="1" ht="16.5" customHeight="1">
      <c r="B2033" s="16"/>
      <c r="C2033" s="16"/>
      <c r="D2033" s="11"/>
      <c r="E2033" s="17"/>
    </row>
    <row r="2034" spans="2:5" s="15" customFormat="1" ht="16.5" customHeight="1">
      <c r="B2034" s="16"/>
      <c r="C2034" s="16"/>
      <c r="D2034" s="11"/>
      <c r="E2034" s="17"/>
    </row>
    <row r="2035" spans="2:5" s="15" customFormat="1" ht="16.5" customHeight="1">
      <c r="B2035" s="16"/>
      <c r="C2035" s="16"/>
      <c r="D2035" s="11"/>
      <c r="E2035" s="17"/>
    </row>
    <row r="2036" spans="2:5" s="15" customFormat="1" ht="16.5" customHeight="1">
      <c r="B2036" s="16"/>
      <c r="C2036" s="16"/>
      <c r="D2036" s="11"/>
      <c r="E2036" s="17"/>
    </row>
    <row r="2037" spans="2:5" s="15" customFormat="1" ht="16.5" customHeight="1">
      <c r="B2037" s="16"/>
      <c r="C2037" s="16"/>
      <c r="D2037" s="11"/>
      <c r="E2037" s="17"/>
    </row>
    <row r="2038" spans="2:5" s="15" customFormat="1" ht="16.5" customHeight="1">
      <c r="B2038" s="16"/>
      <c r="C2038" s="16"/>
      <c r="D2038" s="11"/>
      <c r="E2038" s="17"/>
    </row>
    <row r="2039" spans="2:5" s="15" customFormat="1" ht="16.5" customHeight="1">
      <c r="B2039" s="16"/>
      <c r="C2039" s="16"/>
      <c r="D2039" s="11"/>
      <c r="E2039" s="17"/>
    </row>
    <row r="2040" spans="2:5" s="15" customFormat="1" ht="16.5" customHeight="1">
      <c r="B2040" s="16"/>
      <c r="C2040" s="16"/>
      <c r="D2040" s="11"/>
      <c r="E2040" s="17"/>
    </row>
    <row r="2041" spans="2:5" s="15" customFormat="1" ht="16.5" customHeight="1">
      <c r="B2041" s="16"/>
      <c r="C2041" s="16"/>
      <c r="D2041" s="11"/>
      <c r="E2041" s="17"/>
    </row>
    <row r="2042" spans="2:5" s="15" customFormat="1" ht="16.5" customHeight="1">
      <c r="B2042" s="16"/>
      <c r="C2042" s="16"/>
      <c r="D2042" s="11"/>
      <c r="E2042" s="17"/>
    </row>
    <row r="2043" spans="2:5" s="15" customFormat="1" ht="16.5" customHeight="1">
      <c r="B2043" s="16"/>
      <c r="C2043" s="16"/>
      <c r="D2043" s="11"/>
      <c r="E2043" s="17"/>
    </row>
    <row r="2044" spans="2:5" s="15" customFormat="1" ht="16.5" customHeight="1">
      <c r="B2044" s="16"/>
      <c r="C2044" s="16"/>
      <c r="D2044" s="11"/>
      <c r="E2044" s="17"/>
    </row>
    <row r="2045" spans="2:5" s="15" customFormat="1" ht="16.5" customHeight="1">
      <c r="B2045" s="16"/>
      <c r="C2045" s="16"/>
      <c r="D2045" s="11"/>
      <c r="E2045" s="17"/>
    </row>
    <row r="2046" spans="2:5" s="15" customFormat="1" ht="16.5" customHeight="1">
      <c r="B2046" s="16"/>
      <c r="C2046" s="16"/>
      <c r="D2046" s="11"/>
      <c r="E2046" s="17"/>
    </row>
    <row r="2047" spans="2:5" s="15" customFormat="1" ht="16.5" customHeight="1">
      <c r="B2047" s="16"/>
      <c r="C2047" s="16"/>
      <c r="D2047" s="11"/>
      <c r="E2047" s="17"/>
    </row>
    <row r="2048" spans="2:5" s="15" customFormat="1" ht="16.5" customHeight="1">
      <c r="B2048" s="16"/>
      <c r="C2048" s="16"/>
      <c r="D2048" s="11"/>
      <c r="E2048" s="17"/>
    </row>
    <row r="2049" spans="2:5" s="15" customFormat="1" ht="16.5" customHeight="1">
      <c r="B2049" s="16"/>
      <c r="C2049" s="16"/>
      <c r="D2049" s="11"/>
      <c r="E2049" s="17"/>
    </row>
    <row r="2050" spans="2:5" s="15" customFormat="1" ht="16.5" customHeight="1">
      <c r="B2050" s="16"/>
      <c r="C2050" s="16"/>
      <c r="D2050" s="11"/>
      <c r="E2050" s="17"/>
    </row>
    <row r="2051" spans="2:5" s="15" customFormat="1" ht="16.5" customHeight="1">
      <c r="B2051" s="16"/>
      <c r="C2051" s="16"/>
      <c r="D2051" s="11"/>
      <c r="E2051" s="17"/>
    </row>
    <row r="2052" spans="2:5" s="15" customFormat="1" ht="16.5" customHeight="1">
      <c r="B2052" s="16"/>
      <c r="C2052" s="16"/>
      <c r="D2052" s="11"/>
      <c r="E2052" s="17"/>
    </row>
    <row r="2053" spans="2:5" s="15" customFormat="1" ht="16.5" customHeight="1">
      <c r="B2053" s="16"/>
      <c r="C2053" s="16"/>
      <c r="D2053" s="11"/>
      <c r="E2053" s="17"/>
    </row>
    <row r="2054" spans="2:5" s="15" customFormat="1" ht="16.5" customHeight="1">
      <c r="B2054" s="16"/>
      <c r="C2054" s="16"/>
      <c r="D2054" s="11"/>
      <c r="E2054" s="17"/>
    </row>
    <row r="2055" spans="2:5" s="15" customFormat="1" ht="16.5" customHeight="1">
      <c r="B2055" s="16"/>
      <c r="C2055" s="16"/>
      <c r="D2055" s="11"/>
      <c r="E2055" s="17"/>
    </row>
    <row r="2056" spans="2:5" s="15" customFormat="1" ht="16.5" customHeight="1">
      <c r="B2056" s="16"/>
      <c r="C2056" s="16"/>
      <c r="D2056" s="11"/>
      <c r="E2056" s="17"/>
    </row>
    <row r="2057" spans="2:5" s="15" customFormat="1" ht="16.5" customHeight="1">
      <c r="B2057" s="16"/>
      <c r="C2057" s="16"/>
      <c r="D2057" s="11"/>
      <c r="E2057" s="17"/>
    </row>
    <row r="2058" spans="2:5" s="15" customFormat="1" ht="16.5" customHeight="1">
      <c r="B2058" s="16"/>
      <c r="C2058" s="16"/>
      <c r="D2058" s="11"/>
      <c r="E2058" s="17"/>
    </row>
    <row r="2059" spans="2:5" s="15" customFormat="1" ht="16.5" customHeight="1">
      <c r="B2059" s="16"/>
      <c r="C2059" s="16"/>
      <c r="D2059" s="11"/>
      <c r="E2059" s="17"/>
    </row>
    <row r="2060" spans="2:5" s="15" customFormat="1" ht="16.5" customHeight="1">
      <c r="B2060" s="16"/>
      <c r="C2060" s="16"/>
      <c r="D2060" s="11"/>
      <c r="E2060" s="17"/>
    </row>
    <row r="2061" spans="2:5" s="15" customFormat="1" ht="16.5" customHeight="1">
      <c r="B2061" s="16"/>
      <c r="C2061" s="16"/>
      <c r="D2061" s="11"/>
      <c r="E2061" s="17"/>
    </row>
    <row r="2062" spans="2:5" s="15" customFormat="1" ht="16.5" customHeight="1">
      <c r="B2062" s="16"/>
      <c r="C2062" s="16"/>
      <c r="D2062" s="11"/>
      <c r="E2062" s="17"/>
    </row>
    <row r="2063" spans="2:5" s="15" customFormat="1" ht="16.5" customHeight="1">
      <c r="B2063" s="16"/>
      <c r="C2063" s="16"/>
      <c r="D2063" s="11"/>
      <c r="E2063" s="17"/>
    </row>
    <row r="2064" spans="2:5" s="15" customFormat="1" ht="16.5" customHeight="1">
      <c r="B2064" s="16"/>
      <c r="C2064" s="16"/>
      <c r="D2064" s="11"/>
      <c r="E2064" s="17"/>
    </row>
    <row r="2065" spans="2:5" s="15" customFormat="1" ht="16.5" customHeight="1">
      <c r="B2065" s="16"/>
      <c r="C2065" s="16"/>
      <c r="D2065" s="11"/>
      <c r="E2065" s="17"/>
    </row>
    <row r="2066" spans="2:5" s="15" customFormat="1" ht="16.5" customHeight="1">
      <c r="B2066" s="16"/>
      <c r="C2066" s="16"/>
      <c r="D2066" s="11"/>
      <c r="E2066" s="17"/>
    </row>
    <row r="2067" spans="2:5" s="15" customFormat="1" ht="16.5" customHeight="1">
      <c r="B2067" s="16"/>
      <c r="C2067" s="16"/>
      <c r="D2067" s="11"/>
      <c r="E2067" s="17"/>
    </row>
    <row r="2068" spans="2:5" s="15" customFormat="1" ht="16.5" customHeight="1">
      <c r="B2068" s="16"/>
      <c r="C2068" s="16"/>
      <c r="D2068" s="11"/>
      <c r="E2068" s="17"/>
    </row>
    <row r="2069" spans="2:5" s="15" customFormat="1" ht="16.5" customHeight="1">
      <c r="B2069" s="16"/>
      <c r="C2069" s="16"/>
      <c r="D2069" s="11"/>
      <c r="E2069" s="17"/>
    </row>
    <row r="2070" spans="2:5" s="15" customFormat="1" ht="16.5" customHeight="1">
      <c r="B2070" s="16"/>
      <c r="C2070" s="16"/>
      <c r="D2070" s="11"/>
      <c r="E2070" s="17"/>
    </row>
    <row r="2071" spans="2:5" s="15" customFormat="1" ht="16.5" customHeight="1">
      <c r="B2071" s="16"/>
      <c r="C2071" s="16"/>
      <c r="D2071" s="11"/>
      <c r="E2071" s="17"/>
    </row>
    <row r="2072" spans="2:5" s="15" customFormat="1" ht="16.5" customHeight="1">
      <c r="B2072" s="16"/>
      <c r="C2072" s="16"/>
      <c r="D2072" s="11"/>
      <c r="E2072" s="17"/>
    </row>
    <row r="2073" spans="2:5" s="15" customFormat="1" ht="16.5" customHeight="1">
      <c r="B2073" s="16"/>
      <c r="C2073" s="16"/>
      <c r="D2073" s="11"/>
      <c r="E2073" s="17"/>
    </row>
    <row r="2074" spans="2:5" s="15" customFormat="1" ht="16.5" customHeight="1">
      <c r="B2074" s="16"/>
      <c r="C2074" s="16"/>
      <c r="D2074" s="11"/>
      <c r="E2074" s="17"/>
    </row>
    <row r="2075" spans="2:5" s="15" customFormat="1" ht="16.5" customHeight="1">
      <c r="B2075" s="16"/>
      <c r="C2075" s="16"/>
      <c r="D2075" s="11"/>
      <c r="E2075" s="17"/>
    </row>
    <row r="2076" spans="2:5" s="15" customFormat="1" ht="16.5" customHeight="1">
      <c r="B2076" s="16"/>
      <c r="C2076" s="16"/>
      <c r="D2076" s="11"/>
      <c r="E2076" s="17"/>
    </row>
    <row r="2077" spans="2:5" s="15" customFormat="1" ht="16.5" customHeight="1">
      <c r="B2077" s="16"/>
      <c r="C2077" s="16"/>
      <c r="D2077" s="11"/>
      <c r="E2077" s="17"/>
    </row>
    <row r="2078" spans="2:5" s="15" customFormat="1" ht="16.5" customHeight="1">
      <c r="B2078" s="16"/>
      <c r="C2078" s="16"/>
      <c r="D2078" s="11"/>
      <c r="E2078" s="17"/>
    </row>
    <row r="2079" spans="2:5" s="15" customFormat="1" ht="16.5" customHeight="1">
      <c r="B2079" s="16"/>
      <c r="C2079" s="16"/>
      <c r="D2079" s="11"/>
      <c r="E2079" s="17"/>
    </row>
    <row r="2080" spans="2:5" s="15" customFormat="1" ht="16.5" customHeight="1">
      <c r="B2080" s="16"/>
      <c r="C2080" s="16"/>
      <c r="D2080" s="11"/>
      <c r="E2080" s="17"/>
    </row>
    <row r="2081" spans="2:5" s="15" customFormat="1" ht="16.5" customHeight="1">
      <c r="B2081" s="16"/>
      <c r="C2081" s="16"/>
      <c r="D2081" s="11"/>
      <c r="E2081" s="17"/>
    </row>
    <row r="2082" spans="2:5" s="15" customFormat="1" ht="16.5" customHeight="1">
      <c r="B2082" s="16"/>
      <c r="C2082" s="16"/>
      <c r="D2082" s="11"/>
      <c r="E2082" s="17"/>
    </row>
    <row r="2083" spans="2:5" s="15" customFormat="1" ht="16.5" customHeight="1">
      <c r="B2083" s="16"/>
      <c r="C2083" s="16"/>
      <c r="D2083" s="11"/>
      <c r="E2083" s="17"/>
    </row>
    <row r="2084" spans="2:5" s="15" customFormat="1" ht="16.5" customHeight="1">
      <c r="B2084" s="16"/>
      <c r="C2084" s="16"/>
      <c r="D2084" s="11"/>
      <c r="E2084" s="17"/>
    </row>
    <row r="2085" spans="2:5" s="15" customFormat="1" ht="16.5" customHeight="1">
      <c r="B2085" s="16"/>
      <c r="C2085" s="16"/>
      <c r="D2085" s="11"/>
      <c r="E2085" s="17"/>
    </row>
    <row r="2086" spans="2:5" s="15" customFormat="1" ht="16.5" customHeight="1">
      <c r="B2086" s="16"/>
      <c r="C2086" s="16"/>
      <c r="D2086" s="11"/>
      <c r="E2086" s="17"/>
    </row>
    <row r="2087" spans="2:5" s="15" customFormat="1" ht="16.5" customHeight="1">
      <c r="B2087" s="16"/>
      <c r="C2087" s="16"/>
      <c r="D2087" s="11"/>
      <c r="E2087" s="17"/>
    </row>
    <row r="2088" spans="2:5" s="15" customFormat="1" ht="16.5" customHeight="1">
      <c r="B2088" s="16"/>
      <c r="C2088" s="16"/>
      <c r="D2088" s="11"/>
      <c r="E2088" s="17"/>
    </row>
    <row r="2089" spans="2:5" s="15" customFormat="1" ht="16.5" customHeight="1">
      <c r="B2089" s="16"/>
      <c r="C2089" s="16"/>
      <c r="D2089" s="11"/>
      <c r="E2089" s="17"/>
    </row>
    <row r="2090" spans="2:5" s="15" customFormat="1" ht="16.5" customHeight="1">
      <c r="B2090" s="16"/>
      <c r="C2090" s="16"/>
      <c r="D2090" s="11"/>
      <c r="E2090" s="17"/>
    </row>
    <row r="2091" spans="2:5" s="15" customFormat="1" ht="16.5" customHeight="1">
      <c r="B2091" s="16"/>
      <c r="C2091" s="16"/>
      <c r="D2091" s="11"/>
      <c r="E2091" s="17"/>
    </row>
    <row r="2092" spans="2:5" s="15" customFormat="1" ht="16.5" customHeight="1">
      <c r="B2092" s="16"/>
      <c r="C2092" s="16"/>
      <c r="D2092" s="11"/>
      <c r="E2092" s="17"/>
    </row>
    <row r="2093" spans="2:5" s="15" customFormat="1" ht="16.5" customHeight="1">
      <c r="B2093" s="16"/>
      <c r="C2093" s="16"/>
      <c r="D2093" s="11"/>
      <c r="E2093" s="17"/>
    </row>
    <row r="2094" spans="2:5" s="15" customFormat="1" ht="16.5" customHeight="1">
      <c r="B2094" s="16"/>
      <c r="C2094" s="16"/>
      <c r="D2094" s="11"/>
      <c r="E2094" s="17"/>
    </row>
    <row r="2095" spans="2:5" s="15" customFormat="1" ht="16.5" customHeight="1">
      <c r="B2095" s="16"/>
      <c r="C2095" s="16"/>
      <c r="D2095" s="11"/>
      <c r="E2095" s="17"/>
    </row>
    <row r="2096" spans="2:5" s="15" customFormat="1" ht="16.5" customHeight="1">
      <c r="B2096" s="16"/>
      <c r="C2096" s="16"/>
      <c r="D2096" s="11"/>
      <c r="E2096" s="17"/>
    </row>
    <row r="2097" spans="2:5" s="15" customFormat="1" ht="16.5" customHeight="1">
      <c r="B2097" s="16"/>
      <c r="C2097" s="16"/>
      <c r="D2097" s="11"/>
      <c r="E2097" s="17"/>
    </row>
    <row r="2098" spans="2:5" s="15" customFormat="1" ht="16.5" customHeight="1">
      <c r="B2098" s="16"/>
      <c r="C2098" s="16"/>
      <c r="D2098" s="11"/>
      <c r="E2098" s="17"/>
    </row>
    <row r="2099" spans="2:5" s="15" customFormat="1" ht="16.5" customHeight="1">
      <c r="B2099" s="16"/>
      <c r="C2099" s="16"/>
      <c r="D2099" s="11"/>
      <c r="E2099" s="17"/>
    </row>
    <row r="2100" spans="2:5" s="15" customFormat="1" ht="16.5" customHeight="1">
      <c r="B2100" s="16"/>
      <c r="C2100" s="16"/>
      <c r="D2100" s="11"/>
      <c r="E2100" s="17"/>
    </row>
    <row r="2101" spans="2:5" s="15" customFormat="1" ht="16.5" customHeight="1">
      <c r="B2101" s="16"/>
      <c r="C2101" s="16"/>
      <c r="D2101" s="11"/>
      <c r="E2101" s="17"/>
    </row>
    <row r="2102" spans="2:5" s="15" customFormat="1" ht="16.5" customHeight="1">
      <c r="B2102" s="16"/>
      <c r="C2102" s="16"/>
      <c r="D2102" s="11"/>
      <c r="E2102" s="17"/>
    </row>
    <row r="2103" spans="2:5" s="15" customFormat="1" ht="16.5" customHeight="1">
      <c r="B2103" s="16"/>
      <c r="C2103" s="16"/>
      <c r="D2103" s="11"/>
      <c r="E2103" s="17"/>
    </row>
    <row r="2104" spans="2:5" s="15" customFormat="1" ht="16.5" customHeight="1">
      <c r="B2104" s="16"/>
      <c r="C2104" s="16"/>
      <c r="D2104" s="11"/>
      <c r="E2104" s="17"/>
    </row>
    <row r="2105" spans="2:5" s="15" customFormat="1" ht="16.5" customHeight="1">
      <c r="B2105" s="16"/>
      <c r="C2105" s="16"/>
      <c r="D2105" s="11"/>
      <c r="E2105" s="17"/>
    </row>
    <row r="2106" spans="2:5" s="15" customFormat="1" ht="16.5" customHeight="1">
      <c r="B2106" s="16"/>
      <c r="C2106" s="16"/>
      <c r="D2106" s="11"/>
      <c r="E2106" s="17"/>
    </row>
    <row r="2107" spans="2:5" s="15" customFormat="1" ht="16.5" customHeight="1">
      <c r="B2107" s="16"/>
      <c r="C2107" s="16"/>
      <c r="D2107" s="11"/>
      <c r="E2107" s="17"/>
    </row>
    <row r="2108" spans="2:5" s="15" customFormat="1" ht="16.5" customHeight="1">
      <c r="B2108" s="16"/>
      <c r="C2108" s="16"/>
      <c r="D2108" s="11"/>
      <c r="E2108" s="17"/>
    </row>
    <row r="2109" spans="2:5" s="15" customFormat="1" ht="16.5" customHeight="1">
      <c r="B2109" s="16"/>
      <c r="C2109" s="16"/>
      <c r="D2109" s="11"/>
      <c r="E2109" s="17"/>
    </row>
    <row r="2110" spans="2:5" s="15" customFormat="1" ht="16.5" customHeight="1">
      <c r="B2110" s="16"/>
      <c r="C2110" s="16"/>
      <c r="D2110" s="11"/>
      <c r="E2110" s="17"/>
    </row>
    <row r="2111" spans="2:5" s="15" customFormat="1" ht="16.5" customHeight="1">
      <c r="B2111" s="16"/>
      <c r="C2111" s="16"/>
      <c r="D2111" s="11"/>
      <c r="E2111" s="17"/>
    </row>
    <row r="2112" spans="2:5" s="15" customFormat="1" ht="16.5" customHeight="1">
      <c r="B2112" s="16"/>
      <c r="C2112" s="16"/>
      <c r="D2112" s="11"/>
      <c r="E2112" s="17"/>
    </row>
    <row r="2113" spans="2:5" s="15" customFormat="1" ht="16.5" customHeight="1">
      <c r="B2113" s="16"/>
      <c r="C2113" s="16"/>
      <c r="D2113" s="11"/>
      <c r="E2113" s="17"/>
    </row>
    <row r="2114" spans="2:5" s="15" customFormat="1" ht="16.5" customHeight="1">
      <c r="B2114" s="16"/>
      <c r="C2114" s="16"/>
      <c r="D2114" s="11"/>
      <c r="E2114" s="17"/>
    </row>
    <row r="2115" spans="2:5" s="15" customFormat="1" ht="16.5" customHeight="1">
      <c r="B2115" s="16"/>
      <c r="C2115" s="16"/>
      <c r="D2115" s="11"/>
      <c r="E2115" s="17"/>
    </row>
    <row r="2116" spans="2:5" s="15" customFormat="1" ht="16.5" customHeight="1">
      <c r="B2116" s="16"/>
      <c r="C2116" s="16"/>
      <c r="D2116" s="11"/>
      <c r="E2116" s="17"/>
    </row>
    <row r="2117" spans="2:5" s="15" customFormat="1" ht="16.5" customHeight="1">
      <c r="B2117" s="16"/>
      <c r="C2117" s="16"/>
      <c r="D2117" s="11"/>
      <c r="E2117" s="17"/>
    </row>
    <row r="2118" spans="2:5" s="15" customFormat="1" ht="16.5" customHeight="1">
      <c r="B2118" s="16"/>
      <c r="C2118" s="16"/>
      <c r="D2118" s="11"/>
      <c r="E2118" s="17"/>
    </row>
    <row r="2119" spans="2:5" s="15" customFormat="1" ht="16.5" customHeight="1">
      <c r="B2119" s="16"/>
      <c r="C2119" s="16"/>
      <c r="D2119" s="11"/>
      <c r="E2119" s="17"/>
    </row>
    <row r="2120" spans="2:5" s="15" customFormat="1" ht="16.5" customHeight="1">
      <c r="B2120" s="16"/>
      <c r="C2120" s="16"/>
      <c r="D2120" s="11"/>
      <c r="E2120" s="17"/>
    </row>
    <row r="2121" spans="2:5" s="15" customFormat="1" ht="16.5" customHeight="1">
      <c r="B2121" s="16"/>
      <c r="C2121" s="16"/>
      <c r="D2121" s="11"/>
      <c r="E2121" s="17"/>
    </row>
    <row r="2122" spans="2:5" s="15" customFormat="1" ht="16.5" customHeight="1">
      <c r="B2122" s="16"/>
      <c r="C2122" s="16"/>
      <c r="D2122" s="11"/>
      <c r="E2122" s="17"/>
    </row>
    <row r="2123" spans="2:5" s="15" customFormat="1" ht="16.5" customHeight="1">
      <c r="B2123" s="16"/>
      <c r="C2123" s="16"/>
      <c r="D2123" s="11"/>
      <c r="E2123" s="17"/>
    </row>
    <row r="2124" spans="2:5" s="15" customFormat="1" ht="16.5" customHeight="1">
      <c r="B2124" s="16"/>
      <c r="C2124" s="16"/>
      <c r="D2124" s="11"/>
      <c r="E2124" s="17"/>
    </row>
    <row r="2125" spans="2:5" s="15" customFormat="1" ht="16.5" customHeight="1">
      <c r="B2125" s="16"/>
      <c r="C2125" s="16"/>
      <c r="D2125" s="11"/>
      <c r="E2125" s="17"/>
    </row>
    <row r="2126" spans="2:5" s="15" customFormat="1" ht="16.5" customHeight="1">
      <c r="B2126" s="16"/>
      <c r="C2126" s="16"/>
      <c r="D2126" s="11"/>
      <c r="E2126" s="17"/>
    </row>
    <row r="2127" spans="2:5" s="15" customFormat="1" ht="16.5" customHeight="1">
      <c r="B2127" s="16"/>
      <c r="C2127" s="16"/>
      <c r="D2127" s="11"/>
      <c r="E2127" s="17"/>
    </row>
    <row r="2128" spans="2:5" s="15" customFormat="1" ht="16.5" customHeight="1">
      <c r="B2128" s="16"/>
      <c r="C2128" s="16"/>
      <c r="D2128" s="11"/>
      <c r="E2128" s="17"/>
    </row>
    <row r="2129" spans="2:5" s="15" customFormat="1" ht="16.5" customHeight="1">
      <c r="B2129" s="16"/>
      <c r="C2129" s="16"/>
      <c r="D2129" s="11"/>
      <c r="E2129" s="17"/>
    </row>
    <row r="2130" spans="2:5" s="15" customFormat="1" ht="16.5" customHeight="1">
      <c r="B2130" s="16"/>
      <c r="C2130" s="16"/>
      <c r="D2130" s="11"/>
      <c r="E2130" s="17"/>
    </row>
    <row r="2131" spans="2:5" s="15" customFormat="1" ht="16.5" customHeight="1">
      <c r="B2131" s="16"/>
      <c r="C2131" s="16"/>
      <c r="D2131" s="11"/>
      <c r="E2131" s="17"/>
    </row>
    <row r="2132" spans="2:5" s="15" customFormat="1" ht="16.5" customHeight="1">
      <c r="B2132" s="16"/>
      <c r="C2132" s="16"/>
      <c r="D2132" s="11"/>
      <c r="E2132" s="17"/>
    </row>
    <row r="2133" spans="2:5" s="15" customFormat="1" ht="16.5" customHeight="1">
      <c r="B2133" s="16"/>
      <c r="C2133" s="16"/>
      <c r="D2133" s="11"/>
      <c r="E2133" s="17"/>
    </row>
    <row r="2134" spans="2:5" s="15" customFormat="1" ht="16.5" customHeight="1">
      <c r="B2134" s="16"/>
      <c r="C2134" s="16"/>
      <c r="D2134" s="11"/>
      <c r="E2134" s="17"/>
    </row>
    <row r="2135" spans="2:5" s="15" customFormat="1" ht="16.5" customHeight="1">
      <c r="B2135" s="16"/>
      <c r="C2135" s="16"/>
      <c r="D2135" s="11"/>
      <c r="E2135" s="17"/>
    </row>
    <row r="2136" spans="2:5" s="15" customFormat="1" ht="16.5" customHeight="1">
      <c r="B2136" s="16"/>
      <c r="C2136" s="16"/>
      <c r="D2136" s="11"/>
      <c r="E2136" s="17"/>
    </row>
    <row r="2137" spans="2:5" s="15" customFormat="1" ht="16.5" customHeight="1">
      <c r="B2137" s="16"/>
      <c r="C2137" s="16"/>
      <c r="D2137" s="11"/>
      <c r="E2137" s="17"/>
    </row>
    <row r="2138" spans="2:5" s="15" customFormat="1" ht="16.5" customHeight="1">
      <c r="B2138" s="16"/>
      <c r="C2138" s="16"/>
      <c r="D2138" s="11"/>
      <c r="E2138" s="17"/>
    </row>
    <row r="2139" spans="2:5" s="15" customFormat="1" ht="16.5" customHeight="1">
      <c r="B2139" s="16"/>
      <c r="C2139" s="16"/>
      <c r="D2139" s="11"/>
      <c r="E2139" s="17"/>
    </row>
    <row r="2140" spans="2:5" s="15" customFormat="1" ht="16.5" customHeight="1">
      <c r="B2140" s="16"/>
      <c r="C2140" s="16"/>
      <c r="D2140" s="11"/>
      <c r="E2140" s="17"/>
    </row>
    <row r="2141" spans="2:5" s="15" customFormat="1" ht="16.5" customHeight="1">
      <c r="B2141" s="16"/>
      <c r="C2141" s="16"/>
      <c r="D2141" s="11"/>
      <c r="E2141" s="17"/>
    </row>
    <row r="2142" spans="2:5" s="15" customFormat="1" ht="16.5" customHeight="1">
      <c r="B2142" s="16"/>
      <c r="C2142" s="16"/>
      <c r="D2142" s="11"/>
      <c r="E2142" s="17"/>
    </row>
    <row r="2143" spans="2:5" s="15" customFormat="1" ht="16.5" customHeight="1">
      <c r="B2143" s="16"/>
      <c r="C2143" s="16"/>
      <c r="D2143" s="11"/>
      <c r="E2143" s="17"/>
    </row>
    <row r="2144" spans="2:5" s="15" customFormat="1" ht="16.5" customHeight="1">
      <c r="B2144" s="16"/>
      <c r="C2144" s="16"/>
      <c r="D2144" s="11"/>
      <c r="E2144" s="17"/>
    </row>
    <row r="2145" spans="2:5" s="15" customFormat="1" ht="16.5" customHeight="1">
      <c r="B2145" s="16"/>
      <c r="C2145" s="16"/>
      <c r="D2145" s="11"/>
      <c r="E2145" s="17"/>
    </row>
    <row r="2146" spans="2:5" s="15" customFormat="1" ht="16.5" customHeight="1">
      <c r="B2146" s="16"/>
      <c r="C2146" s="16"/>
      <c r="D2146" s="11"/>
      <c r="E2146" s="17"/>
    </row>
    <row r="2147" spans="2:5" s="15" customFormat="1" ht="16.5" customHeight="1">
      <c r="B2147" s="16"/>
      <c r="C2147" s="16"/>
      <c r="D2147" s="11"/>
      <c r="E2147" s="17"/>
    </row>
    <row r="2148" spans="2:5" s="15" customFormat="1" ht="16.5" customHeight="1">
      <c r="B2148" s="16"/>
      <c r="C2148" s="16"/>
      <c r="D2148" s="11"/>
      <c r="E2148" s="17"/>
    </row>
    <row r="2149" spans="2:5" s="15" customFormat="1" ht="16.5" customHeight="1">
      <c r="B2149" s="16"/>
      <c r="C2149" s="16"/>
      <c r="D2149" s="11"/>
      <c r="E2149" s="17"/>
    </row>
    <row r="2150" spans="2:5" s="15" customFormat="1" ht="16.5" customHeight="1">
      <c r="B2150" s="16"/>
      <c r="C2150" s="16"/>
      <c r="D2150" s="11"/>
      <c r="E2150" s="17"/>
    </row>
    <row r="2151" spans="2:5" s="15" customFormat="1" ht="16.5" customHeight="1">
      <c r="B2151" s="16"/>
      <c r="C2151" s="16"/>
      <c r="D2151" s="11"/>
      <c r="E2151" s="17"/>
    </row>
    <row r="2152" spans="2:5" s="15" customFormat="1" ht="16.5" customHeight="1">
      <c r="B2152" s="16"/>
      <c r="C2152" s="16"/>
      <c r="D2152" s="11"/>
      <c r="E2152" s="17"/>
    </row>
    <row r="2153" spans="2:5" s="15" customFormat="1" ht="16.5" customHeight="1">
      <c r="B2153" s="16"/>
      <c r="C2153" s="16"/>
      <c r="D2153" s="11"/>
      <c r="E2153" s="17"/>
    </row>
    <row r="2154" spans="2:5" s="15" customFormat="1" ht="16.5" customHeight="1">
      <c r="B2154" s="16"/>
      <c r="C2154" s="16"/>
      <c r="D2154" s="11"/>
      <c r="E2154" s="17"/>
    </row>
    <row r="2155" spans="2:5" s="15" customFormat="1" ht="16.5" customHeight="1">
      <c r="B2155" s="16"/>
      <c r="C2155" s="16"/>
      <c r="D2155" s="11"/>
      <c r="E2155" s="17"/>
    </row>
    <row r="2156" spans="2:5" s="15" customFormat="1" ht="16.5" customHeight="1">
      <c r="B2156" s="16"/>
      <c r="C2156" s="16"/>
      <c r="D2156" s="11"/>
      <c r="E2156" s="17"/>
    </row>
    <row r="2157" spans="2:5" s="15" customFormat="1" ht="16.5" customHeight="1">
      <c r="B2157" s="16"/>
      <c r="C2157" s="16"/>
      <c r="D2157" s="11"/>
      <c r="E2157" s="17"/>
    </row>
    <row r="2158" spans="2:5" s="15" customFormat="1" ht="16.5" customHeight="1">
      <c r="B2158" s="16"/>
      <c r="C2158" s="16"/>
      <c r="D2158" s="11"/>
      <c r="E2158" s="17"/>
    </row>
    <row r="2159" spans="2:5" s="15" customFormat="1" ht="16.5" customHeight="1">
      <c r="B2159" s="16"/>
      <c r="C2159" s="16"/>
      <c r="D2159" s="11"/>
      <c r="E2159" s="17"/>
    </row>
    <row r="2160" spans="2:5" s="15" customFormat="1" ht="16.5" customHeight="1">
      <c r="B2160" s="16"/>
      <c r="C2160" s="16"/>
      <c r="D2160" s="11"/>
      <c r="E2160" s="17"/>
    </row>
    <row r="2161" spans="2:5" s="15" customFormat="1" ht="16.5" customHeight="1">
      <c r="B2161" s="16"/>
      <c r="C2161" s="16"/>
      <c r="D2161" s="11"/>
      <c r="E2161" s="17"/>
    </row>
    <row r="2162" spans="2:5" s="15" customFormat="1" ht="16.5" customHeight="1">
      <c r="B2162" s="16"/>
      <c r="C2162" s="16"/>
      <c r="D2162" s="11"/>
      <c r="E2162" s="17"/>
    </row>
    <row r="2163" spans="2:5" s="15" customFormat="1" ht="16.5" customHeight="1">
      <c r="B2163" s="16"/>
      <c r="C2163" s="16"/>
      <c r="D2163" s="11"/>
      <c r="E2163" s="17"/>
    </row>
    <row r="2164" spans="2:5" s="15" customFormat="1" ht="16.5" customHeight="1">
      <c r="B2164" s="16"/>
      <c r="C2164" s="16"/>
      <c r="D2164" s="11"/>
      <c r="E2164" s="17"/>
    </row>
    <row r="2165" spans="2:5" s="15" customFormat="1" ht="16.5" customHeight="1">
      <c r="B2165" s="16"/>
      <c r="C2165" s="16"/>
      <c r="D2165" s="11"/>
      <c r="E2165" s="17"/>
    </row>
    <row r="2166" spans="2:5" s="15" customFormat="1" ht="16.5" customHeight="1">
      <c r="B2166" s="16"/>
      <c r="C2166" s="16"/>
      <c r="D2166" s="11"/>
      <c r="E2166" s="17"/>
    </row>
    <row r="2167" spans="2:5" s="15" customFormat="1" ht="16.5" customHeight="1">
      <c r="B2167" s="16"/>
      <c r="C2167" s="16"/>
      <c r="D2167" s="11"/>
      <c r="E2167" s="17"/>
    </row>
    <row r="2168" spans="2:5" s="15" customFormat="1" ht="16.5" customHeight="1">
      <c r="B2168" s="16"/>
      <c r="C2168" s="16"/>
      <c r="D2168" s="11"/>
      <c r="E2168" s="17"/>
    </row>
    <row r="2169" spans="2:5" s="15" customFormat="1" ht="16.5" customHeight="1">
      <c r="B2169" s="16"/>
      <c r="C2169" s="16"/>
      <c r="D2169" s="11"/>
      <c r="E2169" s="17"/>
    </row>
    <row r="2170" spans="2:5" s="15" customFormat="1" ht="16.5" customHeight="1">
      <c r="B2170" s="16"/>
      <c r="C2170" s="16"/>
      <c r="D2170" s="11"/>
      <c r="E2170" s="17"/>
    </row>
    <row r="2171" spans="2:5" s="15" customFormat="1" ht="16.5" customHeight="1">
      <c r="B2171" s="16"/>
      <c r="C2171" s="16"/>
      <c r="D2171" s="11"/>
      <c r="E2171" s="17"/>
    </row>
    <row r="2172" spans="2:5" s="15" customFormat="1" ht="16.5" customHeight="1">
      <c r="B2172" s="16"/>
      <c r="C2172" s="16"/>
      <c r="D2172" s="11"/>
      <c r="E2172" s="17"/>
    </row>
    <row r="2173" spans="2:5" s="15" customFormat="1" ht="16.5" customHeight="1">
      <c r="B2173" s="16"/>
      <c r="C2173" s="16"/>
      <c r="D2173" s="11"/>
      <c r="E2173" s="17"/>
    </row>
    <row r="2174" spans="2:5" s="15" customFormat="1" ht="16.5" customHeight="1">
      <c r="B2174" s="16"/>
      <c r="C2174" s="16"/>
      <c r="D2174" s="11"/>
      <c r="E2174" s="17"/>
    </row>
    <row r="2175" spans="2:5" s="15" customFormat="1" ht="16.5" customHeight="1">
      <c r="B2175" s="16"/>
      <c r="C2175" s="16"/>
      <c r="D2175" s="11"/>
      <c r="E2175" s="17"/>
    </row>
    <row r="2176" spans="2:5" s="15" customFormat="1" ht="16.5" customHeight="1">
      <c r="B2176" s="16"/>
      <c r="C2176" s="16"/>
      <c r="D2176" s="11"/>
      <c r="E2176" s="17"/>
    </row>
    <row r="2177" spans="2:5" s="15" customFormat="1" ht="16.5" customHeight="1">
      <c r="B2177" s="16"/>
      <c r="C2177" s="16"/>
      <c r="D2177" s="11"/>
      <c r="E2177" s="17"/>
    </row>
    <row r="2178" spans="2:5" s="15" customFormat="1" ht="16.5" customHeight="1">
      <c r="B2178" s="16"/>
      <c r="C2178" s="16"/>
      <c r="D2178" s="11"/>
      <c r="E2178" s="17"/>
    </row>
    <row r="2179" spans="2:5" s="15" customFormat="1" ht="16.5" customHeight="1">
      <c r="B2179" s="16"/>
      <c r="C2179" s="16"/>
      <c r="D2179" s="11"/>
      <c r="E2179" s="17"/>
    </row>
    <row r="2180" spans="2:5" s="15" customFormat="1" ht="16.5" customHeight="1">
      <c r="B2180" s="16"/>
      <c r="C2180" s="16"/>
      <c r="D2180" s="11"/>
      <c r="E2180" s="17"/>
    </row>
    <row r="2181" spans="2:5" s="15" customFormat="1" ht="16.5" customHeight="1">
      <c r="B2181" s="16"/>
      <c r="C2181" s="16"/>
      <c r="D2181" s="11"/>
      <c r="E2181" s="17"/>
    </row>
    <row r="2182" spans="2:5" s="15" customFormat="1" ht="16.5" customHeight="1">
      <c r="B2182" s="16"/>
      <c r="C2182" s="16"/>
      <c r="D2182" s="11"/>
      <c r="E2182" s="17"/>
    </row>
    <row r="2183" spans="2:5" s="15" customFormat="1" ht="16.5" customHeight="1">
      <c r="B2183" s="16"/>
      <c r="C2183" s="16"/>
      <c r="D2183" s="11"/>
      <c r="E2183" s="17"/>
    </row>
    <row r="2184" spans="2:5" s="15" customFormat="1" ht="16.5" customHeight="1">
      <c r="B2184" s="16"/>
      <c r="C2184" s="16"/>
      <c r="D2184" s="11"/>
      <c r="E2184" s="17"/>
    </row>
    <row r="2185" spans="2:5" s="15" customFormat="1" ht="16.5" customHeight="1">
      <c r="B2185" s="16"/>
      <c r="C2185" s="16"/>
      <c r="D2185" s="11"/>
      <c r="E2185" s="17"/>
    </row>
    <row r="2186" spans="2:5" s="15" customFormat="1" ht="16.5" customHeight="1">
      <c r="B2186" s="16"/>
      <c r="C2186" s="16"/>
      <c r="D2186" s="11"/>
      <c r="E2186" s="17"/>
    </row>
    <row r="2187" spans="2:5" s="15" customFormat="1" ht="16.5" customHeight="1">
      <c r="B2187" s="16"/>
      <c r="C2187" s="16"/>
      <c r="D2187" s="11"/>
      <c r="E2187" s="17"/>
    </row>
    <row r="2188" spans="2:5" s="15" customFormat="1" ht="16.5" customHeight="1">
      <c r="B2188" s="16"/>
      <c r="C2188" s="16"/>
      <c r="D2188" s="11"/>
      <c r="E2188" s="17"/>
    </row>
    <row r="2189" spans="2:5" s="15" customFormat="1" ht="16.5" customHeight="1">
      <c r="B2189" s="16"/>
      <c r="C2189" s="16"/>
      <c r="D2189" s="11"/>
      <c r="E2189" s="17"/>
    </row>
    <row r="2190" spans="2:5" s="15" customFormat="1" ht="16.5" customHeight="1">
      <c r="B2190" s="16"/>
      <c r="C2190" s="16"/>
      <c r="D2190" s="11"/>
      <c r="E2190" s="17"/>
    </row>
    <row r="2191" spans="2:5" s="15" customFormat="1" ht="16.5" customHeight="1">
      <c r="B2191" s="16"/>
      <c r="C2191" s="16"/>
      <c r="D2191" s="11"/>
      <c r="E2191" s="17"/>
    </row>
    <row r="2192" spans="2:5" s="15" customFormat="1" ht="16.5" customHeight="1">
      <c r="B2192" s="16"/>
      <c r="C2192" s="16"/>
      <c r="D2192" s="11"/>
      <c r="E2192" s="17"/>
    </row>
    <row r="2193" spans="2:5" s="15" customFormat="1" ht="16.5" customHeight="1">
      <c r="B2193" s="16"/>
      <c r="C2193" s="16"/>
      <c r="D2193" s="11"/>
      <c r="E2193" s="17"/>
    </row>
    <row r="2194" spans="2:5" s="15" customFormat="1" ht="16.5" customHeight="1">
      <c r="B2194" s="16"/>
      <c r="C2194" s="16"/>
      <c r="D2194" s="11"/>
      <c r="E2194" s="17"/>
    </row>
    <row r="2195" spans="2:5" s="15" customFormat="1" ht="16.5" customHeight="1">
      <c r="B2195" s="16"/>
      <c r="C2195" s="16"/>
      <c r="D2195" s="11"/>
      <c r="E2195" s="17"/>
    </row>
    <row r="2196" spans="2:5" s="15" customFormat="1" ht="16.5" customHeight="1">
      <c r="B2196" s="16"/>
      <c r="C2196" s="16"/>
      <c r="D2196" s="11"/>
      <c r="E2196" s="17"/>
    </row>
    <row r="2197" spans="2:5" s="15" customFormat="1" ht="16.5" customHeight="1">
      <c r="B2197" s="16"/>
      <c r="C2197" s="16"/>
      <c r="D2197" s="11"/>
      <c r="E2197" s="17"/>
    </row>
    <row r="2198" spans="2:5" s="15" customFormat="1" ht="16.5" customHeight="1">
      <c r="B2198" s="16"/>
      <c r="C2198" s="16"/>
      <c r="D2198" s="11"/>
      <c r="E2198" s="17"/>
    </row>
    <row r="2199" spans="2:5" s="15" customFormat="1" ht="16.5" customHeight="1">
      <c r="B2199" s="16"/>
      <c r="C2199" s="16"/>
      <c r="D2199" s="11"/>
      <c r="E2199" s="17"/>
    </row>
    <row r="2200" spans="2:5" s="15" customFormat="1" ht="16.5" customHeight="1">
      <c r="B2200" s="16"/>
      <c r="C2200" s="16"/>
      <c r="D2200" s="11"/>
      <c r="E2200" s="17"/>
    </row>
    <row r="2201" spans="2:5" s="15" customFormat="1" ht="16.5" customHeight="1">
      <c r="B2201" s="16"/>
      <c r="C2201" s="16"/>
      <c r="D2201" s="11"/>
      <c r="E2201" s="17"/>
    </row>
    <row r="2202" spans="2:5" s="15" customFormat="1" ht="16.5" customHeight="1">
      <c r="B2202" s="16"/>
      <c r="C2202" s="16"/>
      <c r="D2202" s="11"/>
      <c r="E2202" s="17"/>
    </row>
    <row r="2203" spans="2:5" s="15" customFormat="1" ht="16.5" customHeight="1">
      <c r="B2203" s="16"/>
      <c r="C2203" s="16"/>
      <c r="D2203" s="11"/>
      <c r="E2203" s="17"/>
    </row>
    <row r="2204" spans="2:5" s="15" customFormat="1" ht="16.5" customHeight="1">
      <c r="B2204" s="16"/>
      <c r="C2204" s="16"/>
      <c r="D2204" s="11"/>
      <c r="E2204" s="17"/>
    </row>
    <row r="2205" spans="2:5" s="15" customFormat="1" ht="16.5" customHeight="1">
      <c r="B2205" s="16"/>
      <c r="C2205" s="16"/>
      <c r="D2205" s="11"/>
      <c r="E2205" s="17"/>
    </row>
    <row r="2206" spans="2:5" s="15" customFormat="1" ht="16.5" customHeight="1">
      <c r="B2206" s="16"/>
      <c r="C2206" s="16"/>
      <c r="D2206" s="11"/>
      <c r="E2206" s="17"/>
    </row>
    <row r="2207" spans="2:5" s="15" customFormat="1" ht="16.5" customHeight="1">
      <c r="B2207" s="16"/>
      <c r="C2207" s="16"/>
      <c r="D2207" s="11"/>
      <c r="E2207" s="17"/>
    </row>
    <row r="2208" spans="2:5" s="15" customFormat="1" ht="16.5" customHeight="1">
      <c r="B2208" s="16"/>
      <c r="C2208" s="16"/>
      <c r="D2208" s="11"/>
      <c r="E2208" s="17"/>
    </row>
    <row r="2209" spans="2:5" s="15" customFormat="1" ht="16.5" customHeight="1">
      <c r="B2209" s="16"/>
      <c r="C2209" s="16"/>
      <c r="D2209" s="11"/>
      <c r="E2209" s="17"/>
    </row>
    <row r="2210" spans="2:5" s="15" customFormat="1" ht="16.5" customHeight="1">
      <c r="B2210" s="16"/>
      <c r="C2210" s="16"/>
      <c r="D2210" s="11"/>
      <c r="E2210" s="17"/>
    </row>
    <row r="2211" spans="2:5" s="15" customFormat="1" ht="16.5" customHeight="1">
      <c r="B2211" s="16"/>
      <c r="C2211" s="16"/>
      <c r="D2211" s="11"/>
      <c r="E2211" s="17"/>
    </row>
    <row r="2212" spans="2:5" s="15" customFormat="1" ht="16.5" customHeight="1">
      <c r="B2212" s="16"/>
      <c r="C2212" s="16"/>
      <c r="D2212" s="11"/>
      <c r="E2212" s="17"/>
    </row>
    <row r="2213" spans="2:5" s="15" customFormat="1" ht="16.5" customHeight="1">
      <c r="B2213" s="16"/>
      <c r="C2213" s="16"/>
      <c r="D2213" s="11"/>
      <c r="E2213" s="17"/>
    </row>
    <row r="2214" spans="2:5" s="15" customFormat="1" ht="16.5" customHeight="1">
      <c r="B2214" s="16"/>
      <c r="C2214" s="16"/>
      <c r="D2214" s="11"/>
      <c r="E2214" s="17"/>
    </row>
    <row r="2215" spans="2:5" s="15" customFormat="1" ht="16.5" customHeight="1">
      <c r="B2215" s="16"/>
      <c r="C2215" s="16"/>
      <c r="D2215" s="11"/>
      <c r="E2215" s="17"/>
    </row>
    <row r="2216" spans="2:5" s="15" customFormat="1" ht="16.5" customHeight="1">
      <c r="B2216" s="16"/>
      <c r="C2216" s="16"/>
      <c r="D2216" s="11"/>
      <c r="E2216" s="17"/>
    </row>
    <row r="2217" spans="2:5" s="15" customFormat="1" ht="16.5" customHeight="1">
      <c r="B2217" s="16"/>
      <c r="C2217" s="16"/>
      <c r="D2217" s="11"/>
      <c r="E2217" s="17"/>
    </row>
    <row r="2218" spans="2:5" s="15" customFormat="1" ht="16.5" customHeight="1">
      <c r="B2218" s="16"/>
      <c r="C2218" s="16"/>
      <c r="D2218" s="11"/>
      <c r="E2218" s="17"/>
    </row>
    <row r="2219" spans="2:5" s="15" customFormat="1" ht="16.5" customHeight="1">
      <c r="B2219" s="16"/>
      <c r="C2219" s="16"/>
      <c r="D2219" s="11"/>
      <c r="E2219" s="17"/>
    </row>
    <row r="2220" spans="2:5" s="15" customFormat="1" ht="16.5" customHeight="1">
      <c r="B2220" s="16"/>
      <c r="C2220" s="16"/>
      <c r="D2220" s="11"/>
      <c r="E2220" s="17"/>
    </row>
    <row r="2221" spans="2:5" s="15" customFormat="1" ht="16.5" customHeight="1">
      <c r="B2221" s="16"/>
      <c r="C2221" s="16"/>
      <c r="D2221" s="11"/>
      <c r="E2221" s="17"/>
    </row>
    <row r="2222" spans="2:5" s="15" customFormat="1" ht="16.5" customHeight="1">
      <c r="B2222" s="16"/>
      <c r="C2222" s="16"/>
      <c r="D2222" s="11"/>
      <c r="E2222" s="17"/>
    </row>
    <row r="2223" spans="2:5" s="15" customFormat="1" ht="16.5" customHeight="1">
      <c r="B2223" s="16"/>
      <c r="C2223" s="16"/>
      <c r="D2223" s="11"/>
      <c r="E2223" s="17"/>
    </row>
    <row r="2224" spans="2:5" s="15" customFormat="1" ht="16.5" customHeight="1">
      <c r="B2224" s="16"/>
      <c r="C2224" s="16"/>
      <c r="D2224" s="11"/>
      <c r="E2224" s="17"/>
    </row>
    <row r="2225" spans="2:5" s="15" customFormat="1" ht="16.5" customHeight="1">
      <c r="B2225" s="16"/>
      <c r="C2225" s="16"/>
      <c r="D2225" s="11"/>
      <c r="E2225" s="17"/>
    </row>
    <row r="2226" spans="2:5" s="15" customFormat="1" ht="16.5" customHeight="1">
      <c r="B2226" s="16"/>
      <c r="C2226" s="16"/>
      <c r="D2226" s="11"/>
      <c r="E2226" s="17"/>
    </row>
    <row r="2227" spans="2:5" s="15" customFormat="1" ht="16.5" customHeight="1">
      <c r="B2227" s="16"/>
      <c r="C2227" s="16"/>
      <c r="D2227" s="11"/>
      <c r="E2227" s="17"/>
    </row>
    <row r="2228" spans="2:5" s="15" customFormat="1" ht="16.5" customHeight="1">
      <c r="B2228" s="16"/>
      <c r="C2228" s="16"/>
      <c r="D2228" s="11"/>
      <c r="E2228" s="17"/>
    </row>
    <row r="2229" spans="2:5" s="15" customFormat="1" ht="16.5" customHeight="1">
      <c r="B2229" s="16"/>
      <c r="C2229" s="16"/>
      <c r="D2229" s="11"/>
      <c r="E2229" s="17"/>
    </row>
    <row r="2230" spans="2:5" s="15" customFormat="1" ht="16.5" customHeight="1">
      <c r="B2230" s="16"/>
      <c r="C2230" s="16"/>
      <c r="D2230" s="11"/>
      <c r="E2230" s="17"/>
    </row>
    <row r="2231" spans="2:5" s="15" customFormat="1" ht="16.5" customHeight="1">
      <c r="B2231" s="16"/>
      <c r="C2231" s="16"/>
      <c r="D2231" s="11"/>
      <c r="E2231" s="17"/>
    </row>
    <row r="2232" spans="2:5" s="15" customFormat="1" ht="16.5" customHeight="1">
      <c r="B2232" s="16"/>
      <c r="C2232" s="16"/>
      <c r="D2232" s="11"/>
      <c r="E2232" s="17"/>
    </row>
    <row r="2233" spans="2:5" s="15" customFormat="1" ht="16.5" customHeight="1">
      <c r="B2233" s="16"/>
      <c r="C2233" s="16"/>
      <c r="D2233" s="11"/>
      <c r="E2233" s="17"/>
    </row>
    <row r="2234" spans="2:5" s="15" customFormat="1" ht="16.5" customHeight="1">
      <c r="B2234" s="16"/>
      <c r="C2234" s="16"/>
      <c r="D2234" s="11"/>
      <c r="E2234" s="17"/>
    </row>
    <row r="2235" spans="2:5" s="15" customFormat="1" ht="16.5" customHeight="1">
      <c r="B2235" s="16"/>
      <c r="C2235" s="16"/>
      <c r="D2235" s="11"/>
      <c r="E2235" s="17"/>
    </row>
    <row r="2236" spans="2:5" s="15" customFormat="1" ht="16.5" customHeight="1">
      <c r="B2236" s="16"/>
      <c r="C2236" s="16"/>
      <c r="D2236" s="11"/>
      <c r="E2236" s="17"/>
    </row>
    <row r="2237" spans="2:5" s="15" customFormat="1" ht="16.5" customHeight="1">
      <c r="B2237" s="16"/>
      <c r="C2237" s="16"/>
      <c r="D2237" s="11"/>
      <c r="E2237" s="17"/>
    </row>
    <row r="2238" spans="2:5" s="15" customFormat="1" ht="16.5" customHeight="1">
      <c r="B2238" s="16"/>
      <c r="C2238" s="16"/>
      <c r="D2238" s="11"/>
      <c r="E2238" s="17"/>
    </row>
    <row r="2239" spans="2:5" s="15" customFormat="1" ht="16.5" customHeight="1">
      <c r="B2239" s="16"/>
      <c r="C2239" s="16"/>
      <c r="D2239" s="11"/>
      <c r="E2239" s="17"/>
    </row>
    <row r="2240" spans="2:5" s="15" customFormat="1" ht="16.5" customHeight="1">
      <c r="B2240" s="16"/>
      <c r="C2240" s="16"/>
      <c r="D2240" s="11"/>
      <c r="E2240" s="17"/>
    </row>
    <row r="2241" spans="2:5" s="15" customFormat="1" ht="16.5" customHeight="1">
      <c r="B2241" s="16"/>
      <c r="C2241" s="16"/>
      <c r="D2241" s="11"/>
      <c r="E2241" s="17"/>
    </row>
    <row r="2242" spans="2:5" s="15" customFormat="1" ht="16.5" customHeight="1">
      <c r="B2242" s="16"/>
      <c r="C2242" s="16"/>
      <c r="D2242" s="11"/>
      <c r="E2242" s="17"/>
    </row>
    <row r="2243" spans="2:5" s="15" customFormat="1" ht="16.5" customHeight="1">
      <c r="B2243" s="16"/>
      <c r="C2243" s="16"/>
      <c r="D2243" s="11"/>
      <c r="E2243" s="17"/>
    </row>
    <row r="2244" spans="2:5" s="15" customFormat="1" ht="16.5" customHeight="1">
      <c r="B2244" s="16"/>
      <c r="C2244" s="16"/>
      <c r="D2244" s="11"/>
      <c r="E2244" s="17"/>
    </row>
    <row r="2245" spans="2:5" s="15" customFormat="1" ht="16.5" customHeight="1">
      <c r="B2245" s="16"/>
      <c r="C2245" s="16"/>
      <c r="D2245" s="11"/>
      <c r="E2245" s="17"/>
    </row>
    <row r="2246" spans="2:5" s="15" customFormat="1" ht="16.5" customHeight="1">
      <c r="B2246" s="16"/>
      <c r="C2246" s="16"/>
      <c r="D2246" s="11"/>
      <c r="E2246" s="17"/>
    </row>
    <row r="2247" spans="2:5" s="15" customFormat="1" ht="16.5" customHeight="1">
      <c r="B2247" s="16"/>
      <c r="C2247" s="16"/>
      <c r="D2247" s="11"/>
      <c r="E2247" s="17"/>
    </row>
    <row r="2248" spans="2:5" s="15" customFormat="1" ht="16.5" customHeight="1">
      <c r="B2248" s="16"/>
      <c r="C2248" s="16"/>
      <c r="D2248" s="11"/>
      <c r="E2248" s="17"/>
    </row>
    <row r="2249" spans="2:5" s="15" customFormat="1" ht="16.5" customHeight="1">
      <c r="B2249" s="16"/>
      <c r="C2249" s="16"/>
      <c r="D2249" s="11"/>
      <c r="E2249" s="17"/>
    </row>
    <row r="2250" spans="2:5" s="15" customFormat="1" ht="16.5" customHeight="1">
      <c r="B2250" s="16"/>
      <c r="C2250" s="16"/>
      <c r="D2250" s="11"/>
      <c r="E2250" s="17"/>
    </row>
    <row r="2251" spans="2:5" s="15" customFormat="1" ht="16.5" customHeight="1">
      <c r="B2251" s="16"/>
      <c r="C2251" s="16"/>
      <c r="D2251" s="11"/>
      <c r="E2251" s="17"/>
    </row>
    <row r="2252" spans="2:5" s="15" customFormat="1" ht="16.5" customHeight="1">
      <c r="B2252" s="16"/>
      <c r="C2252" s="16"/>
      <c r="D2252" s="11"/>
      <c r="E2252" s="17"/>
    </row>
    <row r="2253" spans="2:5" s="15" customFormat="1" ht="16.5" customHeight="1">
      <c r="B2253" s="16"/>
      <c r="C2253" s="16"/>
      <c r="D2253" s="11"/>
      <c r="E2253" s="17"/>
    </row>
    <row r="2254" spans="2:5" s="15" customFormat="1" ht="16.5" customHeight="1">
      <c r="B2254" s="16"/>
      <c r="C2254" s="16"/>
      <c r="D2254" s="11"/>
      <c r="E2254" s="17"/>
    </row>
    <row r="2255" spans="2:5" s="15" customFormat="1" ht="16.5" customHeight="1">
      <c r="B2255" s="16"/>
      <c r="C2255" s="16"/>
      <c r="D2255" s="11"/>
      <c r="E2255" s="17"/>
    </row>
    <row r="2256" spans="2:5" s="15" customFormat="1" ht="16.5" customHeight="1">
      <c r="B2256" s="16"/>
      <c r="C2256" s="16"/>
      <c r="D2256" s="11"/>
      <c r="E2256" s="17"/>
    </row>
    <row r="2257" spans="2:5" s="15" customFormat="1" ht="16.5" customHeight="1">
      <c r="B2257" s="16"/>
      <c r="C2257" s="16"/>
      <c r="D2257" s="11"/>
      <c r="E2257" s="17"/>
    </row>
    <row r="2258" spans="2:5" s="15" customFormat="1" ht="16.5" customHeight="1">
      <c r="B2258" s="16"/>
      <c r="C2258" s="16"/>
      <c r="D2258" s="11"/>
      <c r="E2258" s="17"/>
    </row>
    <row r="2259" spans="2:5" s="15" customFormat="1" ht="16.5" customHeight="1">
      <c r="B2259" s="16"/>
      <c r="C2259" s="16"/>
      <c r="D2259" s="11"/>
      <c r="E2259" s="17"/>
    </row>
    <row r="2260" spans="2:5" s="15" customFormat="1" ht="16.5" customHeight="1">
      <c r="B2260" s="16"/>
      <c r="C2260" s="16"/>
      <c r="D2260" s="11"/>
      <c r="E2260" s="17"/>
    </row>
    <row r="2261" spans="2:5" s="15" customFormat="1" ht="16.5" customHeight="1">
      <c r="B2261" s="16"/>
      <c r="C2261" s="16"/>
      <c r="D2261" s="11"/>
      <c r="E2261" s="17"/>
    </row>
    <row r="2262" spans="2:5" s="15" customFormat="1" ht="16.5" customHeight="1">
      <c r="B2262" s="16"/>
      <c r="C2262" s="16"/>
      <c r="D2262" s="11"/>
      <c r="E2262" s="17"/>
    </row>
    <row r="2263" spans="2:5" s="15" customFormat="1" ht="16.5" customHeight="1">
      <c r="B2263" s="16"/>
      <c r="C2263" s="16"/>
      <c r="D2263" s="11"/>
      <c r="E2263" s="17"/>
    </row>
    <row r="2264" spans="2:5" s="15" customFormat="1" ht="16.5" customHeight="1">
      <c r="B2264" s="16"/>
      <c r="C2264" s="16"/>
      <c r="D2264" s="11"/>
      <c r="E2264" s="17"/>
    </row>
    <row r="2265" spans="2:5" s="15" customFormat="1" ht="16.5" customHeight="1">
      <c r="B2265" s="16"/>
      <c r="C2265" s="16"/>
      <c r="D2265" s="11"/>
      <c r="E2265" s="17"/>
    </row>
    <row r="2266" spans="2:5" s="15" customFormat="1" ht="16.5" customHeight="1">
      <c r="B2266" s="16"/>
      <c r="C2266" s="16"/>
      <c r="D2266" s="11"/>
      <c r="E2266" s="17"/>
    </row>
    <row r="2267" spans="2:5" s="15" customFormat="1" ht="16.5" customHeight="1">
      <c r="B2267" s="16"/>
      <c r="C2267" s="16"/>
      <c r="D2267" s="11"/>
      <c r="E2267" s="17"/>
    </row>
    <row r="2268" spans="2:5" s="15" customFormat="1" ht="16.5" customHeight="1">
      <c r="B2268" s="16"/>
      <c r="C2268" s="16"/>
      <c r="D2268" s="11"/>
      <c r="E2268" s="17"/>
    </row>
    <row r="2269" spans="2:5" s="15" customFormat="1" ht="16.5" customHeight="1">
      <c r="B2269" s="16"/>
      <c r="C2269" s="16"/>
      <c r="D2269" s="11"/>
      <c r="E2269" s="17"/>
    </row>
    <row r="2270" spans="2:5" s="15" customFormat="1" ht="16.5" customHeight="1">
      <c r="B2270" s="16"/>
      <c r="C2270" s="16"/>
      <c r="D2270" s="11"/>
      <c r="E2270" s="17"/>
    </row>
    <row r="2271" spans="2:5" s="15" customFormat="1" ht="16.5" customHeight="1">
      <c r="B2271" s="16"/>
      <c r="C2271" s="16"/>
      <c r="D2271" s="11"/>
      <c r="E2271" s="17"/>
    </row>
    <row r="2272" spans="2:5" s="15" customFormat="1" ht="16.5" customHeight="1">
      <c r="B2272" s="16"/>
      <c r="C2272" s="16"/>
      <c r="D2272" s="11"/>
      <c r="E2272" s="17"/>
    </row>
    <row r="2273" spans="2:5" s="15" customFormat="1" ht="16.5" customHeight="1">
      <c r="B2273" s="16"/>
      <c r="C2273" s="16"/>
      <c r="D2273" s="11"/>
      <c r="E2273" s="17"/>
    </row>
    <row r="2274" spans="2:5" s="15" customFormat="1" ht="16.5" customHeight="1">
      <c r="B2274" s="16"/>
      <c r="C2274" s="16"/>
      <c r="D2274" s="11"/>
      <c r="E2274" s="17"/>
    </row>
    <row r="2275" spans="2:5" s="15" customFormat="1" ht="16.5" customHeight="1">
      <c r="B2275" s="16"/>
      <c r="C2275" s="16"/>
      <c r="D2275" s="11"/>
      <c r="E2275" s="17"/>
    </row>
    <row r="2276" spans="2:5" s="15" customFormat="1" ht="16.5" customHeight="1">
      <c r="B2276" s="16"/>
      <c r="C2276" s="16"/>
      <c r="D2276" s="11"/>
      <c r="E2276" s="17"/>
    </row>
    <row r="2277" spans="2:5" s="15" customFormat="1" ht="16.5" customHeight="1">
      <c r="B2277" s="16"/>
      <c r="C2277" s="16"/>
      <c r="D2277" s="11"/>
      <c r="E2277" s="17"/>
    </row>
    <row r="2278" spans="2:5" s="15" customFormat="1" ht="16.5" customHeight="1">
      <c r="B2278" s="16"/>
      <c r="C2278" s="16"/>
      <c r="D2278" s="11"/>
      <c r="E2278" s="17"/>
    </row>
    <row r="2279" spans="2:5" s="15" customFormat="1" ht="16.5" customHeight="1">
      <c r="B2279" s="16"/>
      <c r="C2279" s="16"/>
      <c r="D2279" s="11"/>
      <c r="E2279" s="17"/>
    </row>
    <row r="2280" spans="2:5" s="15" customFormat="1" ht="16.5" customHeight="1">
      <c r="B2280" s="16"/>
      <c r="C2280" s="16"/>
      <c r="D2280" s="11"/>
      <c r="E2280" s="17"/>
    </row>
    <row r="2281" spans="2:5" s="15" customFormat="1" ht="16.5" customHeight="1">
      <c r="B2281" s="16"/>
      <c r="C2281" s="16"/>
      <c r="D2281" s="11"/>
      <c r="E2281" s="17"/>
    </row>
    <row r="2282" spans="2:5" s="15" customFormat="1" ht="16.5" customHeight="1">
      <c r="B2282" s="16"/>
      <c r="C2282" s="16"/>
      <c r="D2282" s="11"/>
      <c r="E2282" s="17"/>
    </row>
    <row r="2283" spans="2:5" s="15" customFormat="1" ht="16.5" customHeight="1">
      <c r="B2283" s="16"/>
      <c r="C2283" s="16"/>
      <c r="D2283" s="11"/>
      <c r="E2283" s="17"/>
    </row>
    <row r="2284" spans="2:5" s="15" customFormat="1" ht="16.5" customHeight="1">
      <c r="B2284" s="16"/>
      <c r="C2284" s="16"/>
      <c r="D2284" s="11"/>
      <c r="E2284" s="17"/>
    </row>
    <row r="2285" spans="2:5" s="15" customFormat="1" ht="16.5" customHeight="1">
      <c r="B2285" s="16"/>
      <c r="C2285" s="16"/>
      <c r="D2285" s="11"/>
      <c r="E2285" s="17"/>
    </row>
    <row r="2286" spans="2:5" s="15" customFormat="1" ht="16.5" customHeight="1">
      <c r="B2286" s="16"/>
      <c r="C2286" s="16"/>
      <c r="D2286" s="11"/>
      <c r="E2286" s="17"/>
    </row>
    <row r="2287" spans="2:5" s="15" customFormat="1" ht="16.5" customHeight="1">
      <c r="B2287" s="16"/>
      <c r="C2287" s="16"/>
      <c r="D2287" s="11"/>
      <c r="E2287" s="17"/>
    </row>
    <row r="2288" spans="2:5" s="15" customFormat="1" ht="16.5" customHeight="1">
      <c r="B2288" s="16"/>
      <c r="C2288" s="16"/>
      <c r="D2288" s="11"/>
      <c r="E2288" s="17"/>
    </row>
    <row r="2289" spans="2:5" s="15" customFormat="1" ht="16.5" customHeight="1">
      <c r="B2289" s="16"/>
      <c r="C2289" s="16"/>
      <c r="D2289" s="11"/>
      <c r="E2289" s="17"/>
    </row>
    <row r="2290" spans="2:5" s="15" customFormat="1" ht="16.5" customHeight="1">
      <c r="B2290" s="16"/>
      <c r="C2290" s="16"/>
      <c r="D2290" s="11"/>
      <c r="E2290" s="17"/>
    </row>
    <row r="2291" spans="2:5" s="15" customFormat="1" ht="16.5" customHeight="1">
      <c r="B2291" s="16"/>
      <c r="C2291" s="16"/>
      <c r="D2291" s="11"/>
      <c r="E2291" s="17"/>
    </row>
    <row r="2292" spans="2:5" s="15" customFormat="1" ht="16.5" customHeight="1">
      <c r="B2292" s="16"/>
      <c r="C2292" s="16"/>
      <c r="D2292" s="11"/>
      <c r="E2292" s="17"/>
    </row>
    <row r="2293" spans="2:5" s="15" customFormat="1" ht="16.5" customHeight="1">
      <c r="B2293" s="16"/>
      <c r="C2293" s="16"/>
      <c r="D2293" s="11"/>
      <c r="E2293" s="17"/>
    </row>
    <row r="2294" spans="2:5" s="15" customFormat="1" ht="16.5" customHeight="1">
      <c r="B2294" s="16"/>
      <c r="C2294" s="16"/>
      <c r="D2294" s="11"/>
      <c r="E2294" s="17"/>
    </row>
    <row r="2295" spans="2:5" s="15" customFormat="1" ht="16.5" customHeight="1">
      <c r="B2295" s="16"/>
      <c r="C2295" s="16"/>
      <c r="D2295" s="11"/>
      <c r="E2295" s="17"/>
    </row>
    <row r="2296" spans="2:5" s="15" customFormat="1" ht="16.5" customHeight="1">
      <c r="B2296" s="16"/>
      <c r="C2296" s="16"/>
      <c r="D2296" s="11"/>
      <c r="E2296" s="17"/>
    </row>
    <row r="2297" spans="2:5" s="15" customFormat="1" ht="16.5" customHeight="1">
      <c r="B2297" s="16"/>
      <c r="C2297" s="16"/>
      <c r="D2297" s="11"/>
      <c r="E2297" s="17"/>
    </row>
    <row r="2298" spans="2:5" s="15" customFormat="1" ht="16.5" customHeight="1">
      <c r="B2298" s="16"/>
      <c r="C2298" s="16"/>
      <c r="D2298" s="11"/>
      <c r="E2298" s="17"/>
    </row>
    <row r="2299" spans="2:5" s="15" customFormat="1" ht="16.5" customHeight="1">
      <c r="B2299" s="16"/>
      <c r="C2299" s="16"/>
      <c r="D2299" s="11"/>
      <c r="E2299" s="17"/>
    </row>
    <row r="2300" spans="2:5" s="15" customFormat="1" ht="16.5" customHeight="1">
      <c r="B2300" s="16"/>
      <c r="C2300" s="16"/>
      <c r="D2300" s="11"/>
      <c r="E2300" s="17"/>
    </row>
    <row r="2301" spans="2:5" s="15" customFormat="1" ht="16.5" customHeight="1">
      <c r="B2301" s="16"/>
      <c r="C2301" s="16"/>
      <c r="D2301" s="11"/>
      <c r="E2301" s="17"/>
    </row>
    <row r="2302" spans="2:5" s="15" customFormat="1" ht="16.5" customHeight="1">
      <c r="B2302" s="16"/>
      <c r="C2302" s="16"/>
      <c r="D2302" s="11"/>
      <c r="E2302" s="17"/>
    </row>
    <row r="2303" spans="2:5" s="15" customFormat="1" ht="16.5" customHeight="1">
      <c r="B2303" s="16"/>
      <c r="C2303" s="16"/>
      <c r="D2303" s="11"/>
      <c r="E2303" s="17"/>
    </row>
    <row r="2304" spans="2:5" s="15" customFormat="1" ht="16.5" customHeight="1">
      <c r="B2304" s="16"/>
      <c r="C2304" s="16"/>
      <c r="D2304" s="11"/>
      <c r="E2304" s="17"/>
    </row>
    <row r="2305" spans="2:5" s="15" customFormat="1" ht="16.5" customHeight="1">
      <c r="B2305" s="16"/>
      <c r="C2305" s="16"/>
      <c r="D2305" s="11"/>
      <c r="E2305" s="17"/>
    </row>
    <row r="2306" spans="2:5" s="15" customFormat="1" ht="16.5" customHeight="1">
      <c r="B2306" s="16"/>
      <c r="C2306" s="16"/>
      <c r="D2306" s="11"/>
      <c r="E2306" s="17"/>
    </row>
    <row r="2307" spans="2:5" s="15" customFormat="1" ht="16.5" customHeight="1">
      <c r="B2307" s="16"/>
      <c r="C2307" s="16"/>
      <c r="D2307" s="11"/>
      <c r="E2307" s="17"/>
    </row>
    <row r="2308" spans="2:5" s="15" customFormat="1" ht="16.5" customHeight="1">
      <c r="B2308" s="16"/>
      <c r="C2308" s="16"/>
      <c r="D2308" s="11"/>
      <c r="E2308" s="17"/>
    </row>
    <row r="2309" spans="2:5" s="15" customFormat="1" ht="16.5" customHeight="1">
      <c r="B2309" s="16"/>
      <c r="C2309" s="16"/>
      <c r="D2309" s="11"/>
      <c r="E2309" s="17"/>
    </row>
    <row r="2310" spans="2:5" s="15" customFormat="1" ht="16.5" customHeight="1">
      <c r="B2310" s="16"/>
      <c r="C2310" s="16"/>
      <c r="D2310" s="11"/>
      <c r="E2310" s="17"/>
    </row>
    <row r="2311" spans="2:5" s="15" customFormat="1" ht="16.5" customHeight="1">
      <c r="B2311" s="16"/>
      <c r="C2311" s="16"/>
      <c r="D2311" s="11"/>
      <c r="E2311" s="17"/>
    </row>
    <row r="2312" spans="2:5" s="15" customFormat="1" ht="16.5" customHeight="1">
      <c r="B2312" s="16"/>
      <c r="C2312" s="16"/>
      <c r="D2312" s="11"/>
      <c r="E2312" s="17"/>
    </row>
    <row r="2313" spans="2:5" s="15" customFormat="1" ht="16.5" customHeight="1">
      <c r="B2313" s="16"/>
      <c r="C2313" s="16"/>
      <c r="D2313" s="11"/>
      <c r="E2313" s="17"/>
    </row>
    <row r="2314" spans="2:5" s="15" customFormat="1" ht="16.5" customHeight="1">
      <c r="B2314" s="16"/>
      <c r="C2314" s="16"/>
      <c r="D2314" s="11"/>
      <c r="E2314" s="17"/>
    </row>
    <row r="2315" spans="2:5" s="15" customFormat="1" ht="16.5" customHeight="1">
      <c r="B2315" s="16"/>
      <c r="C2315" s="16"/>
      <c r="D2315" s="11"/>
      <c r="E2315" s="17"/>
    </row>
    <row r="2316" spans="2:5" s="15" customFormat="1" ht="16.5" customHeight="1">
      <c r="B2316" s="16"/>
      <c r="C2316" s="16"/>
      <c r="D2316" s="11"/>
      <c r="E2316" s="17"/>
    </row>
    <row r="2317" spans="2:5" s="15" customFormat="1" ht="16.5" customHeight="1">
      <c r="B2317" s="16"/>
      <c r="C2317" s="16"/>
      <c r="D2317" s="11"/>
      <c r="E2317" s="17"/>
    </row>
    <row r="2318" spans="2:5" s="15" customFormat="1" ht="16.5" customHeight="1">
      <c r="B2318" s="16"/>
      <c r="C2318" s="16"/>
      <c r="D2318" s="11"/>
      <c r="E2318" s="17"/>
    </row>
    <row r="2319" spans="2:5" s="15" customFormat="1" ht="16.5" customHeight="1">
      <c r="B2319" s="16"/>
      <c r="C2319" s="16"/>
      <c r="D2319" s="11"/>
      <c r="E2319" s="17"/>
    </row>
    <row r="2320" spans="2:5" s="15" customFormat="1" ht="16.5" customHeight="1">
      <c r="B2320" s="16"/>
      <c r="C2320" s="16"/>
      <c r="D2320" s="11"/>
      <c r="E2320" s="17"/>
    </row>
    <row r="2321" spans="2:5" s="15" customFormat="1" ht="16.5" customHeight="1">
      <c r="B2321" s="16"/>
      <c r="C2321" s="16"/>
      <c r="D2321" s="11"/>
      <c r="E2321" s="17"/>
    </row>
    <row r="2322" spans="2:5" s="15" customFormat="1" ht="16.5" customHeight="1">
      <c r="B2322" s="16"/>
      <c r="C2322" s="16"/>
      <c r="D2322" s="11"/>
      <c r="E2322" s="17"/>
    </row>
    <row r="2323" spans="2:5" s="15" customFormat="1" ht="16.5" customHeight="1">
      <c r="B2323" s="16"/>
      <c r="C2323" s="16"/>
      <c r="D2323" s="11"/>
      <c r="E2323" s="17"/>
    </row>
    <row r="2324" spans="2:5" s="15" customFormat="1" ht="16.5" customHeight="1">
      <c r="B2324" s="16"/>
      <c r="C2324" s="16"/>
      <c r="D2324" s="11"/>
      <c r="E2324" s="17"/>
    </row>
    <row r="2325" spans="2:5" s="15" customFormat="1" ht="16.5" customHeight="1">
      <c r="B2325" s="16"/>
      <c r="C2325" s="16"/>
      <c r="D2325" s="11"/>
      <c r="E2325" s="17"/>
    </row>
    <row r="2326" spans="2:5" s="15" customFormat="1" ht="16.5" customHeight="1">
      <c r="B2326" s="16"/>
      <c r="C2326" s="16"/>
      <c r="D2326" s="11"/>
      <c r="E2326" s="17"/>
    </row>
    <row r="2327" spans="2:5" s="15" customFormat="1" ht="16.5" customHeight="1">
      <c r="B2327" s="16"/>
      <c r="C2327" s="16"/>
      <c r="D2327" s="11"/>
      <c r="E2327" s="17"/>
    </row>
    <row r="2328" spans="2:5" s="15" customFormat="1" ht="16.5" customHeight="1">
      <c r="B2328" s="16"/>
      <c r="C2328" s="16"/>
      <c r="D2328" s="11"/>
      <c r="E2328" s="17"/>
    </row>
    <row r="2329" spans="2:5" s="15" customFormat="1" ht="16.5" customHeight="1">
      <c r="B2329" s="16"/>
      <c r="C2329" s="16"/>
      <c r="D2329" s="11"/>
      <c r="E2329" s="17"/>
    </row>
    <row r="2330" spans="2:5" s="15" customFormat="1" ht="16.5" customHeight="1">
      <c r="B2330" s="16"/>
      <c r="C2330" s="16"/>
      <c r="D2330" s="11"/>
      <c r="E2330" s="17"/>
    </row>
    <row r="2331" spans="2:5" s="15" customFormat="1" ht="16.5" customHeight="1">
      <c r="B2331" s="16"/>
      <c r="C2331" s="16"/>
      <c r="D2331" s="11"/>
      <c r="E2331" s="17"/>
    </row>
    <row r="2332" spans="2:5" s="15" customFormat="1" ht="16.5" customHeight="1">
      <c r="B2332" s="16"/>
      <c r="C2332" s="16"/>
      <c r="D2332" s="11"/>
      <c r="E2332" s="17"/>
    </row>
    <row r="2333" spans="2:5" s="15" customFormat="1" ht="16.5" customHeight="1">
      <c r="B2333" s="16"/>
      <c r="C2333" s="16"/>
      <c r="D2333" s="11"/>
      <c r="E2333" s="17"/>
    </row>
    <row r="2334" spans="2:5" s="15" customFormat="1" ht="16.5" customHeight="1">
      <c r="B2334" s="16"/>
      <c r="C2334" s="16"/>
      <c r="D2334" s="11"/>
      <c r="E2334" s="17"/>
    </row>
    <row r="2335" spans="2:5" s="15" customFormat="1" ht="16.5" customHeight="1">
      <c r="B2335" s="16"/>
      <c r="C2335" s="16"/>
      <c r="D2335" s="11"/>
      <c r="E2335" s="17"/>
    </row>
    <row r="2336" spans="2:5" s="15" customFormat="1" ht="16.5" customHeight="1">
      <c r="B2336" s="16"/>
      <c r="C2336" s="16"/>
      <c r="D2336" s="11"/>
      <c r="E2336" s="17"/>
    </row>
    <row r="2337" spans="2:5" s="15" customFormat="1" ht="16.5" customHeight="1">
      <c r="B2337" s="16"/>
      <c r="C2337" s="16"/>
      <c r="D2337" s="11"/>
      <c r="E2337" s="17"/>
    </row>
    <row r="2338" spans="2:5" s="15" customFormat="1" ht="16.5" customHeight="1">
      <c r="B2338" s="16"/>
      <c r="C2338" s="16"/>
      <c r="D2338" s="11"/>
      <c r="E2338" s="17"/>
    </row>
    <row r="2339" spans="2:5" s="15" customFormat="1" ht="16.5" customHeight="1">
      <c r="B2339" s="16"/>
      <c r="C2339" s="16"/>
      <c r="D2339" s="11"/>
      <c r="E2339" s="17"/>
    </row>
    <row r="2340" spans="2:5" s="15" customFormat="1" ht="16.5" customHeight="1">
      <c r="B2340" s="16"/>
      <c r="C2340" s="16"/>
      <c r="D2340" s="11"/>
      <c r="E2340" s="17"/>
    </row>
    <row r="2341" spans="2:5" s="15" customFormat="1" ht="16.5" customHeight="1">
      <c r="B2341" s="16"/>
      <c r="C2341" s="16"/>
      <c r="D2341" s="11"/>
      <c r="E2341" s="17"/>
    </row>
    <row r="2342" spans="2:5" s="15" customFormat="1" ht="16.5" customHeight="1">
      <c r="B2342" s="16"/>
      <c r="C2342" s="16"/>
      <c r="D2342" s="11"/>
      <c r="E2342" s="17"/>
    </row>
    <row r="2343" spans="2:5" s="15" customFormat="1" ht="16.5" customHeight="1">
      <c r="B2343" s="16"/>
      <c r="C2343" s="16"/>
      <c r="D2343" s="11"/>
      <c r="E2343" s="17"/>
    </row>
    <row r="2344" spans="2:5" s="15" customFormat="1" ht="16.5" customHeight="1">
      <c r="B2344" s="16"/>
      <c r="C2344" s="16"/>
      <c r="D2344" s="11"/>
      <c r="E2344" s="17"/>
    </row>
    <row r="2345" spans="2:5" s="15" customFormat="1" ht="16.5" customHeight="1">
      <c r="B2345" s="16"/>
      <c r="C2345" s="16"/>
      <c r="D2345" s="11"/>
      <c r="E2345" s="17"/>
    </row>
    <row r="2346" spans="2:5" s="15" customFormat="1" ht="16.5" customHeight="1">
      <c r="B2346" s="16"/>
      <c r="C2346" s="16"/>
      <c r="D2346" s="11"/>
      <c r="E2346" s="17"/>
    </row>
    <row r="2347" spans="2:5" s="15" customFormat="1" ht="16.5" customHeight="1">
      <c r="B2347" s="16"/>
      <c r="C2347" s="16"/>
      <c r="D2347" s="11"/>
      <c r="E2347" s="17"/>
    </row>
    <row r="2348" spans="2:5" s="15" customFormat="1" ht="16.5" customHeight="1">
      <c r="B2348" s="16"/>
      <c r="C2348" s="16"/>
      <c r="D2348" s="11"/>
      <c r="E2348" s="17"/>
    </row>
    <row r="2349" spans="2:5" s="15" customFormat="1" ht="16.5" customHeight="1">
      <c r="B2349" s="16"/>
      <c r="C2349" s="16"/>
      <c r="D2349" s="11"/>
      <c r="E2349" s="17"/>
    </row>
    <row r="2350" spans="2:5" s="15" customFormat="1" ht="16.5" customHeight="1">
      <c r="B2350" s="16"/>
      <c r="C2350" s="16"/>
      <c r="D2350" s="11"/>
      <c r="E2350" s="17"/>
    </row>
    <row r="2351" spans="2:5" s="15" customFormat="1" ht="16.5" customHeight="1">
      <c r="B2351" s="16"/>
      <c r="C2351" s="16"/>
      <c r="D2351" s="11"/>
      <c r="E2351" s="17"/>
    </row>
    <row r="2352" spans="2:5" s="15" customFormat="1" ht="16.5" customHeight="1">
      <c r="B2352" s="16"/>
      <c r="C2352" s="16"/>
      <c r="D2352" s="11"/>
      <c r="E2352" s="17"/>
    </row>
    <row r="2353" spans="2:5" s="15" customFormat="1" ht="16.5" customHeight="1">
      <c r="B2353" s="16"/>
      <c r="C2353" s="16"/>
      <c r="D2353" s="11"/>
      <c r="E2353" s="17"/>
    </row>
    <row r="2354" spans="2:5" s="15" customFormat="1" ht="16.5" customHeight="1">
      <c r="B2354" s="16"/>
      <c r="C2354" s="16"/>
      <c r="D2354" s="11"/>
      <c r="E2354" s="17"/>
    </row>
    <row r="2355" spans="2:5" s="15" customFormat="1" ht="16.5" customHeight="1">
      <c r="B2355" s="16"/>
      <c r="C2355" s="16"/>
      <c r="D2355" s="11"/>
      <c r="E2355" s="17"/>
    </row>
    <row r="2356" spans="2:5" s="15" customFormat="1" ht="16.5" customHeight="1">
      <c r="B2356" s="16"/>
      <c r="C2356" s="16"/>
      <c r="D2356" s="11"/>
      <c r="E2356" s="17"/>
    </row>
    <row r="2357" spans="2:5" s="15" customFormat="1" ht="16.5" customHeight="1">
      <c r="B2357" s="16"/>
      <c r="C2357" s="16"/>
      <c r="D2357" s="11"/>
      <c r="E2357" s="17"/>
    </row>
    <row r="2358" spans="2:5" s="15" customFormat="1" ht="16.5" customHeight="1">
      <c r="B2358" s="16"/>
      <c r="C2358" s="16"/>
      <c r="D2358" s="11"/>
      <c r="E2358" s="17"/>
    </row>
    <row r="2359" spans="2:5" s="15" customFormat="1" ht="16.5" customHeight="1">
      <c r="B2359" s="16"/>
      <c r="C2359" s="16"/>
      <c r="D2359" s="11"/>
      <c r="E2359" s="17"/>
    </row>
    <row r="2360" spans="2:5" s="15" customFormat="1" ht="16.5" customHeight="1">
      <c r="B2360" s="16"/>
      <c r="C2360" s="16"/>
      <c r="D2360" s="11"/>
      <c r="E2360" s="17"/>
    </row>
    <row r="2361" spans="2:5" s="15" customFormat="1" ht="16.5" customHeight="1">
      <c r="B2361" s="16"/>
      <c r="C2361" s="16"/>
      <c r="D2361" s="11"/>
      <c r="E2361" s="17"/>
    </row>
    <row r="2362" spans="2:5" s="15" customFormat="1" ht="16.5" customHeight="1">
      <c r="B2362" s="16"/>
      <c r="C2362" s="16"/>
      <c r="D2362" s="11"/>
      <c r="E2362" s="17"/>
    </row>
    <row r="2363" spans="2:5" s="15" customFormat="1" ht="16.5" customHeight="1">
      <c r="B2363" s="16"/>
      <c r="C2363" s="16"/>
      <c r="D2363" s="11"/>
      <c r="E2363" s="17"/>
    </row>
    <row r="2364" spans="2:5" s="15" customFormat="1" ht="16.5" customHeight="1">
      <c r="B2364" s="16"/>
      <c r="C2364" s="16"/>
      <c r="D2364" s="11"/>
      <c r="E2364" s="17"/>
    </row>
    <row r="2365" spans="2:5" s="15" customFormat="1" ht="16.5" customHeight="1">
      <c r="B2365" s="16"/>
      <c r="C2365" s="16"/>
      <c r="D2365" s="11"/>
      <c r="E2365" s="17"/>
    </row>
    <row r="2366" spans="2:5" s="15" customFormat="1" ht="16.5" customHeight="1">
      <c r="B2366" s="16"/>
      <c r="C2366" s="16"/>
      <c r="D2366" s="11"/>
      <c r="E2366" s="17"/>
    </row>
    <row r="2367" spans="2:5" s="15" customFormat="1" ht="16.5" customHeight="1">
      <c r="B2367" s="16"/>
      <c r="C2367" s="16"/>
      <c r="D2367" s="11"/>
      <c r="E2367" s="17"/>
    </row>
    <row r="2368" spans="2:5" s="15" customFormat="1" ht="16.5" customHeight="1">
      <c r="B2368" s="16"/>
      <c r="C2368" s="16"/>
      <c r="D2368" s="11"/>
      <c r="E2368" s="17"/>
    </row>
    <row r="2369" spans="2:5" s="15" customFormat="1" ht="16.5" customHeight="1">
      <c r="B2369" s="16"/>
      <c r="C2369" s="16"/>
      <c r="D2369" s="11"/>
      <c r="E2369" s="17"/>
    </row>
    <row r="2370" spans="2:5" s="15" customFormat="1" ht="16.5" customHeight="1">
      <c r="B2370" s="16"/>
      <c r="C2370" s="16"/>
      <c r="D2370" s="11"/>
      <c r="E2370" s="17"/>
    </row>
    <row r="2371" spans="2:5" s="15" customFormat="1" ht="16.5" customHeight="1">
      <c r="B2371" s="16"/>
      <c r="C2371" s="16"/>
      <c r="D2371" s="11"/>
      <c r="E2371" s="17"/>
    </row>
    <row r="2372" spans="2:5" s="15" customFormat="1" ht="16.5" customHeight="1">
      <c r="B2372" s="16"/>
      <c r="C2372" s="16"/>
      <c r="D2372" s="11"/>
      <c r="E2372" s="17"/>
    </row>
    <row r="2373" spans="2:5" s="15" customFormat="1" ht="16.5" customHeight="1">
      <c r="B2373" s="16"/>
      <c r="C2373" s="16"/>
      <c r="D2373" s="11"/>
      <c r="E2373" s="17"/>
    </row>
    <row r="2374" spans="2:5" s="15" customFormat="1" ht="16.5" customHeight="1">
      <c r="B2374" s="16"/>
      <c r="C2374" s="16"/>
      <c r="D2374" s="11"/>
      <c r="E2374" s="17"/>
    </row>
    <row r="2375" spans="2:5" s="15" customFormat="1" ht="16.5" customHeight="1">
      <c r="B2375" s="16"/>
      <c r="C2375" s="16"/>
      <c r="D2375" s="11"/>
      <c r="E2375" s="17"/>
    </row>
    <row r="2376" spans="2:5" s="15" customFormat="1" ht="16.5" customHeight="1">
      <c r="B2376" s="16"/>
      <c r="C2376" s="16"/>
      <c r="D2376" s="11"/>
      <c r="E2376" s="17"/>
    </row>
    <row r="2377" spans="2:5" s="15" customFormat="1" ht="16.5" customHeight="1">
      <c r="B2377" s="16"/>
      <c r="C2377" s="16"/>
      <c r="D2377" s="11"/>
      <c r="E2377" s="17"/>
    </row>
    <row r="2378" spans="2:5" s="15" customFormat="1" ht="16.5" customHeight="1">
      <c r="B2378" s="16"/>
      <c r="C2378" s="16"/>
      <c r="D2378" s="11"/>
      <c r="E2378" s="17"/>
    </row>
    <row r="2379" spans="2:5" s="15" customFormat="1" ht="16.5" customHeight="1">
      <c r="B2379" s="16"/>
      <c r="C2379" s="16"/>
      <c r="D2379" s="11"/>
      <c r="E2379" s="17"/>
    </row>
    <row r="2380" spans="2:5" s="15" customFormat="1" ht="16.5" customHeight="1">
      <c r="B2380" s="16"/>
      <c r="C2380" s="16"/>
      <c r="D2380" s="11"/>
      <c r="E2380" s="17"/>
    </row>
    <row r="2381" spans="2:5" s="15" customFormat="1" ht="16.5" customHeight="1">
      <c r="B2381" s="16"/>
      <c r="C2381" s="16"/>
      <c r="D2381" s="11"/>
      <c r="E2381" s="17"/>
    </row>
    <row r="2382" spans="2:5" s="15" customFormat="1" ht="16.5" customHeight="1">
      <c r="B2382" s="16"/>
      <c r="C2382" s="16"/>
      <c r="D2382" s="11"/>
      <c r="E2382" s="17"/>
    </row>
    <row r="2383" spans="2:5" s="15" customFormat="1" ht="16.5" customHeight="1">
      <c r="B2383" s="16"/>
      <c r="C2383" s="16"/>
      <c r="D2383" s="11"/>
      <c r="E2383" s="17"/>
    </row>
    <row r="2384" spans="2:5" s="15" customFormat="1" ht="16.5" customHeight="1">
      <c r="B2384" s="16"/>
      <c r="C2384" s="16"/>
      <c r="D2384" s="11"/>
      <c r="E2384" s="17"/>
    </row>
    <row r="2385" spans="2:5" s="15" customFormat="1" ht="16.5" customHeight="1">
      <c r="B2385" s="16"/>
      <c r="C2385" s="16"/>
      <c r="D2385" s="11"/>
      <c r="E2385" s="17"/>
    </row>
    <row r="2386" spans="2:5" s="15" customFormat="1" ht="16.5" customHeight="1">
      <c r="B2386" s="16"/>
      <c r="C2386" s="16"/>
      <c r="D2386" s="11"/>
      <c r="E2386" s="17"/>
    </row>
    <row r="2387" spans="2:5" s="15" customFormat="1" ht="16.5" customHeight="1">
      <c r="B2387" s="16"/>
      <c r="C2387" s="16"/>
      <c r="D2387" s="11"/>
      <c r="E2387" s="17"/>
    </row>
    <row r="2388" spans="2:5" s="15" customFormat="1" ht="16.5" customHeight="1">
      <c r="B2388" s="16"/>
      <c r="C2388" s="16"/>
      <c r="D2388" s="11"/>
      <c r="E2388" s="17"/>
    </row>
    <row r="2389" spans="2:5" s="15" customFormat="1" ht="16.5" customHeight="1">
      <c r="B2389" s="16"/>
      <c r="C2389" s="16"/>
      <c r="D2389" s="11"/>
      <c r="E2389" s="17"/>
    </row>
    <row r="2390" spans="2:5" s="15" customFormat="1" ht="16.5" customHeight="1">
      <c r="B2390" s="16"/>
      <c r="C2390" s="16"/>
      <c r="D2390" s="11"/>
      <c r="E2390" s="17"/>
    </row>
    <row r="2391" spans="2:5" s="15" customFormat="1" ht="16.5" customHeight="1">
      <c r="B2391" s="16"/>
      <c r="C2391" s="16"/>
      <c r="D2391" s="11"/>
      <c r="E2391" s="17"/>
    </row>
    <row r="2392" spans="2:5" s="15" customFormat="1" ht="16.5" customHeight="1">
      <c r="B2392" s="16"/>
      <c r="C2392" s="16"/>
      <c r="D2392" s="11"/>
      <c r="E2392" s="17"/>
    </row>
    <row r="2393" spans="2:5" s="15" customFormat="1" ht="16.5" customHeight="1">
      <c r="B2393" s="16"/>
      <c r="C2393" s="16"/>
      <c r="D2393" s="11"/>
      <c r="E2393" s="17"/>
    </row>
    <row r="2394" spans="2:5" s="15" customFormat="1" ht="16.5" customHeight="1">
      <c r="B2394" s="16"/>
      <c r="C2394" s="16"/>
      <c r="D2394" s="11"/>
      <c r="E2394" s="17"/>
    </row>
    <row r="2395" spans="2:5" s="15" customFormat="1" ht="16.5" customHeight="1">
      <c r="B2395" s="16"/>
      <c r="C2395" s="16"/>
      <c r="D2395" s="11"/>
      <c r="E2395" s="17"/>
    </row>
    <row r="2396" spans="2:5" s="15" customFormat="1" ht="16.5" customHeight="1">
      <c r="B2396" s="16"/>
      <c r="C2396" s="16"/>
      <c r="D2396" s="11"/>
      <c r="E2396" s="17"/>
    </row>
    <row r="2397" spans="2:5" s="15" customFormat="1" ht="16.5" customHeight="1">
      <c r="B2397" s="16"/>
      <c r="C2397" s="16"/>
      <c r="D2397" s="11"/>
      <c r="E2397" s="17"/>
    </row>
    <row r="2398" spans="2:5" s="15" customFormat="1" ht="16.5" customHeight="1">
      <c r="B2398" s="16"/>
      <c r="C2398" s="16"/>
      <c r="D2398" s="11"/>
      <c r="E2398" s="17"/>
    </row>
    <row r="2399" spans="2:5" s="15" customFormat="1" ht="16.5" customHeight="1">
      <c r="B2399" s="16"/>
      <c r="C2399" s="16"/>
      <c r="D2399" s="11"/>
      <c r="E2399" s="17"/>
    </row>
    <row r="2400" spans="2:5" s="15" customFormat="1" ht="16.5" customHeight="1">
      <c r="B2400" s="16"/>
      <c r="C2400" s="16"/>
      <c r="D2400" s="11"/>
      <c r="E2400" s="17"/>
    </row>
    <row r="2401" spans="2:5" s="15" customFormat="1" ht="16.5" customHeight="1">
      <c r="B2401" s="16"/>
      <c r="C2401" s="16"/>
      <c r="D2401" s="11"/>
      <c r="E2401" s="17"/>
    </row>
    <row r="2402" spans="2:5" s="15" customFormat="1" ht="16.5" customHeight="1">
      <c r="B2402" s="16"/>
      <c r="C2402" s="16"/>
      <c r="D2402" s="11"/>
      <c r="E2402" s="17"/>
    </row>
    <row r="2403" spans="2:5" s="15" customFormat="1" ht="16.5" customHeight="1">
      <c r="B2403" s="16"/>
      <c r="C2403" s="16"/>
      <c r="D2403" s="11"/>
      <c r="E2403" s="17"/>
    </row>
    <row r="2404" spans="2:5" s="15" customFormat="1" ht="16.5" customHeight="1">
      <c r="B2404" s="16"/>
      <c r="C2404" s="16"/>
      <c r="D2404" s="11"/>
      <c r="E2404" s="17"/>
    </row>
    <row r="2405" spans="2:5" s="15" customFormat="1" ht="16.5" customHeight="1">
      <c r="B2405" s="16"/>
      <c r="C2405" s="16"/>
      <c r="D2405" s="11"/>
      <c r="E2405" s="17"/>
    </row>
    <row r="2406" spans="2:5" s="15" customFormat="1" ht="16.5" customHeight="1">
      <c r="B2406" s="16"/>
      <c r="C2406" s="16"/>
      <c r="D2406" s="11"/>
      <c r="E2406" s="17"/>
    </row>
    <row r="2407" spans="2:5" s="15" customFormat="1" ht="16.5" customHeight="1">
      <c r="B2407" s="16"/>
      <c r="C2407" s="16"/>
      <c r="D2407" s="11"/>
      <c r="E2407" s="17"/>
    </row>
    <row r="2408" spans="2:5" s="15" customFormat="1" ht="16.5" customHeight="1">
      <c r="B2408" s="16"/>
      <c r="C2408" s="16"/>
      <c r="D2408" s="11"/>
      <c r="E2408" s="17"/>
    </row>
    <row r="2409" spans="2:5" s="15" customFormat="1" ht="16.5" customHeight="1">
      <c r="B2409" s="16"/>
      <c r="C2409" s="16"/>
      <c r="D2409" s="11"/>
      <c r="E2409" s="17"/>
    </row>
    <row r="2410" spans="2:5" s="15" customFormat="1" ht="16.5" customHeight="1">
      <c r="B2410" s="16"/>
      <c r="C2410" s="16"/>
      <c r="D2410" s="11"/>
      <c r="E2410" s="17"/>
    </row>
    <row r="2411" spans="2:5" s="15" customFormat="1" ht="16.5" customHeight="1">
      <c r="B2411" s="16"/>
      <c r="C2411" s="16"/>
      <c r="D2411" s="11"/>
      <c r="E2411" s="17"/>
    </row>
    <row r="2412" spans="2:5" s="15" customFormat="1" ht="16.5" customHeight="1">
      <c r="B2412" s="16"/>
      <c r="C2412" s="16"/>
      <c r="D2412" s="11"/>
      <c r="E2412" s="17"/>
    </row>
    <row r="2413" spans="2:5" s="15" customFormat="1" ht="16.5" customHeight="1">
      <c r="B2413" s="16"/>
      <c r="C2413" s="16"/>
      <c r="D2413" s="11"/>
      <c r="E2413" s="17"/>
    </row>
    <row r="2414" spans="2:5" s="15" customFormat="1" ht="16.5" customHeight="1">
      <c r="B2414" s="16"/>
      <c r="C2414" s="16"/>
      <c r="D2414" s="11"/>
      <c r="E2414" s="17"/>
    </row>
    <row r="2415" spans="2:5" s="15" customFormat="1" ht="16.5" customHeight="1">
      <c r="B2415" s="16"/>
      <c r="C2415" s="16"/>
      <c r="D2415" s="11"/>
      <c r="E2415" s="17"/>
    </row>
    <row r="2416" spans="2:5" s="15" customFormat="1" ht="16.5" customHeight="1">
      <c r="B2416" s="16"/>
      <c r="C2416" s="16"/>
      <c r="D2416" s="11"/>
      <c r="E2416" s="17"/>
    </row>
    <row r="2417" spans="2:5" s="15" customFormat="1" ht="16.5" customHeight="1">
      <c r="B2417" s="16"/>
      <c r="C2417" s="16"/>
      <c r="D2417" s="11"/>
      <c r="E2417" s="17"/>
    </row>
    <row r="2418" spans="2:5" s="15" customFormat="1" ht="16.5" customHeight="1">
      <c r="B2418" s="16"/>
      <c r="C2418" s="16"/>
      <c r="D2418" s="11"/>
      <c r="E2418" s="17"/>
    </row>
    <row r="2419" spans="2:5" s="15" customFormat="1" ht="16.5" customHeight="1">
      <c r="B2419" s="16"/>
      <c r="C2419" s="16"/>
      <c r="D2419" s="11"/>
      <c r="E2419" s="17"/>
    </row>
    <row r="2420" spans="2:5" s="15" customFormat="1" ht="16.5" customHeight="1">
      <c r="B2420" s="16"/>
      <c r="C2420" s="16"/>
      <c r="D2420" s="11"/>
      <c r="E2420" s="17"/>
    </row>
    <row r="2421" spans="2:5" s="15" customFormat="1" ht="16.5" customHeight="1">
      <c r="B2421" s="16"/>
      <c r="C2421" s="16"/>
      <c r="D2421" s="11"/>
      <c r="E2421" s="17"/>
    </row>
    <row r="2422" spans="2:5" s="15" customFormat="1" ht="16.5" customHeight="1">
      <c r="B2422" s="16"/>
      <c r="C2422" s="16"/>
      <c r="D2422" s="11"/>
      <c r="E2422" s="17"/>
    </row>
    <row r="2423" spans="2:5" s="15" customFormat="1" ht="16.5" customHeight="1">
      <c r="B2423" s="16"/>
      <c r="C2423" s="16"/>
      <c r="D2423" s="11"/>
      <c r="E2423" s="17"/>
    </row>
    <row r="2424" spans="2:5" s="15" customFormat="1" ht="16.5" customHeight="1">
      <c r="B2424" s="16"/>
      <c r="C2424" s="16"/>
      <c r="D2424" s="11"/>
      <c r="E2424" s="17"/>
    </row>
    <row r="2425" spans="2:5" s="15" customFormat="1" ht="16.5" customHeight="1">
      <c r="B2425" s="16"/>
      <c r="C2425" s="16"/>
      <c r="D2425" s="11"/>
      <c r="E2425" s="17"/>
    </row>
    <row r="2426" spans="2:5" s="15" customFormat="1" ht="16.5" customHeight="1">
      <c r="B2426" s="16"/>
      <c r="C2426" s="16"/>
      <c r="D2426" s="11"/>
      <c r="E2426" s="17"/>
    </row>
    <row r="2427" spans="2:5" s="15" customFormat="1" ht="16.5" customHeight="1">
      <c r="B2427" s="16"/>
      <c r="C2427" s="16"/>
      <c r="D2427" s="11"/>
      <c r="E2427" s="17"/>
    </row>
    <row r="2428" spans="2:5" s="15" customFormat="1" ht="16.5" customHeight="1">
      <c r="B2428" s="16"/>
      <c r="C2428" s="16"/>
      <c r="D2428" s="11"/>
      <c r="E2428" s="17"/>
    </row>
    <row r="2429" spans="2:5" s="15" customFormat="1" ht="16.5" customHeight="1">
      <c r="B2429" s="16"/>
      <c r="C2429" s="16"/>
      <c r="D2429" s="11"/>
      <c r="E2429" s="17"/>
    </row>
    <row r="2430" spans="2:5" s="15" customFormat="1" ht="16.5" customHeight="1">
      <c r="B2430" s="16"/>
      <c r="C2430" s="16"/>
      <c r="D2430" s="11"/>
      <c r="E2430" s="17"/>
    </row>
    <row r="2431" spans="2:5" s="15" customFormat="1" ht="16.5" customHeight="1">
      <c r="B2431" s="16"/>
      <c r="C2431" s="16"/>
      <c r="D2431" s="11"/>
      <c r="E2431" s="17"/>
    </row>
    <row r="2432" spans="2:5" s="15" customFormat="1" ht="16.5" customHeight="1">
      <c r="B2432" s="16"/>
      <c r="C2432" s="16"/>
      <c r="D2432" s="11"/>
      <c r="E2432" s="17"/>
    </row>
    <row r="2433" spans="2:5" s="15" customFormat="1" ht="16.5" customHeight="1">
      <c r="B2433" s="16"/>
      <c r="C2433" s="16"/>
      <c r="D2433" s="11"/>
      <c r="E2433" s="17"/>
    </row>
    <row r="2434" spans="2:5" s="15" customFormat="1" ht="16.5" customHeight="1">
      <c r="B2434" s="16"/>
      <c r="C2434" s="16"/>
      <c r="D2434" s="11"/>
      <c r="E2434" s="17"/>
    </row>
    <row r="2435" spans="2:5" s="15" customFormat="1" ht="16.5" customHeight="1">
      <c r="B2435" s="16"/>
      <c r="C2435" s="16"/>
      <c r="D2435" s="11"/>
      <c r="E2435" s="17"/>
    </row>
    <row r="2436" spans="2:5" s="15" customFormat="1" ht="16.5" customHeight="1">
      <c r="B2436" s="16"/>
      <c r="C2436" s="16"/>
      <c r="D2436" s="11"/>
      <c r="E2436" s="17"/>
    </row>
    <row r="2437" spans="2:5" s="15" customFormat="1" ht="16.5" customHeight="1">
      <c r="B2437" s="16"/>
      <c r="C2437" s="16"/>
      <c r="D2437" s="11"/>
      <c r="E2437" s="17"/>
    </row>
    <row r="2438" spans="2:5" s="15" customFormat="1" ht="16.5" customHeight="1">
      <c r="B2438" s="16"/>
      <c r="C2438" s="16"/>
      <c r="D2438" s="11"/>
      <c r="E2438" s="17"/>
    </row>
    <row r="2439" spans="2:5" s="15" customFormat="1" ht="16.5" customHeight="1">
      <c r="B2439" s="16"/>
      <c r="C2439" s="16"/>
      <c r="D2439" s="11"/>
      <c r="E2439" s="17"/>
    </row>
    <row r="2440" spans="2:5" s="15" customFormat="1" ht="16.5" customHeight="1">
      <c r="B2440" s="16"/>
      <c r="C2440" s="16"/>
      <c r="D2440" s="11"/>
      <c r="E2440" s="17"/>
    </row>
    <row r="2441" spans="2:5" s="15" customFormat="1" ht="16.5" customHeight="1">
      <c r="B2441" s="16"/>
      <c r="C2441" s="16"/>
      <c r="D2441" s="11"/>
      <c r="E2441" s="17"/>
    </row>
    <row r="2442" spans="2:5" s="15" customFormat="1" ht="16.5" customHeight="1">
      <c r="B2442" s="16"/>
      <c r="C2442" s="16"/>
      <c r="D2442" s="11"/>
      <c r="E2442" s="17"/>
    </row>
    <row r="2443" spans="2:5" s="15" customFormat="1" ht="16.5" customHeight="1">
      <c r="B2443" s="16"/>
      <c r="C2443" s="16"/>
      <c r="D2443" s="11"/>
      <c r="E2443" s="17"/>
    </row>
    <row r="2444" spans="2:5" s="15" customFormat="1" ht="16.5" customHeight="1">
      <c r="B2444" s="16"/>
      <c r="C2444" s="16"/>
      <c r="D2444" s="11"/>
      <c r="E2444" s="17"/>
    </row>
    <row r="2445" spans="2:5" s="15" customFormat="1" ht="16.5" customHeight="1">
      <c r="B2445" s="16"/>
      <c r="C2445" s="16"/>
      <c r="D2445" s="11"/>
      <c r="E2445" s="17"/>
    </row>
    <row r="2446" spans="2:5" s="15" customFormat="1" ht="16.5" customHeight="1">
      <c r="B2446" s="16"/>
      <c r="C2446" s="16"/>
      <c r="D2446" s="11"/>
      <c r="E2446" s="17"/>
    </row>
    <row r="2447" spans="2:5" s="15" customFormat="1" ht="16.5" customHeight="1">
      <c r="B2447" s="16"/>
      <c r="C2447" s="16"/>
      <c r="D2447" s="11"/>
      <c r="E2447" s="17"/>
    </row>
    <row r="2448" spans="2:5" s="15" customFormat="1" ht="16.5" customHeight="1">
      <c r="B2448" s="16"/>
      <c r="C2448" s="16"/>
      <c r="D2448" s="11"/>
      <c r="E2448" s="17"/>
    </row>
    <row r="2449" spans="2:5" s="15" customFormat="1" ht="16.5" customHeight="1">
      <c r="B2449" s="16"/>
      <c r="C2449" s="16"/>
      <c r="D2449" s="11"/>
      <c r="E2449" s="17"/>
    </row>
    <row r="2450" spans="2:5" s="15" customFormat="1" ht="16.5" customHeight="1">
      <c r="B2450" s="16"/>
      <c r="C2450" s="16"/>
      <c r="D2450" s="11"/>
      <c r="E2450" s="17"/>
    </row>
    <row r="2451" spans="2:5" s="15" customFormat="1" ht="16.5" customHeight="1">
      <c r="B2451" s="16"/>
      <c r="C2451" s="16"/>
      <c r="D2451" s="11"/>
      <c r="E2451" s="17"/>
    </row>
    <row r="2452" spans="2:5" s="15" customFormat="1" ht="16.5" customHeight="1">
      <c r="B2452" s="16"/>
      <c r="C2452" s="16"/>
      <c r="D2452" s="11"/>
      <c r="E2452" s="17"/>
    </row>
    <row r="2453" spans="2:5" s="15" customFormat="1" ht="16.5" customHeight="1">
      <c r="B2453" s="16"/>
      <c r="C2453" s="16"/>
      <c r="D2453" s="11"/>
      <c r="E2453" s="17"/>
    </row>
    <row r="2454" spans="2:5" s="15" customFormat="1" ht="16.5" customHeight="1">
      <c r="B2454" s="16"/>
      <c r="C2454" s="16"/>
      <c r="D2454" s="11"/>
      <c r="E2454" s="17"/>
    </row>
    <row r="2455" spans="2:5" s="15" customFormat="1" ht="16.5" customHeight="1">
      <c r="B2455" s="16"/>
      <c r="C2455" s="16"/>
      <c r="D2455" s="11"/>
      <c r="E2455" s="17"/>
    </row>
    <row r="2456" spans="2:5" s="15" customFormat="1" ht="16.5" customHeight="1">
      <c r="B2456" s="16"/>
      <c r="C2456" s="16"/>
      <c r="D2456" s="11"/>
      <c r="E2456" s="17"/>
    </row>
    <row r="2457" spans="2:5" s="15" customFormat="1" ht="16.5" customHeight="1">
      <c r="B2457" s="16"/>
      <c r="C2457" s="16"/>
      <c r="D2457" s="11"/>
      <c r="E2457" s="17"/>
    </row>
    <row r="2458" spans="2:5" s="15" customFormat="1" ht="16.5" customHeight="1">
      <c r="B2458" s="16"/>
      <c r="C2458" s="16"/>
      <c r="D2458" s="11"/>
      <c r="E2458" s="17"/>
    </row>
    <row r="2459" spans="2:5" s="15" customFormat="1" ht="16.5" customHeight="1">
      <c r="B2459" s="16"/>
      <c r="C2459" s="16"/>
      <c r="D2459" s="11"/>
      <c r="E2459" s="17"/>
    </row>
    <row r="2460" spans="2:5" s="15" customFormat="1" ht="16.5" customHeight="1">
      <c r="B2460" s="16"/>
      <c r="C2460" s="16"/>
      <c r="D2460" s="11"/>
      <c r="E2460" s="17"/>
    </row>
    <row r="2461" spans="2:5" s="15" customFormat="1" ht="16.5" customHeight="1">
      <c r="B2461" s="16"/>
      <c r="C2461" s="16"/>
      <c r="D2461" s="11"/>
      <c r="E2461" s="17"/>
    </row>
    <row r="2462" spans="2:5" s="15" customFormat="1" ht="16.5" customHeight="1">
      <c r="B2462" s="16"/>
      <c r="C2462" s="16"/>
      <c r="D2462" s="11"/>
      <c r="E2462" s="17"/>
    </row>
    <row r="2463" spans="2:5" s="15" customFormat="1" ht="16.5" customHeight="1">
      <c r="B2463" s="16"/>
      <c r="C2463" s="16"/>
      <c r="D2463" s="11"/>
      <c r="E2463" s="17"/>
    </row>
    <row r="2464" spans="2:5" s="15" customFormat="1" ht="16.5" customHeight="1">
      <c r="B2464" s="16"/>
      <c r="C2464" s="16"/>
      <c r="D2464" s="11"/>
      <c r="E2464" s="17"/>
    </row>
    <row r="2465" spans="2:5" s="15" customFormat="1" ht="16.5" customHeight="1">
      <c r="B2465" s="16"/>
      <c r="C2465" s="16"/>
      <c r="D2465" s="11"/>
      <c r="E2465" s="17"/>
    </row>
    <row r="2466" spans="2:5" s="15" customFormat="1" ht="16.5" customHeight="1">
      <c r="B2466" s="16"/>
      <c r="C2466" s="16"/>
      <c r="D2466" s="11"/>
      <c r="E2466" s="17"/>
    </row>
    <row r="2467" spans="2:5" s="15" customFormat="1" ht="16.5" customHeight="1">
      <c r="B2467" s="16"/>
      <c r="C2467" s="16"/>
      <c r="D2467" s="11"/>
      <c r="E2467" s="17"/>
    </row>
    <row r="2468" spans="2:5" s="15" customFormat="1" ht="16.5" customHeight="1">
      <c r="B2468" s="16"/>
      <c r="C2468" s="16"/>
      <c r="D2468" s="11"/>
      <c r="E2468" s="17"/>
    </row>
    <row r="2469" spans="2:5" s="15" customFormat="1" ht="16.5" customHeight="1">
      <c r="B2469" s="16"/>
      <c r="C2469" s="16"/>
      <c r="D2469" s="11"/>
      <c r="E2469" s="17"/>
    </row>
    <row r="2470" spans="2:5" s="15" customFormat="1" ht="16.5" customHeight="1">
      <c r="B2470" s="16"/>
      <c r="C2470" s="16"/>
      <c r="D2470" s="11"/>
      <c r="E2470" s="17"/>
    </row>
    <row r="2471" spans="2:5" s="15" customFormat="1" ht="16.5" customHeight="1">
      <c r="B2471" s="16"/>
      <c r="C2471" s="16"/>
      <c r="D2471" s="11"/>
      <c r="E2471" s="17"/>
    </row>
    <row r="2472" spans="2:5" s="15" customFormat="1" ht="16.5" customHeight="1">
      <c r="B2472" s="16"/>
      <c r="C2472" s="16"/>
      <c r="D2472" s="11"/>
      <c r="E2472" s="17"/>
    </row>
    <row r="2473" spans="2:5" s="15" customFormat="1" ht="16.5" customHeight="1">
      <c r="B2473" s="16"/>
      <c r="C2473" s="16"/>
      <c r="D2473" s="11"/>
      <c r="E2473" s="17"/>
    </row>
    <row r="2474" spans="2:5" s="15" customFormat="1" ht="16.5" customHeight="1">
      <c r="B2474" s="16"/>
      <c r="C2474" s="16"/>
      <c r="D2474" s="11"/>
      <c r="E2474" s="17"/>
    </row>
    <row r="2475" spans="2:5" s="15" customFormat="1" ht="16.5" customHeight="1">
      <c r="B2475" s="16"/>
      <c r="C2475" s="16"/>
      <c r="D2475" s="11"/>
      <c r="E2475" s="17"/>
    </row>
    <row r="2476" spans="2:5" s="15" customFormat="1" ht="16.5" customHeight="1">
      <c r="B2476" s="16"/>
      <c r="C2476" s="16"/>
      <c r="D2476" s="11"/>
      <c r="E2476" s="17"/>
    </row>
    <row r="2477" spans="2:5" s="15" customFormat="1" ht="16.5" customHeight="1">
      <c r="B2477" s="16"/>
      <c r="C2477" s="16"/>
      <c r="D2477" s="11"/>
      <c r="E2477" s="17"/>
    </row>
    <row r="2478" spans="2:5" s="15" customFormat="1" ht="16.5" customHeight="1">
      <c r="B2478" s="16"/>
      <c r="C2478" s="16"/>
      <c r="D2478" s="11"/>
      <c r="E2478" s="17"/>
    </row>
    <row r="2479" spans="2:5" s="15" customFormat="1" ht="16.5" customHeight="1">
      <c r="B2479" s="16"/>
      <c r="C2479" s="16"/>
      <c r="D2479" s="11"/>
      <c r="E2479" s="17"/>
    </row>
    <row r="2480" spans="2:5" s="15" customFormat="1" ht="16.5" customHeight="1">
      <c r="B2480" s="16"/>
      <c r="C2480" s="16"/>
      <c r="D2480" s="11"/>
      <c r="E2480" s="17"/>
    </row>
    <row r="2481" spans="2:5" s="15" customFormat="1" ht="16.5" customHeight="1">
      <c r="B2481" s="16"/>
      <c r="C2481" s="16"/>
      <c r="D2481" s="11"/>
      <c r="E2481" s="17"/>
    </row>
    <row r="2482" spans="2:5" s="15" customFormat="1" ht="16.5" customHeight="1">
      <c r="B2482" s="16"/>
      <c r="C2482" s="16"/>
      <c r="D2482" s="11"/>
      <c r="E2482" s="17"/>
    </row>
    <row r="2483" spans="2:5" s="15" customFormat="1" ht="16.5" customHeight="1">
      <c r="B2483" s="16"/>
      <c r="C2483" s="16"/>
      <c r="D2483" s="11"/>
      <c r="E2483" s="17"/>
    </row>
    <row r="2484" spans="2:5" s="15" customFormat="1" ht="16.5" customHeight="1">
      <c r="B2484" s="16"/>
      <c r="C2484" s="16"/>
      <c r="D2484" s="11"/>
      <c r="E2484" s="17"/>
    </row>
    <row r="2485" spans="2:5" s="15" customFormat="1" ht="16.5" customHeight="1">
      <c r="B2485" s="16"/>
      <c r="C2485" s="16"/>
      <c r="D2485" s="11"/>
      <c r="E2485" s="17"/>
    </row>
    <row r="2486" spans="2:5" s="15" customFormat="1" ht="16.5" customHeight="1">
      <c r="B2486" s="16"/>
      <c r="C2486" s="16"/>
      <c r="D2486" s="11"/>
      <c r="E2486" s="17"/>
    </row>
    <row r="2487" spans="2:5" s="15" customFormat="1" ht="16.5" customHeight="1">
      <c r="B2487" s="16"/>
      <c r="C2487" s="16"/>
      <c r="D2487" s="11"/>
      <c r="E2487" s="17"/>
    </row>
    <row r="2488" spans="2:5" s="15" customFormat="1" ht="16.5" customHeight="1">
      <c r="B2488" s="16"/>
      <c r="C2488" s="16"/>
      <c r="D2488" s="11"/>
      <c r="E2488" s="17"/>
    </row>
    <row r="2489" spans="2:5" s="15" customFormat="1" ht="16.5" customHeight="1">
      <c r="B2489" s="16"/>
      <c r="C2489" s="16"/>
      <c r="D2489" s="11"/>
      <c r="E2489" s="17"/>
    </row>
    <row r="2490" spans="2:5" s="15" customFormat="1" ht="16.5" customHeight="1">
      <c r="B2490" s="16"/>
      <c r="C2490" s="16"/>
      <c r="D2490" s="11"/>
      <c r="E2490" s="17"/>
    </row>
    <row r="2491" spans="2:5" s="15" customFormat="1" ht="16.5" customHeight="1">
      <c r="B2491" s="16"/>
      <c r="C2491" s="16"/>
      <c r="D2491" s="11"/>
      <c r="E2491" s="17"/>
    </row>
    <row r="2492" spans="2:5" s="15" customFormat="1" ht="16.5" customHeight="1">
      <c r="B2492" s="16"/>
      <c r="C2492" s="16"/>
      <c r="D2492" s="11"/>
      <c r="E2492" s="17"/>
    </row>
    <row r="2493" spans="2:5" s="15" customFormat="1" ht="16.5" customHeight="1">
      <c r="B2493" s="16"/>
      <c r="C2493" s="16"/>
      <c r="D2493" s="11"/>
      <c r="E2493" s="17"/>
    </row>
    <row r="2494" spans="2:5" s="15" customFormat="1" ht="16.5" customHeight="1">
      <c r="B2494" s="16"/>
      <c r="C2494" s="16"/>
      <c r="D2494" s="11"/>
      <c r="E2494" s="17"/>
    </row>
    <row r="2495" spans="2:5" s="15" customFormat="1" ht="16.5" customHeight="1">
      <c r="B2495" s="16"/>
      <c r="C2495" s="16"/>
      <c r="D2495" s="11"/>
      <c r="E2495" s="17"/>
    </row>
    <row r="2496" spans="2:5" s="15" customFormat="1" ht="16.5" customHeight="1">
      <c r="B2496" s="16"/>
      <c r="C2496" s="16"/>
      <c r="D2496" s="11"/>
      <c r="E2496" s="17"/>
    </row>
    <row r="2497" spans="2:5" s="15" customFormat="1" ht="16.5" customHeight="1">
      <c r="B2497" s="16"/>
      <c r="C2497" s="16"/>
      <c r="D2497" s="11"/>
      <c r="E2497" s="17"/>
    </row>
    <row r="2498" spans="2:5" s="15" customFormat="1" ht="16.5" customHeight="1">
      <c r="B2498" s="16"/>
      <c r="C2498" s="16"/>
      <c r="D2498" s="11"/>
      <c r="E2498" s="17"/>
    </row>
    <row r="2499" spans="2:5" s="15" customFormat="1" ht="16.5" customHeight="1">
      <c r="B2499" s="16"/>
      <c r="C2499" s="16"/>
      <c r="D2499" s="11"/>
      <c r="E2499" s="17"/>
    </row>
    <row r="2500" spans="2:5" s="15" customFormat="1" ht="16.5" customHeight="1">
      <c r="B2500" s="16"/>
      <c r="C2500" s="16"/>
      <c r="D2500" s="11"/>
      <c r="E2500" s="17"/>
    </row>
    <row r="2501" spans="2:5" s="15" customFormat="1" ht="16.5" customHeight="1">
      <c r="B2501" s="16"/>
      <c r="C2501" s="16"/>
      <c r="D2501" s="11"/>
      <c r="E2501" s="17"/>
    </row>
    <row r="2502" spans="2:5" s="15" customFormat="1" ht="16.5" customHeight="1">
      <c r="B2502" s="16"/>
      <c r="C2502" s="16"/>
      <c r="D2502" s="11"/>
      <c r="E2502" s="17"/>
    </row>
    <row r="2503" spans="2:5" s="15" customFormat="1" ht="16.5" customHeight="1">
      <c r="B2503" s="16"/>
      <c r="C2503" s="16"/>
      <c r="D2503" s="11"/>
      <c r="E2503" s="17"/>
    </row>
    <row r="2504" spans="2:5" s="15" customFormat="1" ht="16.5" customHeight="1">
      <c r="B2504" s="16"/>
      <c r="C2504" s="16"/>
      <c r="D2504" s="11"/>
      <c r="E2504" s="17"/>
    </row>
    <row r="2505" spans="2:5" s="15" customFormat="1" ht="16.5" customHeight="1">
      <c r="B2505" s="16"/>
      <c r="C2505" s="16"/>
      <c r="D2505" s="11"/>
      <c r="E2505" s="17"/>
    </row>
    <row r="2506" spans="2:5" s="15" customFormat="1" ht="16.5" customHeight="1">
      <c r="B2506" s="16"/>
      <c r="C2506" s="16"/>
      <c r="D2506" s="11"/>
      <c r="E2506" s="17"/>
    </row>
    <row r="2507" spans="2:5" s="15" customFormat="1" ht="16.5" customHeight="1">
      <c r="B2507" s="16"/>
      <c r="C2507" s="16"/>
      <c r="D2507" s="11"/>
      <c r="E2507" s="17"/>
    </row>
    <row r="2508" spans="2:5" s="15" customFormat="1" ht="16.5" customHeight="1">
      <c r="B2508" s="16"/>
      <c r="C2508" s="16"/>
      <c r="D2508" s="11"/>
      <c r="E2508" s="17"/>
    </row>
    <row r="2509" spans="2:5" s="15" customFormat="1" ht="16.5" customHeight="1">
      <c r="B2509" s="16"/>
      <c r="C2509" s="16"/>
      <c r="D2509" s="11"/>
      <c r="E2509" s="17"/>
    </row>
    <row r="2510" spans="2:5" s="15" customFormat="1" ht="16.5" customHeight="1">
      <c r="B2510" s="16"/>
      <c r="C2510" s="16"/>
      <c r="D2510" s="11"/>
      <c r="E2510" s="17"/>
    </row>
    <row r="2511" spans="2:5" s="15" customFormat="1" ht="16.5" customHeight="1">
      <c r="B2511" s="16"/>
      <c r="C2511" s="16"/>
      <c r="D2511" s="11"/>
      <c r="E2511" s="17"/>
    </row>
    <row r="2512" spans="2:5" s="15" customFormat="1" ht="16.5" customHeight="1">
      <c r="B2512" s="16"/>
      <c r="C2512" s="16"/>
      <c r="D2512" s="11"/>
      <c r="E2512" s="17"/>
    </row>
    <row r="2513" spans="2:5" s="15" customFormat="1" ht="16.5" customHeight="1">
      <c r="B2513" s="16"/>
      <c r="C2513" s="16"/>
      <c r="D2513" s="11"/>
      <c r="E2513" s="17"/>
    </row>
    <row r="2514" spans="2:5" s="15" customFormat="1" ht="16.5" customHeight="1">
      <c r="B2514" s="16"/>
      <c r="C2514" s="16"/>
      <c r="D2514" s="11"/>
      <c r="E2514" s="17"/>
    </row>
    <row r="2515" spans="2:5" s="15" customFormat="1" ht="16.5" customHeight="1">
      <c r="B2515" s="16"/>
      <c r="C2515" s="16"/>
      <c r="D2515" s="11"/>
      <c r="E2515" s="17"/>
    </row>
    <row r="2516" spans="2:5" s="15" customFormat="1" ht="16.5" customHeight="1">
      <c r="B2516" s="16"/>
      <c r="C2516" s="16"/>
      <c r="D2516" s="11"/>
      <c r="E2516" s="17"/>
    </row>
    <row r="2517" spans="2:5" s="15" customFormat="1" ht="16.5" customHeight="1">
      <c r="B2517" s="16"/>
      <c r="C2517" s="16"/>
      <c r="D2517" s="11"/>
      <c r="E2517" s="17"/>
    </row>
    <row r="2518" spans="2:5" s="15" customFormat="1" ht="16.5" customHeight="1">
      <c r="B2518" s="16"/>
      <c r="C2518" s="16"/>
      <c r="D2518" s="11"/>
      <c r="E2518" s="17"/>
    </row>
    <row r="2519" spans="2:5" s="15" customFormat="1" ht="16.5" customHeight="1">
      <c r="B2519" s="16"/>
      <c r="C2519" s="16"/>
      <c r="D2519" s="11"/>
      <c r="E2519" s="17"/>
    </row>
    <row r="2520" spans="2:5" s="15" customFormat="1" ht="16.5" customHeight="1">
      <c r="B2520" s="16"/>
      <c r="C2520" s="16"/>
      <c r="D2520" s="11"/>
      <c r="E2520" s="17"/>
    </row>
    <row r="2521" spans="2:5" s="15" customFormat="1" ht="16.5" customHeight="1">
      <c r="B2521" s="16"/>
      <c r="C2521" s="16"/>
      <c r="D2521" s="11"/>
      <c r="E2521" s="17"/>
    </row>
    <row r="2522" spans="2:5" s="15" customFormat="1" ht="16.5" customHeight="1">
      <c r="B2522" s="16"/>
      <c r="C2522" s="16"/>
      <c r="D2522" s="11"/>
      <c r="E2522" s="17"/>
    </row>
    <row r="2523" spans="2:5" s="15" customFormat="1" ht="16.5" customHeight="1">
      <c r="B2523" s="16"/>
      <c r="C2523" s="16"/>
      <c r="D2523" s="11"/>
      <c r="E2523" s="17"/>
    </row>
    <row r="2524" spans="2:5" s="15" customFormat="1" ht="16.5" customHeight="1">
      <c r="B2524" s="16"/>
      <c r="C2524" s="16"/>
      <c r="D2524" s="11"/>
      <c r="E2524" s="17"/>
    </row>
    <row r="2525" spans="2:5" s="15" customFormat="1" ht="16.5" customHeight="1">
      <c r="B2525" s="16"/>
      <c r="C2525" s="16"/>
      <c r="D2525" s="11"/>
      <c r="E2525" s="17"/>
    </row>
    <row r="2526" spans="2:5" s="15" customFormat="1" ht="16.5" customHeight="1">
      <c r="B2526" s="16"/>
      <c r="C2526" s="16"/>
      <c r="D2526" s="11"/>
      <c r="E2526" s="17"/>
    </row>
    <row r="2527" spans="2:5" s="15" customFormat="1" ht="16.5" customHeight="1">
      <c r="B2527" s="16"/>
      <c r="C2527" s="16"/>
      <c r="D2527" s="11"/>
      <c r="E2527" s="17"/>
    </row>
    <row r="2528" spans="2:5" s="15" customFormat="1" ht="16.5" customHeight="1">
      <c r="B2528" s="16"/>
      <c r="C2528" s="16"/>
      <c r="D2528" s="11"/>
      <c r="E2528" s="17"/>
    </row>
    <row r="2529" spans="2:5" s="15" customFormat="1" ht="16.5" customHeight="1">
      <c r="B2529" s="16"/>
      <c r="C2529" s="16"/>
      <c r="D2529" s="11"/>
      <c r="E2529" s="17"/>
    </row>
    <row r="2530" spans="2:5" s="15" customFormat="1" ht="16.5" customHeight="1">
      <c r="B2530" s="16"/>
      <c r="C2530" s="16"/>
      <c r="D2530" s="11"/>
      <c r="E2530" s="17"/>
    </row>
    <row r="2531" spans="2:5" s="15" customFormat="1" ht="16.5" customHeight="1">
      <c r="B2531" s="16"/>
      <c r="C2531" s="16"/>
      <c r="D2531" s="11"/>
      <c r="E2531" s="17"/>
    </row>
    <row r="2532" spans="2:5" s="15" customFormat="1" ht="16.5" customHeight="1">
      <c r="B2532" s="16"/>
      <c r="C2532" s="16"/>
      <c r="D2532" s="11"/>
      <c r="E2532" s="17"/>
    </row>
    <row r="2533" spans="2:5" s="15" customFormat="1" ht="16.5" customHeight="1">
      <c r="B2533" s="16"/>
      <c r="C2533" s="16"/>
      <c r="D2533" s="11"/>
      <c r="E2533" s="17"/>
    </row>
    <row r="2534" spans="2:5" s="15" customFormat="1" ht="16.5" customHeight="1">
      <c r="B2534" s="16"/>
      <c r="C2534" s="16"/>
      <c r="D2534" s="11"/>
      <c r="E2534" s="17"/>
    </row>
    <row r="2535" spans="2:5" s="15" customFormat="1" ht="16.5" customHeight="1">
      <c r="B2535" s="16"/>
      <c r="C2535" s="16"/>
      <c r="D2535" s="11"/>
      <c r="E2535" s="17"/>
    </row>
    <row r="2536" spans="2:5" s="15" customFormat="1" ht="16.5" customHeight="1">
      <c r="B2536" s="16"/>
      <c r="C2536" s="16"/>
      <c r="D2536" s="11"/>
      <c r="E2536" s="17"/>
    </row>
    <row r="2537" spans="2:5" s="15" customFormat="1" ht="16.5" customHeight="1">
      <c r="B2537" s="16"/>
      <c r="C2537" s="16"/>
      <c r="D2537" s="11"/>
      <c r="E2537" s="17"/>
    </row>
    <row r="2538" spans="2:5" s="15" customFormat="1" ht="16.5" customHeight="1">
      <c r="B2538" s="16"/>
      <c r="C2538" s="16"/>
      <c r="D2538" s="11"/>
      <c r="E2538" s="17"/>
    </row>
    <row r="2539" spans="2:5" s="15" customFormat="1" ht="16.5" customHeight="1">
      <c r="B2539" s="16"/>
      <c r="C2539" s="16"/>
      <c r="D2539" s="11"/>
      <c r="E2539" s="17"/>
    </row>
    <row r="2540" spans="2:5" s="15" customFormat="1" ht="16.5" customHeight="1">
      <c r="B2540" s="16"/>
      <c r="C2540" s="16"/>
      <c r="D2540" s="11"/>
      <c r="E2540" s="17"/>
    </row>
    <row r="2541" spans="2:5" s="15" customFormat="1" ht="16.5" customHeight="1">
      <c r="B2541" s="16"/>
      <c r="C2541" s="16"/>
      <c r="D2541" s="11"/>
      <c r="E2541" s="17"/>
    </row>
    <row r="2542" spans="2:5" s="15" customFormat="1" ht="16.5" customHeight="1">
      <c r="B2542" s="16"/>
      <c r="C2542" s="16"/>
      <c r="D2542" s="11"/>
      <c r="E2542" s="17"/>
    </row>
    <row r="2543" spans="2:5" s="15" customFormat="1" ht="16.5" customHeight="1">
      <c r="B2543" s="16"/>
      <c r="C2543" s="16"/>
      <c r="D2543" s="11"/>
      <c r="E2543" s="17"/>
    </row>
    <row r="2544" spans="2:5" s="15" customFormat="1" ht="16.5" customHeight="1">
      <c r="B2544" s="16"/>
      <c r="C2544" s="16"/>
      <c r="D2544" s="11"/>
      <c r="E2544" s="17"/>
    </row>
    <row r="2545" spans="2:5" s="15" customFormat="1" ht="16.5" customHeight="1">
      <c r="B2545" s="16"/>
      <c r="C2545" s="16"/>
      <c r="D2545" s="11"/>
      <c r="E2545" s="17"/>
    </row>
    <row r="2546" spans="2:5" s="15" customFormat="1" ht="16.5" customHeight="1">
      <c r="B2546" s="16"/>
      <c r="C2546" s="16"/>
      <c r="D2546" s="11"/>
      <c r="E2546" s="17"/>
    </row>
    <row r="2547" spans="2:5" s="15" customFormat="1" ht="16.5" customHeight="1">
      <c r="B2547" s="16"/>
      <c r="C2547" s="16"/>
      <c r="D2547" s="11"/>
      <c r="E2547" s="17"/>
    </row>
    <row r="2548" spans="2:5" s="15" customFormat="1" ht="16.5" customHeight="1">
      <c r="B2548" s="16"/>
      <c r="C2548" s="16"/>
      <c r="D2548" s="11"/>
      <c r="E2548" s="17"/>
    </row>
    <row r="2549" spans="2:5" s="15" customFormat="1" ht="16.5" customHeight="1">
      <c r="B2549" s="16"/>
      <c r="C2549" s="16"/>
      <c r="D2549" s="11"/>
      <c r="E2549" s="17"/>
    </row>
    <row r="2550" spans="2:5" s="15" customFormat="1" ht="16.5" customHeight="1">
      <c r="B2550" s="16"/>
      <c r="C2550" s="16"/>
      <c r="D2550" s="11"/>
      <c r="E2550" s="17"/>
    </row>
    <row r="2551" spans="2:5" s="15" customFormat="1" ht="16.5" customHeight="1">
      <c r="B2551" s="16"/>
      <c r="C2551" s="16"/>
      <c r="D2551" s="11"/>
      <c r="E2551" s="17"/>
    </row>
    <row r="2552" spans="2:5" s="15" customFormat="1" ht="16.5" customHeight="1">
      <c r="B2552" s="16"/>
      <c r="C2552" s="16"/>
      <c r="D2552" s="11"/>
      <c r="E2552" s="17"/>
    </row>
    <row r="2553" spans="2:5" s="15" customFormat="1" ht="16.5" customHeight="1">
      <c r="B2553" s="16"/>
      <c r="C2553" s="16"/>
      <c r="D2553" s="11"/>
      <c r="E2553" s="17"/>
    </row>
    <row r="2554" spans="2:5" s="15" customFormat="1" ht="16.5" customHeight="1">
      <c r="B2554" s="16"/>
      <c r="C2554" s="16"/>
      <c r="D2554" s="11"/>
      <c r="E2554" s="17"/>
    </row>
    <row r="2555" spans="2:5" s="15" customFormat="1" ht="16.5" customHeight="1">
      <c r="B2555" s="16"/>
      <c r="C2555" s="16"/>
      <c r="D2555" s="11"/>
      <c r="E2555" s="17"/>
    </row>
    <row r="2556" spans="2:5" s="15" customFormat="1" ht="16.5" customHeight="1">
      <c r="B2556" s="16"/>
      <c r="C2556" s="16"/>
      <c r="D2556" s="11"/>
      <c r="E2556" s="17"/>
    </row>
    <row r="2557" spans="2:5" s="15" customFormat="1" ht="16.5" customHeight="1">
      <c r="B2557" s="16"/>
      <c r="C2557" s="16"/>
      <c r="D2557" s="11"/>
      <c r="E2557" s="17"/>
    </row>
    <row r="2558" spans="2:5" s="15" customFormat="1" ht="16.5" customHeight="1">
      <c r="B2558" s="16"/>
      <c r="C2558" s="16"/>
      <c r="D2558" s="11"/>
      <c r="E2558" s="17"/>
    </row>
    <row r="2559" spans="2:5" s="15" customFormat="1" ht="16.5" customHeight="1">
      <c r="B2559" s="16"/>
      <c r="C2559" s="16"/>
      <c r="D2559" s="11"/>
      <c r="E2559" s="17"/>
    </row>
    <row r="2560" spans="2:5" s="15" customFormat="1" ht="16.5" customHeight="1">
      <c r="B2560" s="16"/>
      <c r="C2560" s="16"/>
      <c r="D2560" s="11"/>
      <c r="E2560" s="17"/>
    </row>
    <row r="2561" spans="2:5" s="15" customFormat="1" ht="16.5" customHeight="1">
      <c r="B2561" s="16"/>
      <c r="C2561" s="16"/>
      <c r="D2561" s="11"/>
      <c r="E2561" s="17"/>
    </row>
    <row r="2562" spans="2:5" s="15" customFormat="1" ht="16.5" customHeight="1">
      <c r="B2562" s="16"/>
      <c r="C2562" s="16"/>
      <c r="D2562" s="11"/>
      <c r="E2562" s="17"/>
    </row>
    <row r="2563" spans="2:5" s="15" customFormat="1" ht="16.5" customHeight="1">
      <c r="B2563" s="16"/>
      <c r="C2563" s="16"/>
      <c r="D2563" s="11"/>
      <c r="E2563" s="17"/>
    </row>
    <row r="2564" spans="2:5" s="15" customFormat="1" ht="16.5" customHeight="1">
      <c r="B2564" s="16"/>
      <c r="C2564" s="16"/>
      <c r="D2564" s="11"/>
      <c r="E2564" s="17"/>
    </row>
    <row r="2565" spans="2:5" s="15" customFormat="1" ht="16.5" customHeight="1">
      <c r="B2565" s="16"/>
      <c r="C2565" s="16"/>
      <c r="D2565" s="11"/>
      <c r="E2565" s="17"/>
    </row>
    <row r="2566" spans="2:5" s="15" customFormat="1" ht="16.5" customHeight="1">
      <c r="B2566" s="16"/>
      <c r="C2566" s="16"/>
      <c r="D2566" s="11"/>
      <c r="E2566" s="17"/>
    </row>
    <row r="2567" spans="2:5" s="15" customFormat="1" ht="16.5" customHeight="1">
      <c r="B2567" s="16"/>
      <c r="C2567" s="16"/>
      <c r="D2567" s="11"/>
      <c r="E2567" s="17"/>
    </row>
    <row r="2568" spans="2:5" s="15" customFormat="1" ht="16.5" customHeight="1">
      <c r="B2568" s="16"/>
      <c r="C2568" s="16"/>
      <c r="D2568" s="11"/>
      <c r="E2568" s="17"/>
    </row>
    <row r="2569" spans="2:5" s="15" customFormat="1" ht="16.5" customHeight="1">
      <c r="B2569" s="16"/>
      <c r="C2569" s="16"/>
      <c r="D2569" s="11"/>
      <c r="E2569" s="17"/>
    </row>
    <row r="2570" spans="2:5" s="15" customFormat="1" ht="16.5" customHeight="1">
      <c r="B2570" s="16"/>
      <c r="C2570" s="16"/>
      <c r="D2570" s="11"/>
      <c r="E2570" s="17"/>
    </row>
    <row r="2571" spans="2:5" s="15" customFormat="1" ht="16.5" customHeight="1">
      <c r="B2571" s="16"/>
      <c r="C2571" s="16"/>
      <c r="D2571" s="11"/>
      <c r="E2571" s="17"/>
    </row>
    <row r="2572" spans="2:5" s="15" customFormat="1" ht="16.5" customHeight="1">
      <c r="B2572" s="16"/>
      <c r="C2572" s="16"/>
      <c r="D2572" s="11"/>
      <c r="E2572" s="17"/>
    </row>
    <row r="2573" spans="2:5" s="15" customFormat="1" ht="16.5" customHeight="1">
      <c r="B2573" s="16"/>
      <c r="C2573" s="16"/>
      <c r="D2573" s="11"/>
      <c r="E2573" s="17"/>
    </row>
    <row r="2574" spans="2:5" s="15" customFormat="1" ht="16.5" customHeight="1">
      <c r="B2574" s="16"/>
      <c r="C2574" s="16"/>
      <c r="D2574" s="11"/>
      <c r="E2574" s="17"/>
    </row>
    <row r="2575" spans="2:5" s="15" customFormat="1" ht="16.5" customHeight="1">
      <c r="B2575" s="16"/>
      <c r="C2575" s="16"/>
      <c r="D2575" s="11"/>
      <c r="E2575" s="17"/>
    </row>
    <row r="2576" spans="2:5" s="15" customFormat="1" ht="16.5" customHeight="1">
      <c r="B2576" s="16"/>
      <c r="C2576" s="16"/>
      <c r="D2576" s="11"/>
      <c r="E2576" s="17"/>
    </row>
    <row r="2577" spans="2:5" s="15" customFormat="1" ht="16.5" customHeight="1">
      <c r="B2577" s="16"/>
      <c r="C2577" s="16"/>
      <c r="D2577" s="11"/>
      <c r="E2577" s="17"/>
    </row>
    <row r="2578" spans="2:5" s="15" customFormat="1" ht="16.5" customHeight="1">
      <c r="B2578" s="16"/>
      <c r="C2578" s="16"/>
      <c r="D2578" s="11"/>
      <c r="E2578" s="17"/>
    </row>
    <row r="2579" spans="2:5" s="15" customFormat="1" ht="16.5" customHeight="1">
      <c r="B2579" s="16"/>
      <c r="C2579" s="16"/>
      <c r="D2579" s="11"/>
      <c r="E2579" s="17"/>
    </row>
    <row r="2580" spans="2:5" s="15" customFormat="1" ht="16.5" customHeight="1">
      <c r="B2580" s="16"/>
      <c r="C2580" s="16"/>
      <c r="D2580" s="11"/>
      <c r="E2580" s="17"/>
    </row>
    <row r="2581" spans="2:5" s="15" customFormat="1" ht="16.5" customHeight="1">
      <c r="B2581" s="16"/>
      <c r="C2581" s="16"/>
      <c r="D2581" s="11"/>
      <c r="E2581" s="17"/>
    </row>
    <row r="2582" spans="2:5" s="15" customFormat="1" ht="16.5" customHeight="1">
      <c r="B2582" s="16"/>
      <c r="C2582" s="16"/>
      <c r="D2582" s="11"/>
      <c r="E2582" s="17"/>
    </row>
    <row r="2583" spans="2:5" s="15" customFormat="1" ht="16.5" customHeight="1">
      <c r="B2583" s="16"/>
      <c r="C2583" s="16"/>
      <c r="D2583" s="11"/>
      <c r="E2583" s="17"/>
    </row>
    <row r="2584" spans="2:5" s="15" customFormat="1" ht="16.5" customHeight="1">
      <c r="B2584" s="16"/>
      <c r="C2584" s="16"/>
      <c r="D2584" s="11"/>
      <c r="E2584" s="17"/>
    </row>
    <row r="2585" spans="2:5" s="15" customFormat="1" ht="16.5" customHeight="1">
      <c r="B2585" s="16"/>
      <c r="C2585" s="16"/>
      <c r="D2585" s="11"/>
      <c r="E2585" s="17"/>
    </row>
    <row r="2586" spans="2:5" s="15" customFormat="1" ht="16.5" customHeight="1">
      <c r="B2586" s="16"/>
      <c r="C2586" s="16"/>
      <c r="D2586" s="11"/>
      <c r="E2586" s="17"/>
    </row>
    <row r="2587" spans="2:5" s="15" customFormat="1" ht="16.5" customHeight="1">
      <c r="B2587" s="16"/>
      <c r="C2587" s="16"/>
      <c r="D2587" s="11"/>
      <c r="E2587" s="17"/>
    </row>
    <row r="2588" spans="2:5" s="15" customFormat="1" ht="16.5" customHeight="1">
      <c r="B2588" s="16"/>
      <c r="C2588" s="16"/>
      <c r="D2588" s="11"/>
      <c r="E2588" s="17"/>
    </row>
    <row r="2589" spans="2:5" s="15" customFormat="1" ht="16.5" customHeight="1">
      <c r="B2589" s="16"/>
      <c r="C2589" s="16"/>
      <c r="D2589" s="11"/>
      <c r="E2589" s="17"/>
    </row>
    <row r="2590" spans="2:5" s="15" customFormat="1" ht="16.5" customHeight="1">
      <c r="B2590" s="16"/>
      <c r="C2590" s="16"/>
      <c r="D2590" s="11"/>
      <c r="E2590" s="17"/>
    </row>
    <row r="2591" spans="2:5" s="15" customFormat="1" ht="16.5" customHeight="1">
      <c r="B2591" s="16"/>
      <c r="C2591" s="16"/>
      <c r="D2591" s="11"/>
      <c r="E2591" s="17"/>
    </row>
    <row r="2592" spans="2:5" s="15" customFormat="1" ht="16.5" customHeight="1">
      <c r="B2592" s="16"/>
      <c r="C2592" s="16"/>
      <c r="D2592" s="11"/>
      <c r="E2592" s="17"/>
    </row>
    <row r="2593" spans="2:5" s="15" customFormat="1" ht="16.5" customHeight="1">
      <c r="B2593" s="16"/>
      <c r="C2593" s="16"/>
      <c r="D2593" s="11"/>
      <c r="E2593" s="17"/>
    </row>
    <row r="2594" spans="2:5" s="15" customFormat="1" ht="16.5" customHeight="1">
      <c r="B2594" s="16"/>
      <c r="C2594" s="16"/>
      <c r="D2594" s="11"/>
      <c r="E2594" s="17"/>
    </row>
    <row r="2595" spans="2:5" s="15" customFormat="1" ht="16.5" customHeight="1">
      <c r="B2595" s="16"/>
      <c r="C2595" s="16"/>
      <c r="D2595" s="11"/>
      <c r="E2595" s="17"/>
    </row>
    <row r="2596" spans="2:5" s="15" customFormat="1" ht="16.5" customHeight="1">
      <c r="B2596" s="16"/>
      <c r="C2596" s="16"/>
      <c r="D2596" s="11"/>
      <c r="E2596" s="17"/>
    </row>
    <row r="2597" spans="2:5" s="15" customFormat="1" ht="16.5" customHeight="1">
      <c r="B2597" s="16"/>
      <c r="C2597" s="16"/>
      <c r="D2597" s="11"/>
      <c r="E2597" s="17"/>
    </row>
    <row r="2598" spans="2:5" s="15" customFormat="1" ht="16.5" customHeight="1">
      <c r="B2598" s="16"/>
      <c r="C2598" s="16"/>
      <c r="D2598" s="11"/>
      <c r="E2598" s="17"/>
    </row>
    <row r="2599" spans="2:5" s="15" customFormat="1" ht="16.5" customHeight="1">
      <c r="B2599" s="16"/>
      <c r="C2599" s="16"/>
      <c r="D2599" s="11"/>
      <c r="E2599" s="17"/>
    </row>
    <row r="2600" spans="2:5" s="15" customFormat="1" ht="16.5" customHeight="1">
      <c r="B2600" s="16"/>
      <c r="C2600" s="16"/>
      <c r="D2600" s="11"/>
      <c r="E2600" s="17"/>
    </row>
    <row r="2601" spans="2:5" s="15" customFormat="1" ht="16.5" customHeight="1">
      <c r="B2601" s="16"/>
      <c r="C2601" s="16"/>
      <c r="D2601" s="11"/>
      <c r="E2601" s="17"/>
    </row>
    <row r="2602" spans="2:5" s="15" customFormat="1" ht="16.5" customHeight="1">
      <c r="B2602" s="16"/>
      <c r="C2602" s="16"/>
      <c r="D2602" s="11"/>
      <c r="E2602" s="17"/>
    </row>
    <row r="2603" spans="2:5" s="15" customFormat="1" ht="16.5" customHeight="1">
      <c r="B2603" s="16"/>
      <c r="C2603" s="16"/>
      <c r="D2603" s="11"/>
      <c r="E2603" s="17"/>
    </row>
    <row r="2604" spans="2:5" s="15" customFormat="1" ht="16.5" customHeight="1">
      <c r="B2604" s="16"/>
      <c r="C2604" s="16"/>
      <c r="D2604" s="11"/>
      <c r="E2604" s="17"/>
    </row>
    <row r="2605" spans="2:5" s="15" customFormat="1" ht="16.5" customHeight="1">
      <c r="B2605" s="16"/>
      <c r="C2605" s="16"/>
      <c r="D2605" s="11"/>
      <c r="E2605" s="17"/>
    </row>
    <row r="2606" spans="2:5" s="15" customFormat="1" ht="16.5" customHeight="1">
      <c r="B2606" s="16"/>
      <c r="C2606" s="16"/>
      <c r="D2606" s="11"/>
      <c r="E2606" s="17"/>
    </row>
    <row r="2607" spans="2:5" s="15" customFormat="1" ht="16.5" customHeight="1">
      <c r="B2607" s="16"/>
      <c r="C2607" s="16"/>
      <c r="D2607" s="11"/>
      <c r="E2607" s="17"/>
    </row>
    <row r="2608" spans="2:5" s="15" customFormat="1" ht="16.5" customHeight="1">
      <c r="B2608" s="16"/>
      <c r="C2608" s="16"/>
      <c r="D2608" s="11"/>
      <c r="E2608" s="17"/>
    </row>
  </sheetData>
  <sheetProtection algorithmName="SHA-512" hashValue="YDaNYSNegV3LgvZKfxRKgydSqB2hUSl4dVaO/qn8f23DJP6vIlS28C6uW9l1CohxHUZ8nsZxab49Mbqq/HZMIw==" saltValue="OGJNZK5WZwo2bhN0ucWBOg==" spinCount="100000" sheet="1" objects="1" scenarios="1"/>
  <mergeCells count="39">
    <mergeCell ref="A155:I155"/>
    <mergeCell ref="D180:E180"/>
    <mergeCell ref="B2:I2"/>
    <mergeCell ref="A4:I4"/>
    <mergeCell ref="A7:I7"/>
    <mergeCell ref="A10:I10"/>
    <mergeCell ref="B11:I11"/>
    <mergeCell ref="B29:I29"/>
    <mergeCell ref="B36:I36"/>
    <mergeCell ref="B39:I39"/>
    <mergeCell ref="B43:I43"/>
    <mergeCell ref="B173:I173"/>
    <mergeCell ref="B170:I170"/>
    <mergeCell ref="B167:I167"/>
    <mergeCell ref="B149:I149"/>
    <mergeCell ref="B106:I106"/>
    <mergeCell ref="B100:I100"/>
    <mergeCell ref="A116:I116"/>
    <mergeCell ref="B143:I143"/>
    <mergeCell ref="A142:I142"/>
    <mergeCell ref="B138:I138"/>
    <mergeCell ref="B132:I132"/>
    <mergeCell ref="A129:I129"/>
    <mergeCell ref="C177:E177"/>
    <mergeCell ref="B49:I49"/>
    <mergeCell ref="A48:I48"/>
    <mergeCell ref="A166:I166"/>
    <mergeCell ref="B74:I74"/>
    <mergeCell ref="B71:I71"/>
    <mergeCell ref="B66:I66"/>
    <mergeCell ref="B61:I61"/>
    <mergeCell ref="B56:I56"/>
    <mergeCell ref="B95:I95"/>
    <mergeCell ref="A94:I94"/>
    <mergeCell ref="B91:I91"/>
    <mergeCell ref="B86:I86"/>
    <mergeCell ref="B80:I80"/>
    <mergeCell ref="B123:I123"/>
    <mergeCell ref="B117:I117"/>
  </mergeCells>
  <phoneticPr fontId="16" type="noConversion"/>
  <printOptions horizontalCentered="1"/>
  <pageMargins left="0.59055118110236227" right="0.59055118110236227" top="0.35433070866141736" bottom="0.70866141732283472" header="0.11811023622047245" footer="0.27559055118110237"/>
  <pageSetup paperSize="9" scale="50" fitToHeight="6" orientation="landscape" r:id="rId1"/>
  <headerFooter alignWithMargins="0">
    <oddFooter>Page &amp;P de &amp;N</oddFooter>
  </headerFooter>
  <rowBreaks count="1" manualBreakCount="1">
    <brk id="165"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B8525-83C5-4229-9C43-28BE81723BDF}">
  <sheetPr>
    <pageSetUpPr fitToPage="1"/>
  </sheetPr>
  <dimension ref="A1:I2608"/>
  <sheetViews>
    <sheetView zoomScaleNormal="100" zoomScaleSheetLayoutView="98" workbookViewId="0">
      <pane ySplit="6" topLeftCell="A138" activePane="bottomLeft" state="frozen"/>
      <selection activeCell="J160" sqref="J160"/>
      <selection pane="bottomLeft" activeCell="H164" sqref="H164"/>
    </sheetView>
  </sheetViews>
  <sheetFormatPr baseColWidth="10" defaultColWidth="11.44140625" defaultRowHeight="13.2"/>
  <cols>
    <col min="1" max="1" width="8" style="15" customWidth="1"/>
    <col min="2" max="2" width="60.6640625" style="16" customWidth="1"/>
    <col min="3" max="3" width="15.77734375" style="16" customWidth="1"/>
    <col min="4" max="4" width="15.44140625" style="11" customWidth="1"/>
    <col min="5" max="5" width="12.33203125" style="17" customWidth="1"/>
    <col min="6" max="6" width="13" style="13" hidden="1" customWidth="1"/>
    <col min="7" max="7" width="0.109375" style="13" hidden="1" customWidth="1"/>
    <col min="8" max="8" width="42.109375" style="13" hidden="1" customWidth="1"/>
    <col min="9" max="9" width="16.88671875" style="13" hidden="1" customWidth="1"/>
    <col min="10" max="16384" width="11.44140625" style="13"/>
  </cols>
  <sheetData>
    <row r="1" spans="1:9" ht="9.6" customHeight="1">
      <c r="A1" s="19"/>
      <c r="B1" s="18"/>
      <c r="C1" s="18"/>
      <c r="D1" s="18"/>
      <c r="E1" s="18"/>
    </row>
    <row r="2" spans="1:9" s="14" customFormat="1" ht="29.4" customHeight="1">
      <c r="A2" s="2"/>
      <c r="B2" s="194" t="s">
        <v>64</v>
      </c>
      <c r="C2" s="195"/>
      <c r="D2" s="195"/>
      <c r="E2" s="195"/>
      <c r="F2" s="195"/>
      <c r="G2" s="195"/>
      <c r="H2" s="195"/>
      <c r="I2" s="195"/>
    </row>
    <row r="3" spans="1:9" s="14" customFormat="1" ht="6" customHeight="1">
      <c r="A3" s="2"/>
      <c r="B3" s="4"/>
      <c r="C3" s="4"/>
      <c r="D3" s="10"/>
      <c r="E3" s="1"/>
    </row>
    <row r="4" spans="1:9" s="14" customFormat="1" ht="27.6" customHeight="1">
      <c r="A4" s="210" t="s">
        <v>322</v>
      </c>
      <c r="B4" s="197"/>
      <c r="C4" s="197"/>
      <c r="D4" s="197"/>
      <c r="E4" s="197"/>
      <c r="F4" s="197"/>
      <c r="G4" s="197"/>
      <c r="H4" s="197"/>
      <c r="I4" s="197"/>
    </row>
    <row r="5" spans="1:9" s="14" customFormat="1" ht="6" customHeight="1">
      <c r="A5" s="3"/>
      <c r="B5" s="4"/>
      <c r="C5" s="4"/>
      <c r="D5" s="11"/>
      <c r="E5" s="5"/>
      <c r="F5" s="5"/>
      <c r="G5" s="5"/>
    </row>
    <row r="6" spans="1:9" s="47" customFormat="1" ht="54" customHeight="1">
      <c r="A6" s="34" t="s">
        <v>0</v>
      </c>
      <c r="B6" s="34" t="s">
        <v>1</v>
      </c>
      <c r="C6" s="40" t="s">
        <v>80</v>
      </c>
      <c r="D6" s="40" t="s">
        <v>2</v>
      </c>
      <c r="E6" s="41" t="s">
        <v>3</v>
      </c>
      <c r="F6" s="41" t="s">
        <v>272</v>
      </c>
      <c r="G6" s="41" t="s">
        <v>221</v>
      </c>
      <c r="H6" s="41" t="s">
        <v>231</v>
      </c>
      <c r="I6" s="41" t="s">
        <v>324</v>
      </c>
    </row>
    <row r="7" spans="1:9" s="14" customFormat="1" ht="30" customHeight="1">
      <c r="A7" s="198" t="s">
        <v>325</v>
      </c>
      <c r="B7" s="231"/>
      <c r="C7" s="231"/>
      <c r="D7" s="231"/>
      <c r="E7" s="231"/>
      <c r="F7" s="231"/>
      <c r="G7" s="231"/>
      <c r="H7" s="231"/>
      <c r="I7" s="232"/>
    </row>
    <row r="8" spans="1:9" s="14" customFormat="1" ht="30" customHeight="1">
      <c r="A8" s="55" t="s">
        <v>131</v>
      </c>
      <c r="B8" s="132" t="s">
        <v>133</v>
      </c>
      <c r="C8" s="55" t="s">
        <v>474</v>
      </c>
      <c r="D8" s="133" t="s">
        <v>34</v>
      </c>
      <c r="E8" s="158">
        <f>BPU!E8</f>
        <v>0</v>
      </c>
      <c r="F8" s="158"/>
      <c r="G8" s="159">
        <f>IF(D8="","",E8*F8)</f>
        <v>0</v>
      </c>
      <c r="H8" s="154"/>
      <c r="I8" s="155"/>
    </row>
    <row r="9" spans="1:9" s="14" customFormat="1" ht="30" customHeight="1">
      <c r="A9" s="60" t="s">
        <v>132</v>
      </c>
      <c r="B9" s="134" t="s">
        <v>134</v>
      </c>
      <c r="C9" s="60" t="s">
        <v>474</v>
      </c>
      <c r="D9" s="63" t="s">
        <v>90</v>
      </c>
      <c r="E9" s="160">
        <f>BPU!E9</f>
        <v>0</v>
      </c>
      <c r="F9" s="160"/>
      <c r="G9" s="161">
        <f t="shared" ref="G9:G70" si="0">IF(D9="","",E9*F9)</f>
        <v>0</v>
      </c>
      <c r="H9" s="156"/>
      <c r="I9" s="157"/>
    </row>
    <row r="10" spans="1:9" s="14" customFormat="1" ht="30" customHeight="1">
      <c r="A10" s="198" t="s">
        <v>326</v>
      </c>
      <c r="B10" s="231"/>
      <c r="C10" s="231"/>
      <c r="D10" s="231"/>
      <c r="E10" s="231"/>
      <c r="F10" s="231"/>
      <c r="G10" s="231"/>
      <c r="H10" s="231"/>
      <c r="I10" s="232"/>
    </row>
    <row r="11" spans="1:9" s="14" customFormat="1" ht="30" customHeight="1">
      <c r="A11" s="65" t="s">
        <v>4</v>
      </c>
      <c r="B11" s="201" t="s">
        <v>17</v>
      </c>
      <c r="C11" s="212"/>
      <c r="D11" s="212"/>
      <c r="E11" s="212"/>
      <c r="F11" s="212"/>
      <c r="G11" s="212"/>
      <c r="H11" s="212"/>
      <c r="I11" s="213"/>
    </row>
    <row r="12" spans="1:9" s="14" customFormat="1" ht="46.8" customHeight="1">
      <c r="A12" s="60" t="s">
        <v>42</v>
      </c>
      <c r="B12" s="56" t="s">
        <v>477</v>
      </c>
      <c r="C12" s="57" t="s">
        <v>81</v>
      </c>
      <c r="D12" s="58" t="s">
        <v>34</v>
      </c>
      <c r="E12" s="158">
        <f>BPU!E12</f>
        <v>0</v>
      </c>
      <c r="F12" s="158"/>
      <c r="G12" s="159">
        <f t="shared" si="0"/>
        <v>0</v>
      </c>
      <c r="H12" s="162"/>
      <c r="I12" s="163"/>
    </row>
    <row r="13" spans="1:9" s="14" customFormat="1" ht="30" customHeight="1">
      <c r="A13" s="60" t="s">
        <v>43</v>
      </c>
      <c r="B13" s="56" t="s">
        <v>332</v>
      </c>
      <c r="C13" s="50" t="s">
        <v>81</v>
      </c>
      <c r="D13" s="61" t="s">
        <v>335</v>
      </c>
      <c r="E13" s="160">
        <f>BPU!E13</f>
        <v>0</v>
      </c>
      <c r="F13" s="160"/>
      <c r="G13" s="161">
        <f t="shared" si="0"/>
        <v>0</v>
      </c>
      <c r="H13" s="154"/>
      <c r="I13" s="155"/>
    </row>
    <row r="14" spans="1:9" s="14" customFormat="1" ht="30" customHeight="1">
      <c r="A14" s="60" t="s">
        <v>44</v>
      </c>
      <c r="B14" s="56" t="s">
        <v>333</v>
      </c>
      <c r="C14" s="50" t="s">
        <v>81</v>
      </c>
      <c r="D14" s="61" t="s">
        <v>335</v>
      </c>
      <c r="E14" s="160">
        <f>BPU!E14</f>
        <v>0</v>
      </c>
      <c r="F14" s="160"/>
      <c r="G14" s="161">
        <f t="shared" si="0"/>
        <v>0</v>
      </c>
      <c r="H14" s="154"/>
      <c r="I14" s="155"/>
    </row>
    <row r="15" spans="1:9" s="14" customFormat="1" ht="30" customHeight="1">
      <c r="A15" s="60" t="s">
        <v>68</v>
      </c>
      <c r="B15" s="56" t="s">
        <v>334</v>
      </c>
      <c r="C15" s="50" t="s">
        <v>81</v>
      </c>
      <c r="D15" s="61" t="s">
        <v>335</v>
      </c>
      <c r="E15" s="160">
        <f>BPU!E15</f>
        <v>0</v>
      </c>
      <c r="F15" s="160"/>
      <c r="G15" s="161">
        <f t="shared" si="0"/>
        <v>0</v>
      </c>
      <c r="H15" s="154"/>
      <c r="I15" s="155"/>
    </row>
    <row r="16" spans="1:9" s="14" customFormat="1" ht="30" customHeight="1">
      <c r="A16" s="60" t="s">
        <v>70</v>
      </c>
      <c r="B16" s="56" t="s">
        <v>336</v>
      </c>
      <c r="C16" s="50" t="s">
        <v>81</v>
      </c>
      <c r="D16" s="61" t="s">
        <v>335</v>
      </c>
      <c r="E16" s="160">
        <f>BPU!E16</f>
        <v>0</v>
      </c>
      <c r="F16" s="160"/>
      <c r="G16" s="161">
        <f t="shared" si="0"/>
        <v>0</v>
      </c>
      <c r="H16" s="154"/>
      <c r="I16" s="155"/>
    </row>
    <row r="17" spans="1:9" s="14" customFormat="1" ht="46.2" customHeight="1">
      <c r="A17" s="60" t="s">
        <v>71</v>
      </c>
      <c r="B17" s="56" t="s">
        <v>480</v>
      </c>
      <c r="C17" s="50" t="s">
        <v>81</v>
      </c>
      <c r="D17" s="61" t="s">
        <v>335</v>
      </c>
      <c r="E17" s="160">
        <f>BPU!E17</f>
        <v>0</v>
      </c>
      <c r="F17" s="160"/>
      <c r="G17" s="161"/>
      <c r="H17" s="154"/>
      <c r="I17" s="155"/>
    </row>
    <row r="18" spans="1:9" s="14" customFormat="1" ht="30" customHeight="1">
      <c r="A18" s="60" t="s">
        <v>72</v>
      </c>
      <c r="B18" s="56" t="s">
        <v>337</v>
      </c>
      <c r="C18" s="50" t="s">
        <v>81</v>
      </c>
      <c r="D18" s="61" t="s">
        <v>335</v>
      </c>
      <c r="E18" s="160">
        <f>BPU!E18</f>
        <v>0</v>
      </c>
      <c r="F18" s="160"/>
      <c r="G18" s="161">
        <f t="shared" si="0"/>
        <v>0</v>
      </c>
      <c r="H18" s="154"/>
      <c r="I18" s="155"/>
    </row>
    <row r="19" spans="1:9" s="14" customFormat="1" ht="30" customHeight="1">
      <c r="A19" s="60" t="s">
        <v>73</v>
      </c>
      <c r="B19" s="56" t="s">
        <v>338</v>
      </c>
      <c r="C19" s="50" t="s">
        <v>81</v>
      </c>
      <c r="D19" s="61" t="s">
        <v>335</v>
      </c>
      <c r="E19" s="160">
        <f>BPU!E19</f>
        <v>0</v>
      </c>
      <c r="F19" s="160"/>
      <c r="G19" s="161">
        <f t="shared" si="0"/>
        <v>0</v>
      </c>
      <c r="H19" s="154"/>
      <c r="I19" s="155"/>
    </row>
    <row r="20" spans="1:9" s="14" customFormat="1" ht="30" customHeight="1">
      <c r="A20" s="60" t="s">
        <v>74</v>
      </c>
      <c r="B20" s="56" t="s">
        <v>339</v>
      </c>
      <c r="C20" s="50" t="s">
        <v>81</v>
      </c>
      <c r="D20" s="61" t="s">
        <v>335</v>
      </c>
      <c r="E20" s="160">
        <f>BPU!E20</f>
        <v>0</v>
      </c>
      <c r="F20" s="160"/>
      <c r="G20" s="161">
        <f t="shared" si="0"/>
        <v>0</v>
      </c>
      <c r="H20" s="154"/>
      <c r="I20" s="155"/>
    </row>
    <row r="21" spans="1:9" s="14" customFormat="1" ht="30" customHeight="1">
      <c r="A21" s="60" t="s">
        <v>75</v>
      </c>
      <c r="B21" s="56" t="s">
        <v>340</v>
      </c>
      <c r="C21" s="50" t="s">
        <v>81</v>
      </c>
      <c r="D21" s="61" t="s">
        <v>335</v>
      </c>
      <c r="E21" s="160">
        <f>BPU!E21</f>
        <v>0</v>
      </c>
      <c r="F21" s="160"/>
      <c r="G21" s="161">
        <f t="shared" si="0"/>
        <v>0</v>
      </c>
      <c r="H21" s="154"/>
      <c r="I21" s="155"/>
    </row>
    <row r="22" spans="1:9" s="14" customFormat="1" ht="48" customHeight="1">
      <c r="A22" s="60" t="s">
        <v>76</v>
      </c>
      <c r="B22" s="56" t="s">
        <v>481</v>
      </c>
      <c r="C22" s="50" t="s">
        <v>81</v>
      </c>
      <c r="D22" s="61" t="s">
        <v>335</v>
      </c>
      <c r="E22" s="160">
        <f>BPU!E22</f>
        <v>0</v>
      </c>
      <c r="F22" s="160"/>
      <c r="G22" s="161">
        <f t="shared" si="0"/>
        <v>0</v>
      </c>
      <c r="H22" s="154"/>
      <c r="I22" s="155"/>
    </row>
    <row r="23" spans="1:9" s="14" customFormat="1" ht="30" customHeight="1">
      <c r="A23" s="60" t="s">
        <v>77</v>
      </c>
      <c r="B23" s="56" t="s">
        <v>341</v>
      </c>
      <c r="C23" s="50" t="s">
        <v>81</v>
      </c>
      <c r="D23" s="61" t="s">
        <v>335</v>
      </c>
      <c r="E23" s="160">
        <f>BPU!E23</f>
        <v>0</v>
      </c>
      <c r="F23" s="160"/>
      <c r="G23" s="161">
        <f t="shared" si="0"/>
        <v>0</v>
      </c>
      <c r="H23" s="154"/>
      <c r="I23" s="155"/>
    </row>
    <row r="24" spans="1:9" s="14" customFormat="1" ht="30" customHeight="1">
      <c r="A24" s="60" t="s">
        <v>78</v>
      </c>
      <c r="B24" s="56" t="s">
        <v>342</v>
      </c>
      <c r="C24" s="50" t="s">
        <v>81</v>
      </c>
      <c r="D24" s="61" t="s">
        <v>335</v>
      </c>
      <c r="E24" s="160">
        <f>BPU!E24</f>
        <v>0</v>
      </c>
      <c r="F24" s="160"/>
      <c r="G24" s="161">
        <f t="shared" si="0"/>
        <v>0</v>
      </c>
      <c r="H24" s="154"/>
      <c r="I24" s="155"/>
    </row>
    <row r="25" spans="1:9" s="14" customFormat="1" ht="30" customHeight="1">
      <c r="A25" s="60" t="s">
        <v>292</v>
      </c>
      <c r="B25" s="56" t="s">
        <v>343</v>
      </c>
      <c r="C25" s="50" t="s">
        <v>81</v>
      </c>
      <c r="D25" s="61" t="s">
        <v>335</v>
      </c>
      <c r="E25" s="160">
        <f>BPU!E25</f>
        <v>0</v>
      </c>
      <c r="F25" s="160"/>
      <c r="G25" s="161">
        <f t="shared" si="0"/>
        <v>0</v>
      </c>
      <c r="H25" s="154"/>
      <c r="I25" s="155"/>
    </row>
    <row r="26" spans="1:9" s="14" customFormat="1" ht="30" customHeight="1">
      <c r="A26" s="60" t="s">
        <v>293</v>
      </c>
      <c r="B26" s="56" t="s">
        <v>344</v>
      </c>
      <c r="C26" s="50" t="s">
        <v>81</v>
      </c>
      <c r="D26" s="61" t="s">
        <v>335</v>
      </c>
      <c r="E26" s="160">
        <f>BPU!E26</f>
        <v>0</v>
      </c>
      <c r="F26" s="160"/>
      <c r="G26" s="161">
        <f t="shared" si="0"/>
        <v>0</v>
      </c>
      <c r="H26" s="154"/>
      <c r="I26" s="155"/>
    </row>
    <row r="27" spans="1:9" s="14" customFormat="1" ht="30" customHeight="1">
      <c r="A27" s="60" t="s">
        <v>5</v>
      </c>
      <c r="B27" s="56" t="s">
        <v>69</v>
      </c>
      <c r="C27" s="50" t="s">
        <v>82</v>
      </c>
      <c r="D27" s="63" t="s">
        <v>34</v>
      </c>
      <c r="E27" s="160">
        <f>BPU!E27</f>
        <v>0</v>
      </c>
      <c r="F27" s="160"/>
      <c r="G27" s="161">
        <f t="shared" si="0"/>
        <v>0</v>
      </c>
      <c r="H27" s="154"/>
      <c r="I27" s="155"/>
    </row>
    <row r="28" spans="1:9" s="14" customFormat="1" ht="30" customHeight="1">
      <c r="A28" s="50" t="s">
        <v>18</v>
      </c>
      <c r="B28" s="64" t="s">
        <v>160</v>
      </c>
      <c r="C28" s="50" t="s">
        <v>83</v>
      </c>
      <c r="D28" s="52" t="s">
        <v>90</v>
      </c>
      <c r="E28" s="160">
        <f>BPU!E28</f>
        <v>0</v>
      </c>
      <c r="F28" s="164"/>
      <c r="G28" s="165">
        <f t="shared" si="0"/>
        <v>0</v>
      </c>
      <c r="H28" s="154"/>
      <c r="I28" s="155"/>
    </row>
    <row r="29" spans="1:9" s="14" customFormat="1" ht="30" customHeight="1">
      <c r="A29" s="65" t="s">
        <v>19</v>
      </c>
      <c r="B29" s="201" t="s">
        <v>33</v>
      </c>
      <c r="C29" s="212"/>
      <c r="D29" s="212"/>
      <c r="E29" s="212"/>
      <c r="F29" s="212"/>
      <c r="G29" s="212"/>
      <c r="H29" s="212"/>
      <c r="I29" s="213"/>
    </row>
    <row r="30" spans="1:9" s="14" customFormat="1" ht="30" customHeight="1">
      <c r="A30" s="60" t="s">
        <v>45</v>
      </c>
      <c r="B30" s="96" t="s">
        <v>79</v>
      </c>
      <c r="C30" s="52" t="s">
        <v>84</v>
      </c>
      <c r="D30" s="52" t="s">
        <v>34</v>
      </c>
      <c r="E30" s="164">
        <f>BPU!E30</f>
        <v>0</v>
      </c>
      <c r="F30" s="164"/>
      <c r="G30" s="165">
        <f t="shared" si="0"/>
        <v>0</v>
      </c>
      <c r="H30" s="154"/>
      <c r="I30" s="155"/>
    </row>
    <row r="31" spans="1:9" s="14" customFormat="1" ht="30" customHeight="1">
      <c r="A31" s="60" t="s">
        <v>46</v>
      </c>
      <c r="B31" s="96" t="s">
        <v>222</v>
      </c>
      <c r="C31" s="97" t="s">
        <v>84</v>
      </c>
      <c r="D31" s="109" t="s">
        <v>335</v>
      </c>
      <c r="E31" s="164">
        <f>BPU!E31</f>
        <v>0</v>
      </c>
      <c r="F31" s="164"/>
      <c r="G31" s="165">
        <f t="shared" si="0"/>
        <v>0</v>
      </c>
      <c r="H31" s="154"/>
      <c r="I31" s="155"/>
    </row>
    <row r="32" spans="1:9" s="14" customFormat="1" ht="30" customHeight="1">
      <c r="A32" s="60" t="s">
        <v>47</v>
      </c>
      <c r="B32" s="96" t="s">
        <v>223</v>
      </c>
      <c r="C32" s="97" t="s">
        <v>84</v>
      </c>
      <c r="D32" s="109" t="s">
        <v>335</v>
      </c>
      <c r="E32" s="164">
        <f>BPU!E32</f>
        <v>0</v>
      </c>
      <c r="F32" s="164"/>
      <c r="G32" s="165">
        <f t="shared" si="0"/>
        <v>0</v>
      </c>
      <c r="H32" s="154"/>
      <c r="I32" s="155"/>
    </row>
    <row r="33" spans="1:9" s="14" customFormat="1" ht="30" customHeight="1">
      <c r="A33" s="60" t="s">
        <v>135</v>
      </c>
      <c r="B33" s="96" t="s">
        <v>224</v>
      </c>
      <c r="C33" s="97" t="s">
        <v>84</v>
      </c>
      <c r="D33" s="109" t="s">
        <v>335</v>
      </c>
      <c r="E33" s="164">
        <f>BPU!E33</f>
        <v>0</v>
      </c>
      <c r="F33" s="164"/>
      <c r="G33" s="165">
        <f t="shared" si="0"/>
        <v>0</v>
      </c>
      <c r="H33" s="154"/>
      <c r="I33" s="155"/>
    </row>
    <row r="34" spans="1:9" s="14" customFormat="1" ht="30" customHeight="1">
      <c r="A34" s="60" t="s">
        <v>136</v>
      </c>
      <c r="B34" s="96" t="s">
        <v>225</v>
      </c>
      <c r="C34" s="97" t="s">
        <v>84</v>
      </c>
      <c r="D34" s="109" t="s">
        <v>335</v>
      </c>
      <c r="E34" s="164">
        <f>BPU!E34</f>
        <v>0</v>
      </c>
      <c r="F34" s="164"/>
      <c r="G34" s="165">
        <f t="shared" si="0"/>
        <v>0</v>
      </c>
      <c r="H34" s="154"/>
      <c r="I34" s="155"/>
    </row>
    <row r="35" spans="1:9" s="14" customFormat="1" ht="30" customHeight="1">
      <c r="A35" s="60" t="s">
        <v>20</v>
      </c>
      <c r="B35" s="64" t="s">
        <v>219</v>
      </c>
      <c r="C35" s="52" t="s">
        <v>85</v>
      </c>
      <c r="D35" s="52" t="s">
        <v>90</v>
      </c>
      <c r="E35" s="164">
        <f>BPU!E35</f>
        <v>0</v>
      </c>
      <c r="F35" s="164"/>
      <c r="G35" s="165">
        <f t="shared" si="0"/>
        <v>0</v>
      </c>
      <c r="H35" s="154"/>
      <c r="I35" s="155"/>
    </row>
    <row r="36" spans="1:9" s="14" customFormat="1" ht="30" customHeight="1">
      <c r="A36" s="65" t="s">
        <v>21</v>
      </c>
      <c r="B36" s="201" t="s">
        <v>22</v>
      </c>
      <c r="C36" s="212"/>
      <c r="D36" s="212"/>
      <c r="E36" s="212"/>
      <c r="F36" s="212"/>
      <c r="G36" s="212"/>
      <c r="H36" s="212"/>
      <c r="I36" s="213"/>
    </row>
    <row r="37" spans="1:9" s="14" customFormat="1" ht="30" customHeight="1">
      <c r="A37" s="50" t="s">
        <v>48</v>
      </c>
      <c r="B37" s="64" t="s">
        <v>220</v>
      </c>
      <c r="C37" s="52" t="s">
        <v>86</v>
      </c>
      <c r="D37" s="52" t="s">
        <v>90</v>
      </c>
      <c r="E37" s="166">
        <f>BPU!E37</f>
        <v>0</v>
      </c>
      <c r="F37" s="166"/>
      <c r="G37" s="167">
        <f t="shared" si="0"/>
        <v>0</v>
      </c>
      <c r="H37" s="154"/>
      <c r="I37" s="155"/>
    </row>
    <row r="38" spans="1:9" s="14" customFormat="1" ht="30" customHeight="1">
      <c r="A38" s="50" t="s">
        <v>49</v>
      </c>
      <c r="B38" s="64" t="s">
        <v>40</v>
      </c>
      <c r="C38" s="52" t="s">
        <v>86</v>
      </c>
      <c r="D38" s="52" t="s">
        <v>35</v>
      </c>
      <c r="E38" s="166">
        <f>BPU!E38</f>
        <v>0</v>
      </c>
      <c r="F38" s="166"/>
      <c r="G38" s="167">
        <f t="shared" si="0"/>
        <v>0</v>
      </c>
      <c r="H38" s="154"/>
      <c r="I38" s="155"/>
    </row>
    <row r="39" spans="1:9" s="14" customFormat="1" ht="30" customHeight="1">
      <c r="A39" s="65" t="s">
        <v>23</v>
      </c>
      <c r="B39" s="201" t="s">
        <v>138</v>
      </c>
      <c r="C39" s="212"/>
      <c r="D39" s="212"/>
      <c r="E39" s="212"/>
      <c r="F39" s="212"/>
      <c r="G39" s="212"/>
      <c r="H39" s="212"/>
      <c r="I39" s="213"/>
    </row>
    <row r="40" spans="1:9" s="14" customFormat="1" ht="30" customHeight="1">
      <c r="A40" s="60" t="s">
        <v>50</v>
      </c>
      <c r="B40" s="64" t="s">
        <v>137</v>
      </c>
      <c r="C40" s="52" t="s">
        <v>87</v>
      </c>
      <c r="D40" s="52" t="s">
        <v>90</v>
      </c>
      <c r="E40" s="166">
        <f>BPU!E40</f>
        <v>0</v>
      </c>
      <c r="F40" s="166">
        <v>4</v>
      </c>
      <c r="G40" s="167">
        <f t="shared" si="0"/>
        <v>0</v>
      </c>
      <c r="H40" s="154"/>
      <c r="I40" s="155"/>
    </row>
    <row r="41" spans="1:9" s="14" customFormat="1" ht="30" customHeight="1">
      <c r="A41" s="60" t="s">
        <v>51</v>
      </c>
      <c r="B41" s="64" t="s">
        <v>24</v>
      </c>
      <c r="C41" s="52" t="s">
        <v>88</v>
      </c>
      <c r="D41" s="52" t="s">
        <v>34</v>
      </c>
      <c r="E41" s="166">
        <f>BPU!E41</f>
        <v>0</v>
      </c>
      <c r="F41" s="166">
        <v>1</v>
      </c>
      <c r="G41" s="167">
        <f t="shared" si="0"/>
        <v>0</v>
      </c>
      <c r="H41" s="154"/>
      <c r="I41" s="155"/>
    </row>
    <row r="42" spans="1:9" s="14" customFormat="1" ht="30" customHeight="1">
      <c r="A42" s="60" t="s">
        <v>52</v>
      </c>
      <c r="B42" s="80" t="s">
        <v>25</v>
      </c>
      <c r="C42" s="52" t="s">
        <v>89</v>
      </c>
      <c r="D42" s="52" t="s">
        <v>35</v>
      </c>
      <c r="E42" s="168">
        <f>BPU!E42</f>
        <v>0</v>
      </c>
      <c r="F42" s="168">
        <v>1</v>
      </c>
      <c r="G42" s="169">
        <f t="shared" si="0"/>
        <v>0</v>
      </c>
      <c r="H42" s="154"/>
      <c r="I42" s="155"/>
    </row>
    <row r="43" spans="1:9" ht="30" customHeight="1">
      <c r="A43" s="54" t="s">
        <v>26</v>
      </c>
      <c r="B43" s="201" t="s">
        <v>30</v>
      </c>
      <c r="C43" s="212"/>
      <c r="D43" s="212"/>
      <c r="E43" s="212"/>
      <c r="F43" s="212"/>
      <c r="G43" s="212"/>
      <c r="H43" s="212"/>
      <c r="I43" s="213"/>
    </row>
    <row r="44" spans="1:9" ht="54.6" customHeight="1">
      <c r="A44" s="50" t="s">
        <v>53</v>
      </c>
      <c r="B44" s="64" t="s">
        <v>139</v>
      </c>
      <c r="C44" s="69" t="s">
        <v>413</v>
      </c>
      <c r="D44" s="69" t="s">
        <v>34</v>
      </c>
      <c r="E44" s="170">
        <f>BPU!E44</f>
        <v>0</v>
      </c>
      <c r="F44" s="170">
        <v>1</v>
      </c>
      <c r="G44" s="171">
        <f t="shared" si="0"/>
        <v>0</v>
      </c>
      <c r="H44" s="172"/>
      <c r="I44" s="173"/>
    </row>
    <row r="45" spans="1:9" ht="30" customHeight="1">
      <c r="A45" s="50" t="s">
        <v>54</v>
      </c>
      <c r="B45" s="64" t="s">
        <v>399</v>
      </c>
      <c r="C45" s="69" t="s">
        <v>413</v>
      </c>
      <c r="D45" s="69" t="s">
        <v>90</v>
      </c>
      <c r="E45" s="170">
        <f>BPU!E45</f>
        <v>0</v>
      </c>
      <c r="F45" s="170">
        <v>3</v>
      </c>
      <c r="G45" s="171">
        <f t="shared" si="0"/>
        <v>0</v>
      </c>
      <c r="H45" s="172" t="s">
        <v>303</v>
      </c>
      <c r="I45" s="173">
        <f>G45+G44</f>
        <v>0</v>
      </c>
    </row>
    <row r="46" spans="1:9" ht="30" customHeight="1">
      <c r="A46" s="50" t="s">
        <v>161</v>
      </c>
      <c r="B46" s="64" t="s">
        <v>91</v>
      </c>
      <c r="C46" s="69" t="s">
        <v>413</v>
      </c>
      <c r="D46" s="69" t="s">
        <v>90</v>
      </c>
      <c r="E46" s="164">
        <f>BPU!E46</f>
        <v>0</v>
      </c>
      <c r="F46" s="164">
        <v>1</v>
      </c>
      <c r="G46" s="165">
        <f t="shared" si="0"/>
        <v>0</v>
      </c>
      <c r="H46" s="172"/>
      <c r="I46" s="173"/>
    </row>
    <row r="47" spans="1:9" ht="30" customHeight="1">
      <c r="A47" s="50" t="s">
        <v>162</v>
      </c>
      <c r="B47" s="91" t="s">
        <v>92</v>
      </c>
      <c r="C47" s="69" t="s">
        <v>413</v>
      </c>
      <c r="D47" s="90" t="s">
        <v>34</v>
      </c>
      <c r="E47" s="164">
        <f>BPU!E47</f>
        <v>0</v>
      </c>
      <c r="F47" s="164">
        <v>1</v>
      </c>
      <c r="G47" s="165">
        <f t="shared" si="0"/>
        <v>0</v>
      </c>
      <c r="H47" s="172"/>
      <c r="I47" s="173"/>
    </row>
    <row r="48" spans="1:9" s="14" customFormat="1" ht="30" customHeight="1">
      <c r="A48" s="198" t="s">
        <v>328</v>
      </c>
      <c r="B48" s="224"/>
      <c r="C48" s="224"/>
      <c r="D48" s="224"/>
      <c r="E48" s="224"/>
      <c r="F48" s="224"/>
      <c r="G48" s="224"/>
      <c r="H48" s="224"/>
      <c r="I48" s="225"/>
    </row>
    <row r="49" spans="1:9" s="14" customFormat="1" ht="30" customHeight="1">
      <c r="A49" s="65" t="s">
        <v>6</v>
      </c>
      <c r="B49" s="201" t="s">
        <v>41</v>
      </c>
      <c r="C49" s="219"/>
      <c r="D49" s="219"/>
      <c r="E49" s="219"/>
      <c r="F49" s="219"/>
      <c r="G49" s="219"/>
      <c r="H49" s="219"/>
      <c r="I49" s="220"/>
    </row>
    <row r="50" spans="1:9" s="14" customFormat="1" ht="42" customHeight="1">
      <c r="A50" s="60" t="s">
        <v>56</v>
      </c>
      <c r="B50" s="96" t="s">
        <v>93</v>
      </c>
      <c r="C50" s="69" t="s">
        <v>212</v>
      </c>
      <c r="D50" s="97" t="s">
        <v>34</v>
      </c>
      <c r="E50" s="164">
        <f>BPU!E50</f>
        <v>0</v>
      </c>
      <c r="F50" s="164"/>
      <c r="G50" s="165">
        <f t="shared" si="0"/>
        <v>0</v>
      </c>
      <c r="H50" s="172"/>
      <c r="I50" s="173"/>
    </row>
    <row r="51" spans="1:9" s="14" customFormat="1" ht="30" customHeight="1">
      <c r="A51" s="60" t="s">
        <v>57</v>
      </c>
      <c r="B51" s="96" t="s">
        <v>345</v>
      </c>
      <c r="C51" s="69" t="s">
        <v>212</v>
      </c>
      <c r="D51" s="97" t="s">
        <v>335</v>
      </c>
      <c r="E51" s="164">
        <f>BPU!E51</f>
        <v>0</v>
      </c>
      <c r="F51" s="164"/>
      <c r="G51" s="165">
        <f t="shared" si="0"/>
        <v>0</v>
      </c>
      <c r="H51" s="172"/>
      <c r="I51" s="173"/>
    </row>
    <row r="52" spans="1:9" s="14" customFormat="1" ht="30" customHeight="1">
      <c r="A52" s="60" t="s">
        <v>58</v>
      </c>
      <c r="B52" s="96" t="s">
        <v>346</v>
      </c>
      <c r="C52" s="69" t="s">
        <v>212</v>
      </c>
      <c r="D52" s="97" t="s">
        <v>335</v>
      </c>
      <c r="E52" s="164">
        <f>BPU!E52</f>
        <v>0</v>
      </c>
      <c r="F52" s="164"/>
      <c r="G52" s="165">
        <f t="shared" si="0"/>
        <v>0</v>
      </c>
      <c r="H52" s="172"/>
      <c r="I52" s="173"/>
    </row>
    <row r="53" spans="1:9" s="14" customFormat="1" ht="30" customHeight="1">
      <c r="A53" s="60" t="s">
        <v>94</v>
      </c>
      <c r="B53" s="96" t="s">
        <v>347</v>
      </c>
      <c r="C53" s="69" t="s">
        <v>212</v>
      </c>
      <c r="D53" s="97" t="s">
        <v>335</v>
      </c>
      <c r="E53" s="164">
        <f>BPU!E53</f>
        <v>0</v>
      </c>
      <c r="F53" s="164"/>
      <c r="G53" s="165">
        <f t="shared" si="0"/>
        <v>0</v>
      </c>
      <c r="H53" s="172"/>
      <c r="I53" s="173"/>
    </row>
    <row r="54" spans="1:9" s="14" customFormat="1" ht="30" customHeight="1">
      <c r="A54" s="60" t="s">
        <v>95</v>
      </c>
      <c r="B54" s="96" t="s">
        <v>348</v>
      </c>
      <c r="C54" s="69" t="s">
        <v>212</v>
      </c>
      <c r="D54" s="97" t="s">
        <v>335</v>
      </c>
      <c r="E54" s="164">
        <f>BPU!E54</f>
        <v>0</v>
      </c>
      <c r="F54" s="164"/>
      <c r="G54" s="165">
        <f t="shared" si="0"/>
        <v>0</v>
      </c>
      <c r="H54" s="172"/>
      <c r="I54" s="173"/>
    </row>
    <row r="55" spans="1:9" s="14" customFormat="1" ht="30" customHeight="1">
      <c r="A55" s="60" t="s">
        <v>96</v>
      </c>
      <c r="B55" s="96" t="s">
        <v>349</v>
      </c>
      <c r="C55" s="69" t="s">
        <v>212</v>
      </c>
      <c r="D55" s="97" t="s">
        <v>335</v>
      </c>
      <c r="E55" s="164">
        <f>BPU!E55</f>
        <v>0</v>
      </c>
      <c r="F55" s="164"/>
      <c r="G55" s="165">
        <f t="shared" si="0"/>
        <v>0</v>
      </c>
      <c r="H55" s="172"/>
      <c r="I55" s="173"/>
    </row>
    <row r="56" spans="1:9" s="14" customFormat="1" ht="30" customHeight="1">
      <c r="A56" s="65" t="s">
        <v>7</v>
      </c>
      <c r="B56" s="201" t="s">
        <v>110</v>
      </c>
      <c r="C56" s="219"/>
      <c r="D56" s="219"/>
      <c r="E56" s="219"/>
      <c r="F56" s="219"/>
      <c r="G56" s="219"/>
      <c r="H56" s="219"/>
      <c r="I56" s="220"/>
    </row>
    <row r="57" spans="1:9" s="14" customFormat="1" ht="42.6" customHeight="1">
      <c r="A57" s="60" t="s">
        <v>98</v>
      </c>
      <c r="B57" s="64" t="s">
        <v>103</v>
      </c>
      <c r="C57" s="90" t="s">
        <v>213</v>
      </c>
      <c r="D57" s="90" t="s">
        <v>34</v>
      </c>
      <c r="E57" s="166">
        <f>BPU!E57</f>
        <v>0</v>
      </c>
      <c r="F57" s="166"/>
      <c r="G57" s="167">
        <f t="shared" si="0"/>
        <v>0</v>
      </c>
      <c r="H57" s="172"/>
      <c r="I57" s="173"/>
    </row>
    <row r="58" spans="1:9" s="14" customFormat="1" ht="30" customHeight="1">
      <c r="A58" s="60" t="s">
        <v>99</v>
      </c>
      <c r="B58" s="64" t="s">
        <v>235</v>
      </c>
      <c r="C58" s="90" t="s">
        <v>213</v>
      </c>
      <c r="D58" s="90" t="s">
        <v>107</v>
      </c>
      <c r="E58" s="166">
        <f>BPU!E58</f>
        <v>0</v>
      </c>
      <c r="F58" s="166"/>
      <c r="G58" s="167">
        <f t="shared" si="0"/>
        <v>0</v>
      </c>
      <c r="H58" s="172"/>
      <c r="I58" s="173"/>
    </row>
    <row r="59" spans="1:9" s="14" customFormat="1" ht="30" customHeight="1">
      <c r="A59" s="60" t="s">
        <v>100</v>
      </c>
      <c r="B59" s="64" t="s">
        <v>236</v>
      </c>
      <c r="C59" s="90" t="s">
        <v>213</v>
      </c>
      <c r="D59" s="90" t="s">
        <v>107</v>
      </c>
      <c r="E59" s="166">
        <f>BPU!E59</f>
        <v>0</v>
      </c>
      <c r="F59" s="166"/>
      <c r="G59" s="167">
        <f t="shared" si="0"/>
        <v>0</v>
      </c>
      <c r="H59" s="172"/>
      <c r="I59" s="173"/>
    </row>
    <row r="60" spans="1:9" s="14" customFormat="1" ht="30" customHeight="1">
      <c r="A60" s="60" t="s">
        <v>163</v>
      </c>
      <c r="B60" s="64" t="s">
        <v>237</v>
      </c>
      <c r="C60" s="90" t="s">
        <v>213</v>
      </c>
      <c r="D60" s="90" t="s">
        <v>107</v>
      </c>
      <c r="E60" s="166">
        <f>BPU!E60</f>
        <v>0</v>
      </c>
      <c r="F60" s="166"/>
      <c r="G60" s="167">
        <f t="shared" si="0"/>
        <v>0</v>
      </c>
      <c r="H60" s="172"/>
      <c r="I60" s="173"/>
    </row>
    <row r="61" spans="1:9" s="14" customFormat="1" ht="30" customHeight="1">
      <c r="A61" s="65" t="s">
        <v>8</v>
      </c>
      <c r="B61" s="201" t="s">
        <v>111</v>
      </c>
      <c r="C61" s="219"/>
      <c r="D61" s="219"/>
      <c r="E61" s="219"/>
      <c r="F61" s="219"/>
      <c r="G61" s="219"/>
      <c r="H61" s="219"/>
      <c r="I61" s="220"/>
    </row>
    <row r="62" spans="1:9" s="14" customFormat="1" ht="30" customHeight="1">
      <c r="A62" s="60" t="s">
        <v>101</v>
      </c>
      <c r="B62" s="64" t="s">
        <v>483</v>
      </c>
      <c r="C62" s="90" t="s">
        <v>214</v>
      </c>
      <c r="D62" s="90" t="s">
        <v>34</v>
      </c>
      <c r="E62" s="166">
        <f>BPU!E62</f>
        <v>0</v>
      </c>
      <c r="F62" s="166">
        <v>1</v>
      </c>
      <c r="G62" s="167">
        <f t="shared" si="0"/>
        <v>0</v>
      </c>
      <c r="H62" s="172"/>
      <c r="I62" s="173"/>
    </row>
    <row r="63" spans="1:9" s="14" customFormat="1" ht="30" customHeight="1">
      <c r="A63" s="60" t="s">
        <v>102</v>
      </c>
      <c r="B63" s="92" t="s">
        <v>116</v>
      </c>
      <c r="C63" s="90" t="s">
        <v>214</v>
      </c>
      <c r="D63" s="90" t="s">
        <v>107</v>
      </c>
      <c r="E63" s="166">
        <f>BPU!E63</f>
        <v>0</v>
      </c>
      <c r="F63" s="166">
        <v>50</v>
      </c>
      <c r="G63" s="167">
        <f t="shared" si="0"/>
        <v>0</v>
      </c>
      <c r="H63" s="172" t="s">
        <v>409</v>
      </c>
      <c r="I63" s="173">
        <f>$G$62+G63</f>
        <v>0</v>
      </c>
    </row>
    <row r="64" spans="1:9" s="14" customFormat="1" ht="30" customHeight="1">
      <c r="A64" s="60" t="s">
        <v>108</v>
      </c>
      <c r="B64" s="92" t="s">
        <v>117</v>
      </c>
      <c r="C64" s="90" t="s">
        <v>214</v>
      </c>
      <c r="D64" s="90" t="s">
        <v>107</v>
      </c>
      <c r="E64" s="166">
        <f>BPU!E64</f>
        <v>0</v>
      </c>
      <c r="F64" s="166">
        <v>120</v>
      </c>
      <c r="G64" s="167">
        <f t="shared" si="0"/>
        <v>0</v>
      </c>
      <c r="H64" s="172" t="s">
        <v>239</v>
      </c>
      <c r="I64" s="173">
        <f>$G$62+G64+G63</f>
        <v>0</v>
      </c>
    </row>
    <row r="65" spans="1:9" s="14" customFormat="1" ht="30" customHeight="1">
      <c r="A65" s="60" t="s">
        <v>109</v>
      </c>
      <c r="B65" s="92" t="s">
        <v>118</v>
      </c>
      <c r="C65" s="90" t="s">
        <v>214</v>
      </c>
      <c r="D65" s="90" t="s">
        <v>107</v>
      </c>
      <c r="E65" s="166">
        <f>BPU!E65</f>
        <v>0</v>
      </c>
      <c r="F65" s="166"/>
      <c r="G65" s="167">
        <f t="shared" si="0"/>
        <v>0</v>
      </c>
      <c r="H65" s="172"/>
      <c r="I65" s="173"/>
    </row>
    <row r="66" spans="1:9" s="14" customFormat="1" ht="30" customHeight="1">
      <c r="A66" s="65" t="s">
        <v>13</v>
      </c>
      <c r="B66" s="201" t="s">
        <v>28</v>
      </c>
      <c r="C66" s="219"/>
      <c r="D66" s="219"/>
      <c r="E66" s="219"/>
      <c r="F66" s="219"/>
      <c r="G66" s="219"/>
      <c r="H66" s="219"/>
      <c r="I66" s="220"/>
    </row>
    <row r="67" spans="1:9" s="14" customFormat="1" ht="30" customHeight="1">
      <c r="A67" s="60" t="s">
        <v>112</v>
      </c>
      <c r="B67" s="64" t="s">
        <v>164</v>
      </c>
      <c r="C67" s="90" t="s">
        <v>415</v>
      </c>
      <c r="D67" s="90" t="s">
        <v>34</v>
      </c>
      <c r="E67" s="166">
        <f>BPU!E67</f>
        <v>0</v>
      </c>
      <c r="F67" s="166">
        <v>1</v>
      </c>
      <c r="G67" s="167">
        <f t="shared" si="0"/>
        <v>0</v>
      </c>
      <c r="H67" s="172"/>
      <c r="I67" s="173"/>
    </row>
    <row r="68" spans="1:9" s="14" customFormat="1" ht="30" customHeight="1">
      <c r="A68" s="60" t="s">
        <v>113</v>
      </c>
      <c r="B68" s="64" t="s">
        <v>126</v>
      </c>
      <c r="C68" s="90" t="s">
        <v>415</v>
      </c>
      <c r="D68" s="90" t="s">
        <v>90</v>
      </c>
      <c r="E68" s="166">
        <f>BPU!E68</f>
        <v>0</v>
      </c>
      <c r="F68" s="166">
        <v>5</v>
      </c>
      <c r="G68" s="167">
        <f t="shared" si="0"/>
        <v>0</v>
      </c>
      <c r="H68" s="172" t="s">
        <v>410</v>
      </c>
      <c r="I68" s="173">
        <f>SUM($G$67:G68)</f>
        <v>0</v>
      </c>
    </row>
    <row r="69" spans="1:9" s="14" customFormat="1" ht="30" customHeight="1">
      <c r="A69" s="60" t="s">
        <v>114</v>
      </c>
      <c r="B69" s="64" t="s">
        <v>127</v>
      </c>
      <c r="C69" s="90" t="s">
        <v>415</v>
      </c>
      <c r="D69" s="90" t="s">
        <v>90</v>
      </c>
      <c r="E69" s="166">
        <f>BPU!E69</f>
        <v>0</v>
      </c>
      <c r="F69" s="166">
        <v>10</v>
      </c>
      <c r="G69" s="167">
        <f t="shared" si="0"/>
        <v>0</v>
      </c>
      <c r="H69" s="172" t="s">
        <v>411</v>
      </c>
      <c r="I69" s="173">
        <f>SUM($G$67:G69)</f>
        <v>0</v>
      </c>
    </row>
    <row r="70" spans="1:9" s="14" customFormat="1" ht="30" customHeight="1">
      <c r="A70" s="60" t="s">
        <v>115</v>
      </c>
      <c r="B70" s="64" t="s">
        <v>128</v>
      </c>
      <c r="C70" s="90" t="s">
        <v>415</v>
      </c>
      <c r="D70" s="90" t="s">
        <v>90</v>
      </c>
      <c r="E70" s="166">
        <f>BPU!E70</f>
        <v>0</v>
      </c>
      <c r="F70" s="166">
        <v>3</v>
      </c>
      <c r="G70" s="167">
        <f t="shared" si="0"/>
        <v>0</v>
      </c>
      <c r="H70" s="172" t="s">
        <v>412</v>
      </c>
      <c r="I70" s="173">
        <f>SUM($G$67:G70)</f>
        <v>0</v>
      </c>
    </row>
    <row r="71" spans="1:9" s="14" customFormat="1" ht="30" customHeight="1">
      <c r="A71" s="65" t="s">
        <v>9</v>
      </c>
      <c r="B71" s="201" t="s">
        <v>97</v>
      </c>
      <c r="C71" s="219"/>
      <c r="D71" s="219"/>
      <c r="E71" s="219"/>
      <c r="F71" s="219"/>
      <c r="G71" s="219"/>
      <c r="H71" s="219"/>
      <c r="I71" s="220"/>
    </row>
    <row r="72" spans="1:9" s="14" customFormat="1" ht="30" customHeight="1">
      <c r="A72" s="60" t="s">
        <v>59</v>
      </c>
      <c r="B72" s="64" t="s">
        <v>211</v>
      </c>
      <c r="C72" s="90" t="s">
        <v>416</v>
      </c>
      <c r="D72" s="52" t="s">
        <v>34</v>
      </c>
      <c r="E72" s="164">
        <f>BPU!E72</f>
        <v>0</v>
      </c>
      <c r="F72" s="164"/>
      <c r="G72" s="165">
        <f t="shared" ref="G72:G168" si="1">IF(D72="","",E72*F72)</f>
        <v>0</v>
      </c>
      <c r="H72" s="172"/>
      <c r="I72" s="173"/>
    </row>
    <row r="73" spans="1:9" s="14" customFormat="1" ht="30" customHeight="1">
      <c r="A73" s="60" t="s">
        <v>60</v>
      </c>
      <c r="B73" s="64" t="s">
        <v>485</v>
      </c>
      <c r="C73" s="90" t="s">
        <v>416</v>
      </c>
      <c r="D73" s="90" t="s">
        <v>90</v>
      </c>
      <c r="E73" s="166">
        <f>BPU!E73</f>
        <v>0</v>
      </c>
      <c r="F73" s="166"/>
      <c r="G73" s="167">
        <f t="shared" si="1"/>
        <v>0</v>
      </c>
      <c r="H73" s="172"/>
      <c r="I73" s="173"/>
    </row>
    <row r="74" spans="1:9" s="14" customFormat="1" ht="30" customHeight="1">
      <c r="A74" s="65" t="s">
        <v>10</v>
      </c>
      <c r="B74" s="201" t="s">
        <v>27</v>
      </c>
      <c r="C74" s="219"/>
      <c r="D74" s="219"/>
      <c r="E74" s="219"/>
      <c r="F74" s="219"/>
      <c r="G74" s="219"/>
      <c r="H74" s="219"/>
      <c r="I74" s="220"/>
    </row>
    <row r="75" spans="1:9" s="14" customFormat="1" ht="30" customHeight="1">
      <c r="A75" s="60" t="s">
        <v>121</v>
      </c>
      <c r="B75" s="64" t="s">
        <v>36</v>
      </c>
      <c r="C75" s="88" t="s">
        <v>417</v>
      </c>
      <c r="D75" s="88" t="s">
        <v>90</v>
      </c>
      <c r="E75" s="170">
        <f>BPU!E75</f>
        <v>0</v>
      </c>
      <c r="F75" s="170"/>
      <c r="G75" s="171">
        <f t="shared" si="1"/>
        <v>0</v>
      </c>
      <c r="H75" s="172"/>
      <c r="I75" s="173"/>
    </row>
    <row r="76" spans="1:9" s="14" customFormat="1" ht="30" customHeight="1">
      <c r="A76" s="60" t="s">
        <v>122</v>
      </c>
      <c r="B76" s="64" t="s">
        <v>37</v>
      </c>
      <c r="C76" s="88" t="s">
        <v>417</v>
      </c>
      <c r="D76" s="88" t="s">
        <v>90</v>
      </c>
      <c r="E76" s="170">
        <f>BPU!E76</f>
        <v>0</v>
      </c>
      <c r="F76" s="170"/>
      <c r="G76" s="171">
        <f t="shared" si="1"/>
        <v>0</v>
      </c>
      <c r="H76" s="172"/>
      <c r="I76" s="173"/>
    </row>
    <row r="77" spans="1:9" s="14" customFormat="1" ht="30" customHeight="1">
      <c r="A77" s="60" t="s">
        <v>123</v>
      </c>
      <c r="B77" s="64" t="s">
        <v>119</v>
      </c>
      <c r="C77" s="88" t="s">
        <v>417</v>
      </c>
      <c r="D77" s="88" t="s">
        <v>90</v>
      </c>
      <c r="E77" s="170">
        <f>BPU!E77</f>
        <v>0</v>
      </c>
      <c r="F77" s="170"/>
      <c r="G77" s="171">
        <f t="shared" si="1"/>
        <v>0</v>
      </c>
      <c r="H77" s="172"/>
      <c r="I77" s="173"/>
    </row>
    <row r="78" spans="1:9" s="14" customFormat="1" ht="30" customHeight="1">
      <c r="A78" s="60" t="s">
        <v>124</v>
      </c>
      <c r="B78" s="64" t="s">
        <v>379</v>
      </c>
      <c r="C78" s="88" t="s">
        <v>417</v>
      </c>
      <c r="D78" s="88" t="s">
        <v>90</v>
      </c>
      <c r="E78" s="170">
        <f>BPU!E78</f>
        <v>0</v>
      </c>
      <c r="F78" s="170"/>
      <c r="G78" s="171">
        <f t="shared" si="1"/>
        <v>0</v>
      </c>
      <c r="H78" s="172"/>
      <c r="I78" s="173"/>
    </row>
    <row r="79" spans="1:9" s="14" customFormat="1" ht="30" customHeight="1">
      <c r="A79" s="60" t="s">
        <v>165</v>
      </c>
      <c r="B79" s="64" t="s">
        <v>38</v>
      </c>
      <c r="C79" s="88" t="s">
        <v>417</v>
      </c>
      <c r="D79" s="88" t="s">
        <v>90</v>
      </c>
      <c r="E79" s="170">
        <f>BPU!E79</f>
        <v>0</v>
      </c>
      <c r="F79" s="170"/>
      <c r="G79" s="171">
        <f t="shared" si="1"/>
        <v>0</v>
      </c>
      <c r="H79" s="172"/>
      <c r="I79" s="173"/>
    </row>
    <row r="80" spans="1:9" s="14" customFormat="1" ht="30" customHeight="1">
      <c r="A80" s="65" t="s">
        <v>14</v>
      </c>
      <c r="B80" s="201" t="s">
        <v>278</v>
      </c>
      <c r="C80" s="219"/>
      <c r="D80" s="219"/>
      <c r="E80" s="219"/>
      <c r="F80" s="219"/>
      <c r="G80" s="219"/>
      <c r="H80" s="219"/>
      <c r="I80" s="220"/>
    </row>
    <row r="81" spans="1:9" s="14" customFormat="1" ht="30" customHeight="1">
      <c r="A81" s="60" t="s">
        <v>129</v>
      </c>
      <c r="B81" s="92" t="s">
        <v>279</v>
      </c>
      <c r="C81" s="88" t="s">
        <v>418</v>
      </c>
      <c r="D81" s="90" t="s">
        <v>34</v>
      </c>
      <c r="E81" s="170">
        <f>BPU!E81</f>
        <v>0</v>
      </c>
      <c r="F81" s="170"/>
      <c r="G81" s="171">
        <f t="shared" si="1"/>
        <v>0</v>
      </c>
      <c r="H81" s="172"/>
      <c r="I81" s="173"/>
    </row>
    <row r="82" spans="1:9" s="14" customFormat="1" ht="30" customHeight="1">
      <c r="A82" s="60" t="s">
        <v>130</v>
      </c>
      <c r="B82" s="92" t="s">
        <v>350</v>
      </c>
      <c r="C82" s="88" t="s">
        <v>418</v>
      </c>
      <c r="D82" s="90" t="s">
        <v>335</v>
      </c>
      <c r="E82" s="170">
        <f>BPU!E82</f>
        <v>0</v>
      </c>
      <c r="F82" s="170"/>
      <c r="G82" s="171">
        <f t="shared" si="1"/>
        <v>0</v>
      </c>
      <c r="H82" s="172"/>
      <c r="I82" s="173"/>
    </row>
    <row r="83" spans="1:9" s="14" customFormat="1" ht="30" customHeight="1">
      <c r="A83" s="60" t="s">
        <v>166</v>
      </c>
      <c r="B83" s="92" t="s">
        <v>351</v>
      </c>
      <c r="C83" s="88" t="s">
        <v>418</v>
      </c>
      <c r="D83" s="90" t="s">
        <v>335</v>
      </c>
      <c r="E83" s="170">
        <f>BPU!E83</f>
        <v>0</v>
      </c>
      <c r="F83" s="170"/>
      <c r="G83" s="171">
        <f t="shared" si="1"/>
        <v>0</v>
      </c>
      <c r="H83" s="172"/>
      <c r="I83" s="173"/>
    </row>
    <row r="84" spans="1:9" s="14" customFormat="1" ht="30" customHeight="1">
      <c r="A84" s="60" t="s">
        <v>167</v>
      </c>
      <c r="B84" s="92" t="s">
        <v>352</v>
      </c>
      <c r="C84" s="88" t="s">
        <v>418</v>
      </c>
      <c r="D84" s="90" t="s">
        <v>335</v>
      </c>
      <c r="E84" s="170">
        <f>BPU!E84</f>
        <v>0</v>
      </c>
      <c r="F84" s="170"/>
      <c r="G84" s="171">
        <f t="shared" si="1"/>
        <v>0</v>
      </c>
      <c r="H84" s="172"/>
      <c r="I84" s="173"/>
    </row>
    <row r="85" spans="1:9" s="14" customFormat="1" ht="30" customHeight="1">
      <c r="A85" s="60" t="s">
        <v>280</v>
      </c>
      <c r="B85" s="92" t="s">
        <v>353</v>
      </c>
      <c r="C85" s="88" t="s">
        <v>418</v>
      </c>
      <c r="D85" s="90" t="s">
        <v>335</v>
      </c>
      <c r="E85" s="170">
        <f>BPU!E85</f>
        <v>0</v>
      </c>
      <c r="F85" s="170"/>
      <c r="G85" s="171">
        <f t="shared" si="1"/>
        <v>0</v>
      </c>
      <c r="H85" s="172"/>
      <c r="I85" s="173"/>
    </row>
    <row r="86" spans="1:9" s="14" customFormat="1" ht="30" customHeight="1">
      <c r="A86" s="65" t="s">
        <v>15</v>
      </c>
      <c r="B86" s="201" t="s">
        <v>327</v>
      </c>
      <c r="C86" s="219"/>
      <c r="D86" s="219"/>
      <c r="E86" s="219"/>
      <c r="F86" s="219"/>
      <c r="G86" s="219"/>
      <c r="H86" s="219"/>
      <c r="I86" s="220"/>
    </row>
    <row r="87" spans="1:9" s="14" customFormat="1" ht="30" customHeight="1">
      <c r="A87" s="50" t="s">
        <v>168</v>
      </c>
      <c r="B87" s="80" t="s">
        <v>120</v>
      </c>
      <c r="C87" s="90" t="s">
        <v>419</v>
      </c>
      <c r="D87" s="90" t="s">
        <v>34</v>
      </c>
      <c r="E87" s="166">
        <f>BPU!E87</f>
        <v>0</v>
      </c>
      <c r="F87" s="166">
        <v>1</v>
      </c>
      <c r="G87" s="167">
        <f t="shared" si="1"/>
        <v>0</v>
      </c>
      <c r="H87" s="172"/>
      <c r="I87" s="173"/>
    </row>
    <row r="88" spans="1:9" s="14" customFormat="1" ht="30" customHeight="1">
      <c r="A88" s="50" t="s">
        <v>169</v>
      </c>
      <c r="B88" s="80" t="s">
        <v>486</v>
      </c>
      <c r="C88" s="90" t="s">
        <v>419</v>
      </c>
      <c r="D88" s="88" t="s">
        <v>90</v>
      </c>
      <c r="E88" s="170">
        <f>BPU!E88</f>
        <v>0</v>
      </c>
      <c r="F88" s="170">
        <v>5</v>
      </c>
      <c r="G88" s="171">
        <f t="shared" si="1"/>
        <v>0</v>
      </c>
      <c r="H88" s="172" t="s">
        <v>242</v>
      </c>
      <c r="I88" s="173">
        <f>SUM($G$87:G88)</f>
        <v>0</v>
      </c>
    </row>
    <row r="89" spans="1:9" s="14" customFormat="1" ht="30" customHeight="1">
      <c r="A89" s="50" t="s">
        <v>281</v>
      </c>
      <c r="B89" s="80" t="s">
        <v>487</v>
      </c>
      <c r="C89" s="90" t="s">
        <v>419</v>
      </c>
      <c r="D89" s="88" t="s">
        <v>90</v>
      </c>
      <c r="E89" s="170">
        <f>BPU!E89</f>
        <v>0</v>
      </c>
      <c r="F89" s="170">
        <v>5</v>
      </c>
      <c r="G89" s="171">
        <f t="shared" si="1"/>
        <v>0</v>
      </c>
      <c r="H89" s="172" t="s">
        <v>243</v>
      </c>
      <c r="I89" s="173">
        <f>SUM($G$87:G89)</f>
        <v>0</v>
      </c>
    </row>
    <row r="90" spans="1:9" s="14" customFormat="1" ht="30" customHeight="1">
      <c r="A90" s="50" t="s">
        <v>282</v>
      </c>
      <c r="B90" s="80" t="s">
        <v>488</v>
      </c>
      <c r="C90" s="90" t="s">
        <v>419</v>
      </c>
      <c r="D90" s="88" t="s">
        <v>90</v>
      </c>
      <c r="E90" s="170">
        <f>BPU!E90</f>
        <v>0</v>
      </c>
      <c r="F90" s="170"/>
      <c r="G90" s="171">
        <f t="shared" si="1"/>
        <v>0</v>
      </c>
      <c r="H90" s="172"/>
      <c r="I90" s="173"/>
    </row>
    <row r="91" spans="1:9" s="14" customFormat="1" ht="30" customHeight="1">
      <c r="A91" s="65" t="s">
        <v>283</v>
      </c>
      <c r="B91" s="201" t="s">
        <v>125</v>
      </c>
      <c r="C91" s="219"/>
      <c r="D91" s="219"/>
      <c r="E91" s="219"/>
      <c r="F91" s="219"/>
      <c r="G91" s="219"/>
      <c r="H91" s="219"/>
      <c r="I91" s="220"/>
    </row>
    <row r="92" spans="1:9" s="14" customFormat="1" ht="30" customHeight="1">
      <c r="A92" s="60" t="s">
        <v>284</v>
      </c>
      <c r="B92" s="153" t="s">
        <v>209</v>
      </c>
      <c r="C92" s="50" t="s">
        <v>420</v>
      </c>
      <c r="D92" s="52" t="s">
        <v>90</v>
      </c>
      <c r="E92" s="174">
        <f>BPU!E92</f>
        <v>0</v>
      </c>
      <c r="F92" s="174">
        <v>1</v>
      </c>
      <c r="G92" s="175">
        <f t="shared" si="1"/>
        <v>0</v>
      </c>
      <c r="H92" s="172"/>
      <c r="I92" s="173"/>
    </row>
    <row r="93" spans="1:9" s="14" customFormat="1" ht="30" customHeight="1">
      <c r="A93" s="60" t="s">
        <v>285</v>
      </c>
      <c r="B93" s="64" t="s">
        <v>210</v>
      </c>
      <c r="C93" s="52" t="s">
        <v>421</v>
      </c>
      <c r="D93" s="52" t="s">
        <v>90</v>
      </c>
      <c r="E93" s="174">
        <f>BPU!E93</f>
        <v>0</v>
      </c>
      <c r="F93" s="174">
        <v>1</v>
      </c>
      <c r="G93" s="175">
        <f t="shared" si="1"/>
        <v>0</v>
      </c>
      <c r="H93" s="172"/>
      <c r="I93" s="173"/>
    </row>
    <row r="94" spans="1:9" s="14" customFormat="1" ht="30" customHeight="1">
      <c r="A94" s="198" t="s">
        <v>61</v>
      </c>
      <c r="B94" s="219"/>
      <c r="C94" s="219"/>
      <c r="D94" s="219"/>
      <c r="E94" s="219"/>
      <c r="F94" s="219"/>
      <c r="G94" s="219"/>
      <c r="H94" s="219"/>
      <c r="I94" s="220"/>
    </row>
    <row r="95" spans="1:9" s="14" customFormat="1" ht="30" customHeight="1">
      <c r="A95" s="65" t="s">
        <v>11</v>
      </c>
      <c r="B95" s="201" t="s">
        <v>144</v>
      </c>
      <c r="C95" s="219"/>
      <c r="D95" s="219"/>
      <c r="E95" s="219"/>
      <c r="F95" s="219"/>
      <c r="G95" s="219"/>
      <c r="H95" s="219"/>
      <c r="I95" s="220"/>
    </row>
    <row r="96" spans="1:9" s="14" customFormat="1" ht="30" customHeight="1">
      <c r="A96" s="87" t="s">
        <v>146</v>
      </c>
      <c r="B96" s="64" t="s">
        <v>140</v>
      </c>
      <c r="C96" s="52" t="s">
        <v>215</v>
      </c>
      <c r="D96" s="83" t="s">
        <v>34</v>
      </c>
      <c r="E96" s="160">
        <f>BPU!E96</f>
        <v>0</v>
      </c>
      <c r="F96" s="160"/>
      <c r="G96" s="161">
        <f t="shared" si="1"/>
        <v>0</v>
      </c>
      <c r="H96" s="172"/>
      <c r="I96" s="173"/>
    </row>
    <row r="97" spans="1:9" s="14" customFormat="1" ht="30" customHeight="1">
      <c r="A97" s="87" t="s">
        <v>147</v>
      </c>
      <c r="B97" s="81" t="s">
        <v>141</v>
      </c>
      <c r="C97" s="52" t="s">
        <v>215</v>
      </c>
      <c r="D97" s="83" t="s">
        <v>90</v>
      </c>
      <c r="E97" s="160">
        <f>BPU!E97</f>
        <v>0</v>
      </c>
      <c r="F97" s="160"/>
      <c r="G97" s="161">
        <f t="shared" si="1"/>
        <v>0</v>
      </c>
      <c r="H97" s="172"/>
      <c r="I97" s="173"/>
    </row>
    <row r="98" spans="1:9" s="14" customFormat="1" ht="30" customHeight="1">
      <c r="A98" s="87" t="s">
        <v>148</v>
      </c>
      <c r="B98" s="81" t="s">
        <v>142</v>
      </c>
      <c r="C98" s="52" t="s">
        <v>215</v>
      </c>
      <c r="D98" s="83" t="s">
        <v>90</v>
      </c>
      <c r="E98" s="160">
        <f>BPU!E98</f>
        <v>0</v>
      </c>
      <c r="F98" s="160"/>
      <c r="G98" s="161">
        <f t="shared" si="1"/>
        <v>0</v>
      </c>
      <c r="H98" s="172"/>
      <c r="I98" s="173"/>
    </row>
    <row r="99" spans="1:9" s="14" customFormat="1" ht="30" customHeight="1">
      <c r="A99" s="87" t="s">
        <v>149</v>
      </c>
      <c r="B99" s="81" t="s">
        <v>143</v>
      </c>
      <c r="C99" s="52" t="s">
        <v>215</v>
      </c>
      <c r="D99" s="83" t="s">
        <v>90</v>
      </c>
      <c r="E99" s="160">
        <f>BPU!E99</f>
        <v>0</v>
      </c>
      <c r="F99" s="160"/>
      <c r="G99" s="161">
        <f t="shared" si="1"/>
        <v>0</v>
      </c>
      <c r="H99" s="172"/>
      <c r="I99" s="173"/>
    </row>
    <row r="100" spans="1:9" s="14" customFormat="1" ht="30" customHeight="1">
      <c r="A100" s="65" t="s">
        <v>12</v>
      </c>
      <c r="B100" s="201" t="s">
        <v>489</v>
      </c>
      <c r="C100" s="219"/>
      <c r="D100" s="219"/>
      <c r="E100" s="219"/>
      <c r="F100" s="219"/>
      <c r="G100" s="219"/>
      <c r="H100" s="219"/>
      <c r="I100" s="220"/>
    </row>
    <row r="101" spans="1:9" s="14" customFormat="1" ht="30" customHeight="1">
      <c r="A101" s="50" t="s">
        <v>150</v>
      </c>
      <c r="B101" s="81" t="s">
        <v>145</v>
      </c>
      <c r="C101" s="69" t="s">
        <v>216</v>
      </c>
      <c r="D101" s="82" t="s">
        <v>34</v>
      </c>
      <c r="E101" s="178">
        <f>BPU!E101</f>
        <v>0</v>
      </c>
      <c r="F101" s="178"/>
      <c r="G101" s="179">
        <f t="shared" si="1"/>
        <v>0</v>
      </c>
      <c r="H101" s="176"/>
      <c r="I101" s="177"/>
    </row>
    <row r="102" spans="1:9" s="14" customFormat="1" ht="30" customHeight="1">
      <c r="A102" s="50" t="s">
        <v>170</v>
      </c>
      <c r="B102" s="81" t="s">
        <v>354</v>
      </c>
      <c r="C102" s="69" t="s">
        <v>216</v>
      </c>
      <c r="D102" s="83" t="s">
        <v>335</v>
      </c>
      <c r="E102" s="168">
        <f>BPU!E102</f>
        <v>0</v>
      </c>
      <c r="F102" s="168"/>
      <c r="G102" s="169">
        <f t="shared" si="1"/>
        <v>0</v>
      </c>
      <c r="H102" s="172"/>
      <c r="I102" s="173"/>
    </row>
    <row r="103" spans="1:9" s="14" customFormat="1" ht="30" customHeight="1">
      <c r="A103" s="50" t="s">
        <v>171</v>
      </c>
      <c r="B103" s="81" t="s">
        <v>355</v>
      </c>
      <c r="C103" s="69" t="s">
        <v>216</v>
      </c>
      <c r="D103" s="83" t="s">
        <v>335</v>
      </c>
      <c r="E103" s="168">
        <f>BPU!E103</f>
        <v>0</v>
      </c>
      <c r="F103" s="168"/>
      <c r="G103" s="169">
        <f t="shared" si="1"/>
        <v>0</v>
      </c>
      <c r="H103" s="172"/>
      <c r="I103" s="173"/>
    </row>
    <row r="104" spans="1:9" s="14" customFormat="1" ht="30" customHeight="1">
      <c r="A104" s="50" t="s">
        <v>172</v>
      </c>
      <c r="B104" s="81" t="s">
        <v>356</v>
      </c>
      <c r="C104" s="69" t="s">
        <v>216</v>
      </c>
      <c r="D104" s="83" t="s">
        <v>335</v>
      </c>
      <c r="E104" s="168">
        <f>BPU!E104</f>
        <v>0</v>
      </c>
      <c r="F104" s="168"/>
      <c r="G104" s="169">
        <f t="shared" si="1"/>
        <v>0</v>
      </c>
      <c r="H104" s="172"/>
      <c r="I104" s="173"/>
    </row>
    <row r="105" spans="1:9" s="14" customFormat="1" ht="30" customHeight="1">
      <c r="A105" s="50" t="s">
        <v>173</v>
      </c>
      <c r="B105" s="81" t="s">
        <v>357</v>
      </c>
      <c r="C105" s="69" t="s">
        <v>216</v>
      </c>
      <c r="D105" s="83" t="s">
        <v>335</v>
      </c>
      <c r="E105" s="168">
        <f>BPU!E105</f>
        <v>0</v>
      </c>
      <c r="F105" s="168"/>
      <c r="G105" s="169">
        <f t="shared" si="1"/>
        <v>0</v>
      </c>
      <c r="H105" s="172"/>
      <c r="I105" s="173"/>
    </row>
    <row r="106" spans="1:9" s="14" customFormat="1" ht="30" customHeight="1">
      <c r="A106" s="180" t="s">
        <v>16</v>
      </c>
      <c r="B106" s="236" t="s">
        <v>39</v>
      </c>
      <c r="C106" s="224"/>
      <c r="D106" s="224"/>
      <c r="E106" s="224"/>
      <c r="F106" s="224"/>
      <c r="G106" s="224"/>
      <c r="H106" s="224"/>
      <c r="I106" s="225"/>
    </row>
    <row r="107" spans="1:9" s="14" customFormat="1" ht="30" customHeight="1">
      <c r="A107" s="60" t="s">
        <v>174</v>
      </c>
      <c r="B107" s="81" t="s">
        <v>151</v>
      </c>
      <c r="C107" s="69" t="s">
        <v>422</v>
      </c>
      <c r="D107" s="82" t="s">
        <v>34</v>
      </c>
      <c r="E107" s="181">
        <f>BPU!E107</f>
        <v>0</v>
      </c>
      <c r="F107" s="181"/>
      <c r="G107" s="182">
        <f t="shared" si="1"/>
        <v>0</v>
      </c>
      <c r="H107" s="176"/>
      <c r="I107" s="177"/>
    </row>
    <row r="108" spans="1:9" s="14" customFormat="1" ht="30" customHeight="1">
      <c r="A108" s="60" t="s">
        <v>175</v>
      </c>
      <c r="B108" s="81" t="s">
        <v>358</v>
      </c>
      <c r="C108" s="69" t="s">
        <v>422</v>
      </c>
      <c r="D108" s="83" t="s">
        <v>335</v>
      </c>
      <c r="E108" s="168">
        <f>BPU!E108</f>
        <v>0</v>
      </c>
      <c r="F108" s="168"/>
      <c r="G108" s="169">
        <f t="shared" si="1"/>
        <v>0</v>
      </c>
      <c r="H108" s="172"/>
      <c r="I108" s="173"/>
    </row>
    <row r="109" spans="1:9" s="14" customFormat="1" ht="30" customHeight="1">
      <c r="A109" s="60" t="s">
        <v>176</v>
      </c>
      <c r="B109" s="81" t="s">
        <v>359</v>
      </c>
      <c r="C109" s="69" t="s">
        <v>422</v>
      </c>
      <c r="D109" s="83" t="s">
        <v>335</v>
      </c>
      <c r="E109" s="168">
        <f>BPU!E109</f>
        <v>0</v>
      </c>
      <c r="F109" s="168"/>
      <c r="G109" s="169">
        <f t="shared" si="1"/>
        <v>0</v>
      </c>
      <c r="H109" s="172"/>
      <c r="I109" s="173"/>
    </row>
    <row r="110" spans="1:9" s="14" customFormat="1" ht="30" customHeight="1">
      <c r="A110" s="60" t="s">
        <v>177</v>
      </c>
      <c r="B110" s="81" t="s">
        <v>360</v>
      </c>
      <c r="C110" s="69" t="s">
        <v>422</v>
      </c>
      <c r="D110" s="83" t="s">
        <v>335</v>
      </c>
      <c r="E110" s="168">
        <f>BPU!E110</f>
        <v>0</v>
      </c>
      <c r="F110" s="168"/>
      <c r="G110" s="169">
        <f t="shared" si="1"/>
        <v>0</v>
      </c>
      <c r="H110" s="172"/>
      <c r="I110" s="173"/>
    </row>
    <row r="111" spans="1:9" s="14" customFormat="1" ht="30" customHeight="1">
      <c r="A111" s="60" t="s">
        <v>178</v>
      </c>
      <c r="B111" s="81" t="s">
        <v>361</v>
      </c>
      <c r="C111" s="69" t="s">
        <v>422</v>
      </c>
      <c r="D111" s="83" t="s">
        <v>335</v>
      </c>
      <c r="E111" s="168">
        <f>BPU!E111</f>
        <v>0</v>
      </c>
      <c r="F111" s="168"/>
      <c r="G111" s="169">
        <f t="shared" si="1"/>
        <v>0</v>
      </c>
      <c r="H111" s="172"/>
      <c r="I111" s="173"/>
    </row>
    <row r="112" spans="1:9" s="14" customFormat="1" ht="30" customHeight="1">
      <c r="A112" s="87" t="s">
        <v>267</v>
      </c>
      <c r="B112" s="81" t="s">
        <v>268</v>
      </c>
      <c r="C112" s="69" t="s">
        <v>422</v>
      </c>
      <c r="D112" s="83" t="s">
        <v>34</v>
      </c>
      <c r="E112" s="168">
        <f>BPU!E112</f>
        <v>0</v>
      </c>
      <c r="F112" s="168"/>
      <c r="G112" s="169">
        <f t="shared" si="1"/>
        <v>0</v>
      </c>
      <c r="H112" s="172"/>
      <c r="I112" s="173"/>
    </row>
    <row r="113" spans="1:9" s="14" customFormat="1" ht="30" customHeight="1">
      <c r="A113" s="87" t="s">
        <v>212</v>
      </c>
      <c r="B113" s="81" t="s">
        <v>269</v>
      </c>
      <c r="C113" s="69" t="s">
        <v>422</v>
      </c>
      <c r="D113" s="83" t="s">
        <v>90</v>
      </c>
      <c r="E113" s="168">
        <f>BPU!E113</f>
        <v>0</v>
      </c>
      <c r="F113" s="168"/>
      <c r="G113" s="169">
        <f t="shared" si="1"/>
        <v>0</v>
      </c>
      <c r="H113" s="172"/>
      <c r="I113" s="173"/>
    </row>
    <row r="114" spans="1:9" s="14" customFormat="1" ht="30" customHeight="1">
      <c r="A114" s="87" t="s">
        <v>213</v>
      </c>
      <c r="B114" s="81" t="s">
        <v>270</v>
      </c>
      <c r="C114" s="69" t="s">
        <v>422</v>
      </c>
      <c r="D114" s="83" t="s">
        <v>90</v>
      </c>
      <c r="E114" s="168">
        <f>BPU!E114</f>
        <v>0</v>
      </c>
      <c r="F114" s="168"/>
      <c r="G114" s="169">
        <f t="shared" si="1"/>
        <v>0</v>
      </c>
      <c r="H114" s="172"/>
      <c r="I114" s="173"/>
    </row>
    <row r="115" spans="1:9" s="14" customFormat="1" ht="30" customHeight="1">
      <c r="A115" s="87" t="s">
        <v>214</v>
      </c>
      <c r="B115" s="81" t="s">
        <v>271</v>
      </c>
      <c r="C115" s="69" t="s">
        <v>422</v>
      </c>
      <c r="D115" s="83" t="s">
        <v>90</v>
      </c>
      <c r="E115" s="168">
        <f>BPU!E115</f>
        <v>0</v>
      </c>
      <c r="F115" s="168"/>
      <c r="G115" s="169">
        <f t="shared" si="1"/>
        <v>0</v>
      </c>
      <c r="H115" s="172"/>
      <c r="I115" s="173"/>
    </row>
    <row r="116" spans="1:9" s="14" customFormat="1" ht="30" customHeight="1">
      <c r="A116" s="198" t="s">
        <v>329</v>
      </c>
      <c r="B116" s="219"/>
      <c r="C116" s="219"/>
      <c r="D116" s="219"/>
      <c r="E116" s="219"/>
      <c r="F116" s="219"/>
      <c r="G116" s="219"/>
      <c r="H116" s="219"/>
      <c r="I116" s="220"/>
    </row>
    <row r="117" spans="1:9" ht="30" customHeight="1">
      <c r="A117" s="54" t="s">
        <v>62</v>
      </c>
      <c r="B117" s="201" t="s">
        <v>152</v>
      </c>
      <c r="C117" s="219"/>
      <c r="D117" s="219"/>
      <c r="E117" s="219"/>
      <c r="F117" s="219"/>
      <c r="G117" s="219"/>
      <c r="H117" s="219"/>
      <c r="I117" s="220"/>
    </row>
    <row r="118" spans="1:9" ht="30" customHeight="1">
      <c r="A118" s="50" t="s">
        <v>179</v>
      </c>
      <c r="B118" s="81" t="s">
        <v>490</v>
      </c>
      <c r="C118" s="69" t="s">
        <v>217</v>
      </c>
      <c r="D118" s="82" t="s">
        <v>34</v>
      </c>
      <c r="E118" s="178">
        <f>BPU!E118</f>
        <v>0</v>
      </c>
      <c r="F118" s="178"/>
      <c r="G118" s="179">
        <f t="shared" si="1"/>
        <v>0</v>
      </c>
      <c r="H118" s="176"/>
      <c r="I118" s="177"/>
    </row>
    <row r="119" spans="1:9" ht="30" customHeight="1">
      <c r="A119" s="50" t="s">
        <v>180</v>
      </c>
      <c r="B119" s="81" t="s">
        <v>362</v>
      </c>
      <c r="C119" s="69" t="s">
        <v>217</v>
      </c>
      <c r="D119" s="83" t="s">
        <v>335</v>
      </c>
      <c r="E119" s="164">
        <f>BPU!E119</f>
        <v>0</v>
      </c>
      <c r="F119" s="164"/>
      <c r="G119" s="165">
        <f t="shared" si="1"/>
        <v>0</v>
      </c>
      <c r="H119" s="172"/>
      <c r="I119" s="173"/>
    </row>
    <row r="120" spans="1:9" ht="30" customHeight="1">
      <c r="A120" s="50" t="s">
        <v>181</v>
      </c>
      <c r="B120" s="81" t="s">
        <v>363</v>
      </c>
      <c r="C120" s="69" t="s">
        <v>217</v>
      </c>
      <c r="D120" s="83" t="s">
        <v>335</v>
      </c>
      <c r="E120" s="164">
        <f>BPU!E120</f>
        <v>0</v>
      </c>
      <c r="F120" s="164"/>
      <c r="G120" s="165">
        <f t="shared" si="1"/>
        <v>0</v>
      </c>
      <c r="H120" s="172"/>
      <c r="I120" s="173"/>
    </row>
    <row r="121" spans="1:9" ht="30" customHeight="1">
      <c r="A121" s="50" t="s">
        <v>182</v>
      </c>
      <c r="B121" s="81" t="s">
        <v>364</v>
      </c>
      <c r="C121" s="69" t="s">
        <v>217</v>
      </c>
      <c r="D121" s="83" t="s">
        <v>335</v>
      </c>
      <c r="E121" s="164">
        <f>BPU!E121</f>
        <v>0</v>
      </c>
      <c r="F121" s="164"/>
      <c r="G121" s="165">
        <f t="shared" si="1"/>
        <v>0</v>
      </c>
      <c r="H121" s="172"/>
      <c r="I121" s="173"/>
    </row>
    <row r="122" spans="1:9" ht="30" customHeight="1">
      <c r="A122" s="50" t="s">
        <v>183</v>
      </c>
      <c r="B122" s="81" t="s">
        <v>365</v>
      </c>
      <c r="C122" s="69" t="s">
        <v>217</v>
      </c>
      <c r="D122" s="83" t="s">
        <v>335</v>
      </c>
      <c r="E122" s="164">
        <f>BPU!E122</f>
        <v>0</v>
      </c>
      <c r="F122" s="164"/>
      <c r="G122" s="165">
        <f t="shared" si="1"/>
        <v>0</v>
      </c>
      <c r="H122" s="172"/>
      <c r="I122" s="173"/>
    </row>
    <row r="123" spans="1:9" s="14" customFormat="1" ht="30" customHeight="1">
      <c r="A123" s="54" t="s">
        <v>63</v>
      </c>
      <c r="B123" s="201" t="s">
        <v>31</v>
      </c>
      <c r="C123" s="219"/>
      <c r="D123" s="219"/>
      <c r="E123" s="219"/>
      <c r="F123" s="219"/>
      <c r="G123" s="219"/>
      <c r="H123" s="219"/>
      <c r="I123" s="220"/>
    </row>
    <row r="124" spans="1:9" s="14" customFormat="1" ht="30" customHeight="1">
      <c r="A124" s="50" t="s">
        <v>184</v>
      </c>
      <c r="B124" s="81" t="s">
        <v>491</v>
      </c>
      <c r="C124" s="69" t="s">
        <v>218</v>
      </c>
      <c r="D124" s="82" t="s">
        <v>34</v>
      </c>
      <c r="E124" s="178">
        <f>BPU!E124</f>
        <v>0</v>
      </c>
      <c r="F124" s="178">
        <v>1</v>
      </c>
      <c r="G124" s="179">
        <f t="shared" si="1"/>
        <v>0</v>
      </c>
      <c r="H124" s="176"/>
      <c r="I124" s="177"/>
    </row>
    <row r="125" spans="1:9" s="14" customFormat="1" ht="30" customHeight="1">
      <c r="A125" s="50" t="s">
        <v>185</v>
      </c>
      <c r="B125" s="81" t="s">
        <v>366</v>
      </c>
      <c r="C125" s="69" t="s">
        <v>218</v>
      </c>
      <c r="D125" s="83" t="s">
        <v>335</v>
      </c>
      <c r="E125" s="164">
        <f>BPU!E125</f>
        <v>0</v>
      </c>
      <c r="F125" s="164">
        <v>500</v>
      </c>
      <c r="G125" s="165">
        <f t="shared" si="1"/>
        <v>0</v>
      </c>
      <c r="H125" s="172" t="s">
        <v>390</v>
      </c>
      <c r="I125" s="173">
        <f>SUM($G$124:G125)</f>
        <v>0</v>
      </c>
    </row>
    <row r="126" spans="1:9" s="14" customFormat="1" ht="30" customHeight="1">
      <c r="A126" s="50" t="s">
        <v>186</v>
      </c>
      <c r="B126" s="81" t="s">
        <v>367</v>
      </c>
      <c r="C126" s="69" t="s">
        <v>218</v>
      </c>
      <c r="D126" s="83" t="s">
        <v>335</v>
      </c>
      <c r="E126" s="164">
        <f>BPU!E126</f>
        <v>0</v>
      </c>
      <c r="F126" s="164">
        <v>2500</v>
      </c>
      <c r="G126" s="165">
        <f t="shared" si="1"/>
        <v>0</v>
      </c>
      <c r="H126" s="172" t="s">
        <v>391</v>
      </c>
      <c r="I126" s="173">
        <f>SUM($G$124:G126)</f>
        <v>0</v>
      </c>
    </row>
    <row r="127" spans="1:9" s="14" customFormat="1" ht="30" customHeight="1">
      <c r="A127" s="50" t="s">
        <v>187</v>
      </c>
      <c r="B127" s="81" t="s">
        <v>368</v>
      </c>
      <c r="C127" s="69" t="s">
        <v>218</v>
      </c>
      <c r="D127" s="83" t="s">
        <v>335</v>
      </c>
      <c r="E127" s="164">
        <f>BPU!E127</f>
        <v>0</v>
      </c>
      <c r="F127" s="164">
        <v>2000</v>
      </c>
      <c r="G127" s="165">
        <f t="shared" si="1"/>
        <v>0</v>
      </c>
      <c r="H127" s="172" t="s">
        <v>392</v>
      </c>
      <c r="I127" s="173">
        <f>SUM($G$124:G127)</f>
        <v>0</v>
      </c>
    </row>
    <row r="128" spans="1:9" s="14" customFormat="1" ht="30" customHeight="1">
      <c r="A128" s="50" t="s">
        <v>188</v>
      </c>
      <c r="B128" s="81" t="s">
        <v>369</v>
      </c>
      <c r="C128" s="69" t="s">
        <v>218</v>
      </c>
      <c r="D128" s="83" t="s">
        <v>335</v>
      </c>
      <c r="E128" s="164">
        <f>BPU!E128</f>
        <v>0</v>
      </c>
      <c r="F128" s="164"/>
      <c r="G128" s="165">
        <f t="shared" si="1"/>
        <v>0</v>
      </c>
      <c r="H128" s="172"/>
      <c r="I128" s="173"/>
    </row>
    <row r="129" spans="1:9" s="14" customFormat="1" ht="30" customHeight="1">
      <c r="A129" s="198" t="s">
        <v>330</v>
      </c>
      <c r="B129" s="224"/>
      <c r="C129" s="224"/>
      <c r="D129" s="224"/>
      <c r="E129" s="224"/>
      <c r="F129" s="224"/>
      <c r="G129" s="224"/>
      <c r="H129" s="224"/>
      <c r="I129" s="225"/>
    </row>
    <row r="130" spans="1:9" s="14" customFormat="1" ht="30" customHeight="1">
      <c r="A130" s="50" t="s">
        <v>189</v>
      </c>
      <c r="B130" s="80" t="s">
        <v>196</v>
      </c>
      <c r="C130" s="52" t="s">
        <v>423</v>
      </c>
      <c r="D130" s="52" t="s">
        <v>90</v>
      </c>
      <c r="E130" s="174">
        <f>BPU!E130</f>
        <v>0</v>
      </c>
      <c r="F130" s="174"/>
      <c r="G130" s="175">
        <f t="shared" si="1"/>
        <v>0</v>
      </c>
      <c r="H130" s="172"/>
      <c r="I130" s="173"/>
    </row>
    <row r="131" spans="1:9" s="14" customFormat="1" ht="30" customHeight="1">
      <c r="A131" s="50" t="s">
        <v>190</v>
      </c>
      <c r="B131" s="80" t="s">
        <v>153</v>
      </c>
      <c r="C131" s="52" t="s">
        <v>424</v>
      </c>
      <c r="D131" s="52" t="s">
        <v>90</v>
      </c>
      <c r="E131" s="174">
        <f>BPU!E131</f>
        <v>0</v>
      </c>
      <c r="F131" s="174"/>
      <c r="G131" s="175">
        <f t="shared" si="1"/>
        <v>0</v>
      </c>
      <c r="H131" s="172"/>
      <c r="I131" s="173"/>
    </row>
    <row r="132" spans="1:9" s="14" customFormat="1" ht="30" customHeight="1">
      <c r="A132" s="65" t="s">
        <v>207</v>
      </c>
      <c r="B132" s="201" t="s">
        <v>208</v>
      </c>
      <c r="C132" s="219"/>
      <c r="D132" s="219"/>
      <c r="E132" s="219"/>
      <c r="F132" s="219"/>
      <c r="G132" s="219"/>
      <c r="H132" s="219"/>
      <c r="I132" s="220"/>
    </row>
    <row r="133" spans="1:9" s="14" customFormat="1" ht="30" customHeight="1">
      <c r="A133" s="50" t="s">
        <v>191</v>
      </c>
      <c r="B133" s="80" t="s">
        <v>154</v>
      </c>
      <c r="C133" s="52" t="s">
        <v>425</v>
      </c>
      <c r="D133" s="52" t="s">
        <v>90</v>
      </c>
      <c r="E133" s="174">
        <f>BPU!E133</f>
        <v>0</v>
      </c>
      <c r="F133" s="174"/>
      <c r="G133" s="175">
        <f t="shared" si="1"/>
        <v>0</v>
      </c>
      <c r="H133" s="172"/>
      <c r="I133" s="173"/>
    </row>
    <row r="134" spans="1:9" s="14" customFormat="1" ht="30" customHeight="1">
      <c r="A134" s="50" t="s">
        <v>192</v>
      </c>
      <c r="B134" s="79" t="s">
        <v>226</v>
      </c>
      <c r="C134" s="52" t="s">
        <v>425</v>
      </c>
      <c r="D134" s="52" t="s">
        <v>335</v>
      </c>
      <c r="E134" s="174">
        <f>BPU!E134</f>
        <v>0</v>
      </c>
      <c r="F134" s="174"/>
      <c r="G134" s="175">
        <f t="shared" si="1"/>
        <v>0</v>
      </c>
      <c r="H134" s="172"/>
      <c r="I134" s="173"/>
    </row>
    <row r="135" spans="1:9" s="14" customFormat="1" ht="30" customHeight="1">
      <c r="A135" s="50" t="s">
        <v>193</v>
      </c>
      <c r="B135" s="79" t="s">
        <v>227</v>
      </c>
      <c r="C135" s="52" t="s">
        <v>425</v>
      </c>
      <c r="D135" s="52" t="s">
        <v>335</v>
      </c>
      <c r="E135" s="174">
        <f>BPU!E135</f>
        <v>0</v>
      </c>
      <c r="F135" s="174"/>
      <c r="G135" s="175">
        <f t="shared" si="1"/>
        <v>0</v>
      </c>
      <c r="H135" s="172"/>
      <c r="I135" s="173"/>
    </row>
    <row r="136" spans="1:9" s="14" customFormat="1" ht="30" customHeight="1">
      <c r="A136" s="50" t="s">
        <v>194</v>
      </c>
      <c r="B136" s="79" t="s">
        <v>228</v>
      </c>
      <c r="C136" s="52" t="s">
        <v>425</v>
      </c>
      <c r="D136" s="52" t="s">
        <v>335</v>
      </c>
      <c r="E136" s="174">
        <f>BPU!E136</f>
        <v>0</v>
      </c>
      <c r="F136" s="174"/>
      <c r="G136" s="175">
        <f t="shared" si="1"/>
        <v>0</v>
      </c>
      <c r="H136" s="172"/>
      <c r="I136" s="173"/>
    </row>
    <row r="137" spans="1:9" s="14" customFormat="1" ht="30" customHeight="1">
      <c r="A137" s="50" t="s">
        <v>195</v>
      </c>
      <c r="B137" s="79" t="s">
        <v>229</v>
      </c>
      <c r="C137" s="52" t="s">
        <v>425</v>
      </c>
      <c r="D137" s="52" t="s">
        <v>335</v>
      </c>
      <c r="E137" s="174">
        <f>BPU!E137</f>
        <v>0</v>
      </c>
      <c r="F137" s="174"/>
      <c r="G137" s="175">
        <f t="shared" si="1"/>
        <v>0</v>
      </c>
      <c r="H137" s="172"/>
      <c r="I137" s="173"/>
    </row>
    <row r="138" spans="1:9" s="14" customFormat="1" ht="30" customHeight="1">
      <c r="A138" s="65" t="s">
        <v>197</v>
      </c>
      <c r="B138" s="201" t="s">
        <v>155</v>
      </c>
      <c r="C138" s="219"/>
      <c r="D138" s="219"/>
      <c r="E138" s="219"/>
      <c r="F138" s="219"/>
      <c r="G138" s="219"/>
      <c r="H138" s="219"/>
      <c r="I138" s="220"/>
    </row>
    <row r="139" spans="1:9" s="14" customFormat="1" ht="30" customHeight="1">
      <c r="A139" s="50" t="s">
        <v>198</v>
      </c>
      <c r="B139" s="66" t="s">
        <v>32</v>
      </c>
      <c r="C139" s="52" t="s">
        <v>426</v>
      </c>
      <c r="D139" s="52" t="s">
        <v>90</v>
      </c>
      <c r="E139" s="164">
        <f>BPU!E139</f>
        <v>0</v>
      </c>
      <c r="F139" s="164"/>
      <c r="G139" s="165">
        <f t="shared" si="1"/>
        <v>0</v>
      </c>
      <c r="H139" s="172"/>
      <c r="I139" s="173"/>
    </row>
    <row r="140" spans="1:9" s="14" customFormat="1" ht="30" customHeight="1">
      <c r="A140" s="50" t="s">
        <v>199</v>
      </c>
      <c r="B140" s="66" t="s">
        <v>156</v>
      </c>
      <c r="C140" s="52" t="s">
        <v>427</v>
      </c>
      <c r="D140" s="75" t="s">
        <v>157</v>
      </c>
      <c r="E140" s="174">
        <f>BPU!E140</f>
        <v>0</v>
      </c>
      <c r="F140" s="174"/>
      <c r="G140" s="175">
        <f t="shared" si="1"/>
        <v>0</v>
      </c>
      <c r="H140" s="172"/>
      <c r="I140" s="173"/>
    </row>
    <row r="141" spans="1:9" s="14" customFormat="1" ht="30" customHeight="1">
      <c r="A141" s="50" t="s">
        <v>200</v>
      </c>
      <c r="B141" s="76" t="s">
        <v>408</v>
      </c>
      <c r="C141" s="52" t="s">
        <v>427</v>
      </c>
      <c r="D141" s="52" t="s">
        <v>90</v>
      </c>
      <c r="E141" s="183">
        <f>BPU!E141</f>
        <v>0</v>
      </c>
      <c r="F141" s="183"/>
      <c r="G141" s="184">
        <f t="shared" si="1"/>
        <v>0</v>
      </c>
      <c r="H141" s="172"/>
      <c r="I141" s="173"/>
    </row>
    <row r="142" spans="1:9" s="14" customFormat="1" ht="30" customHeight="1">
      <c r="A142" s="198" t="s">
        <v>331</v>
      </c>
      <c r="B142" s="224"/>
      <c r="C142" s="224"/>
      <c r="D142" s="224"/>
      <c r="E142" s="224"/>
      <c r="F142" s="224"/>
      <c r="G142" s="224"/>
      <c r="H142" s="224"/>
      <c r="I142" s="225"/>
    </row>
    <row r="143" spans="1:9" s="14" customFormat="1" ht="30" customHeight="1">
      <c r="A143" s="65" t="s">
        <v>201</v>
      </c>
      <c r="B143" s="201" t="s">
        <v>261</v>
      </c>
      <c r="C143" s="219"/>
      <c r="D143" s="219"/>
      <c r="E143" s="219"/>
      <c r="F143" s="219"/>
      <c r="G143" s="219"/>
      <c r="H143" s="219"/>
      <c r="I143" s="220"/>
    </row>
    <row r="144" spans="1:9" s="14" customFormat="1" ht="30" customHeight="1">
      <c r="A144" s="50" t="s">
        <v>202</v>
      </c>
      <c r="B144" s="66" t="s">
        <v>263</v>
      </c>
      <c r="C144" s="52" t="s">
        <v>289</v>
      </c>
      <c r="D144" s="52" t="s">
        <v>34</v>
      </c>
      <c r="E144" s="183">
        <f>BPU!E144</f>
        <v>0</v>
      </c>
      <c r="F144" s="183">
        <v>1</v>
      </c>
      <c r="G144" s="184">
        <f t="shared" si="1"/>
        <v>0</v>
      </c>
      <c r="H144" s="172"/>
      <c r="I144" s="173"/>
    </row>
    <row r="145" spans="1:9" s="14" customFormat="1" ht="30" customHeight="1">
      <c r="A145" s="50" t="s">
        <v>203</v>
      </c>
      <c r="B145" s="66" t="s">
        <v>370</v>
      </c>
      <c r="C145" s="52" t="s">
        <v>289</v>
      </c>
      <c r="D145" s="52" t="s">
        <v>335</v>
      </c>
      <c r="E145" s="183">
        <f>BPU!E145</f>
        <v>0</v>
      </c>
      <c r="F145" s="183">
        <v>500</v>
      </c>
      <c r="G145" s="184">
        <f t="shared" si="1"/>
        <v>0</v>
      </c>
      <c r="H145" s="172" t="s">
        <v>393</v>
      </c>
      <c r="I145" s="173">
        <f>SUM($G$144:G145)</f>
        <v>0</v>
      </c>
    </row>
    <row r="146" spans="1:9" s="14" customFormat="1" ht="30" customHeight="1">
      <c r="A146" s="50" t="s">
        <v>258</v>
      </c>
      <c r="B146" s="66" t="s">
        <v>371</v>
      </c>
      <c r="C146" s="52" t="s">
        <v>289</v>
      </c>
      <c r="D146" s="52" t="s">
        <v>335</v>
      </c>
      <c r="E146" s="183">
        <f>BPU!E146</f>
        <v>0</v>
      </c>
      <c r="F146" s="183">
        <v>1500</v>
      </c>
      <c r="G146" s="184">
        <f t="shared" si="1"/>
        <v>0</v>
      </c>
      <c r="H146" s="172" t="s">
        <v>394</v>
      </c>
      <c r="I146" s="173">
        <f>SUM($G$144:G146)</f>
        <v>0</v>
      </c>
    </row>
    <row r="147" spans="1:9" s="14" customFormat="1" ht="30" customHeight="1">
      <c r="A147" s="50" t="s">
        <v>264</v>
      </c>
      <c r="B147" s="66" t="s">
        <v>374</v>
      </c>
      <c r="C147" s="52" t="s">
        <v>289</v>
      </c>
      <c r="D147" s="52" t="s">
        <v>335</v>
      </c>
      <c r="E147" s="183">
        <f>BPU!E147</f>
        <v>0</v>
      </c>
      <c r="F147" s="183">
        <v>1500</v>
      </c>
      <c r="G147" s="184">
        <f t="shared" si="1"/>
        <v>0</v>
      </c>
      <c r="H147" s="172" t="s">
        <v>395</v>
      </c>
      <c r="I147" s="173">
        <f>SUM($G$144:G147)</f>
        <v>0</v>
      </c>
    </row>
    <row r="148" spans="1:9" s="14" customFormat="1" ht="30" customHeight="1">
      <c r="A148" s="50" t="s">
        <v>277</v>
      </c>
      <c r="B148" s="66" t="s">
        <v>373</v>
      </c>
      <c r="C148" s="52" t="s">
        <v>289</v>
      </c>
      <c r="D148" s="52" t="s">
        <v>335</v>
      </c>
      <c r="E148" s="183">
        <f>BPU!E148</f>
        <v>0</v>
      </c>
      <c r="F148" s="183"/>
      <c r="G148" s="184">
        <f t="shared" si="1"/>
        <v>0</v>
      </c>
      <c r="H148" s="172"/>
      <c r="I148" s="173"/>
    </row>
    <row r="149" spans="1:9" s="14" customFormat="1" ht="30" customHeight="1">
      <c r="A149" s="65" t="s">
        <v>204</v>
      </c>
      <c r="B149" s="201" t="s">
        <v>262</v>
      </c>
      <c r="C149" s="219"/>
      <c r="D149" s="219"/>
      <c r="E149" s="219"/>
      <c r="F149" s="219"/>
      <c r="G149" s="219"/>
      <c r="H149" s="219"/>
      <c r="I149" s="220"/>
    </row>
    <row r="150" spans="1:9" s="14" customFormat="1" ht="30" customHeight="1">
      <c r="A150" s="50" t="s">
        <v>205</v>
      </c>
      <c r="B150" s="66" t="s">
        <v>265</v>
      </c>
      <c r="C150" s="52" t="s">
        <v>289</v>
      </c>
      <c r="D150" s="52" t="s">
        <v>34</v>
      </c>
      <c r="E150" s="183">
        <f>BPU!E150</f>
        <v>0</v>
      </c>
      <c r="F150" s="183">
        <v>1</v>
      </c>
      <c r="G150" s="184">
        <f t="shared" si="1"/>
        <v>0</v>
      </c>
      <c r="H150" s="172"/>
      <c r="I150" s="173"/>
    </row>
    <row r="151" spans="1:9" s="14" customFormat="1" ht="30" customHeight="1">
      <c r="A151" s="50" t="s">
        <v>206</v>
      </c>
      <c r="B151" s="66" t="s">
        <v>370</v>
      </c>
      <c r="C151" s="52" t="s">
        <v>289</v>
      </c>
      <c r="D151" s="52" t="s">
        <v>335</v>
      </c>
      <c r="E151" s="183">
        <f>BPU!E151</f>
        <v>0</v>
      </c>
      <c r="F151" s="183">
        <v>500</v>
      </c>
      <c r="G151" s="184">
        <f t="shared" si="1"/>
        <v>0</v>
      </c>
      <c r="H151" s="172" t="s">
        <v>393</v>
      </c>
      <c r="I151" s="173">
        <f>SUM($G$150:G151)</f>
        <v>0</v>
      </c>
    </row>
    <row r="152" spans="1:9" s="14" customFormat="1" ht="30" customHeight="1">
      <c r="A152" s="50" t="s">
        <v>259</v>
      </c>
      <c r="B152" s="66" t="s">
        <v>371</v>
      </c>
      <c r="C152" s="52" t="s">
        <v>289</v>
      </c>
      <c r="D152" s="52" t="s">
        <v>335</v>
      </c>
      <c r="E152" s="183">
        <f>BPU!E152</f>
        <v>0</v>
      </c>
      <c r="F152" s="183">
        <v>1500</v>
      </c>
      <c r="G152" s="184">
        <f t="shared" si="1"/>
        <v>0</v>
      </c>
      <c r="H152" s="172" t="s">
        <v>394</v>
      </c>
      <c r="I152" s="173">
        <f>SUM($G$150:G152)</f>
        <v>0</v>
      </c>
    </row>
    <row r="153" spans="1:9" s="14" customFormat="1" ht="30" customHeight="1">
      <c r="A153" s="50" t="s">
        <v>266</v>
      </c>
      <c r="B153" s="66" t="s">
        <v>374</v>
      </c>
      <c r="C153" s="52" t="s">
        <v>289</v>
      </c>
      <c r="D153" s="52" t="s">
        <v>335</v>
      </c>
      <c r="E153" s="183">
        <f>BPU!E153</f>
        <v>0</v>
      </c>
      <c r="F153" s="183">
        <v>3000</v>
      </c>
      <c r="G153" s="184">
        <f t="shared" si="1"/>
        <v>0</v>
      </c>
      <c r="H153" s="172" t="s">
        <v>396</v>
      </c>
      <c r="I153" s="173">
        <f>SUM($G$150:G153)</f>
        <v>0</v>
      </c>
    </row>
    <row r="154" spans="1:9" s="14" customFormat="1" ht="30" customHeight="1">
      <c r="A154" s="50" t="s">
        <v>276</v>
      </c>
      <c r="B154" s="66" t="s">
        <v>373</v>
      </c>
      <c r="C154" s="52" t="s">
        <v>289</v>
      </c>
      <c r="D154" s="52" t="s">
        <v>335</v>
      </c>
      <c r="E154" s="183">
        <f>BPU!E154</f>
        <v>0</v>
      </c>
      <c r="F154" s="183">
        <v>1000</v>
      </c>
      <c r="G154" s="184">
        <f t="shared" si="1"/>
        <v>0</v>
      </c>
      <c r="H154" s="172" t="s">
        <v>397</v>
      </c>
      <c r="I154" s="173">
        <f>SUM($G$150:G154)</f>
        <v>0</v>
      </c>
    </row>
    <row r="155" spans="1:9" ht="30" customHeight="1">
      <c r="A155" s="198" t="s">
        <v>428</v>
      </c>
      <c r="B155" s="217"/>
      <c r="C155" s="217"/>
      <c r="D155" s="217"/>
      <c r="E155" s="217"/>
      <c r="F155" s="217"/>
      <c r="G155" s="217"/>
      <c r="H155" s="217"/>
      <c r="I155" s="218"/>
    </row>
    <row r="156" spans="1:9" ht="30" customHeight="1">
      <c r="A156" s="50" t="s">
        <v>256</v>
      </c>
      <c r="B156" s="66" t="s">
        <v>429</v>
      </c>
      <c r="C156" s="52" t="s">
        <v>430</v>
      </c>
      <c r="D156" s="52" t="s">
        <v>34</v>
      </c>
      <c r="E156" s="183">
        <f>BPU!E156</f>
        <v>0</v>
      </c>
      <c r="F156" s="183">
        <v>1</v>
      </c>
      <c r="G156" s="184">
        <f>F156*E156</f>
        <v>0</v>
      </c>
      <c r="H156" s="172"/>
      <c r="I156" s="173"/>
    </row>
    <row r="157" spans="1:9" ht="30" customHeight="1">
      <c r="A157" s="50" t="s">
        <v>257</v>
      </c>
      <c r="B157" s="99" t="s">
        <v>431</v>
      </c>
      <c r="C157" s="52" t="s">
        <v>430</v>
      </c>
      <c r="D157" s="52" t="s">
        <v>34</v>
      </c>
      <c r="E157" s="183">
        <f>BPU!E157</f>
        <v>0</v>
      </c>
      <c r="F157" s="174">
        <v>1</v>
      </c>
      <c r="G157" s="184">
        <f t="shared" ref="G157:G165" si="2">F157*E157</f>
        <v>0</v>
      </c>
      <c r="H157" s="172"/>
      <c r="I157" s="173"/>
    </row>
    <row r="158" spans="1:9" ht="30" customHeight="1">
      <c r="A158" s="50" t="s">
        <v>432</v>
      </c>
      <c r="B158" s="99" t="s">
        <v>460</v>
      </c>
      <c r="C158" s="52" t="s">
        <v>430</v>
      </c>
      <c r="D158" s="52" t="s">
        <v>505</v>
      </c>
      <c r="E158" s="183">
        <f>BPU!E158</f>
        <v>0</v>
      </c>
      <c r="F158" s="174">
        <v>50</v>
      </c>
      <c r="G158" s="184">
        <f t="shared" si="2"/>
        <v>0</v>
      </c>
      <c r="H158" s="172" t="str">
        <f>"Coût total pour relevé de " &amp; SUM($F$156:F158) &amp; " m2"</f>
        <v>Coût total pour relevé de 52 m2</v>
      </c>
      <c r="I158" s="173">
        <f>SUM($G$156:G158)</f>
        <v>0</v>
      </c>
    </row>
    <row r="159" spans="1:9" ht="40.799999999999997" customHeight="1">
      <c r="A159" s="50" t="s">
        <v>433</v>
      </c>
      <c r="B159" s="99" t="s">
        <v>461</v>
      </c>
      <c r="C159" s="52" t="s">
        <v>430</v>
      </c>
      <c r="D159" s="52" t="s">
        <v>505</v>
      </c>
      <c r="E159" s="183">
        <f>BPU!E159</f>
        <v>0</v>
      </c>
      <c r="F159" s="174">
        <v>50</v>
      </c>
      <c r="G159" s="184">
        <f t="shared" si="2"/>
        <v>0</v>
      </c>
      <c r="H159" s="172" t="str">
        <f>"Coût total pour relevé de " &amp; SUM($F$156:F159) &amp; " m2"</f>
        <v>Coût total pour relevé de 102 m2</v>
      </c>
      <c r="I159" s="173">
        <f>SUM($G$156:G159)</f>
        <v>0</v>
      </c>
    </row>
    <row r="160" spans="1:9" ht="39.6" customHeight="1">
      <c r="A160" s="50" t="s">
        <v>434</v>
      </c>
      <c r="B160" s="99" t="s">
        <v>462</v>
      </c>
      <c r="C160" s="52" t="s">
        <v>430</v>
      </c>
      <c r="D160" s="52" t="s">
        <v>505</v>
      </c>
      <c r="E160" s="183">
        <f>BPU!E160</f>
        <v>0</v>
      </c>
      <c r="F160" s="174">
        <v>40</v>
      </c>
      <c r="G160" s="184">
        <f t="shared" si="2"/>
        <v>0</v>
      </c>
      <c r="H160" s="172" t="str">
        <f>"Coût total pour relevé de " &amp; SUM($F$156:F160) &amp; " m2"</f>
        <v>Coût total pour relevé de 142 m2</v>
      </c>
      <c r="I160" s="173">
        <f>SUM($G$156:G160)</f>
        <v>0</v>
      </c>
    </row>
    <row r="161" spans="1:9" ht="42" customHeight="1">
      <c r="A161" s="50" t="s">
        <v>435</v>
      </c>
      <c r="B161" s="99" t="s">
        <v>473</v>
      </c>
      <c r="C161" s="52" t="s">
        <v>430</v>
      </c>
      <c r="D161" s="52" t="s">
        <v>505</v>
      </c>
      <c r="E161" s="183">
        <f>BPU!E161</f>
        <v>0</v>
      </c>
      <c r="F161" s="174"/>
      <c r="G161" s="184">
        <f t="shared" si="2"/>
        <v>0</v>
      </c>
      <c r="H161" s="172" t="str">
        <f>"Coût total pour relevé de " &amp; SUM($F$156:F161) &amp; " m2"</f>
        <v>Coût total pour relevé de 142 m2</v>
      </c>
      <c r="I161" s="173">
        <f>SUM($G$156:G161)</f>
        <v>0</v>
      </c>
    </row>
    <row r="162" spans="1:9" ht="30" customHeight="1">
      <c r="A162" s="50" t="s">
        <v>436</v>
      </c>
      <c r="B162" s="99" t="s">
        <v>437</v>
      </c>
      <c r="C162" s="52" t="s">
        <v>438</v>
      </c>
      <c r="D162" s="52" t="s">
        <v>505</v>
      </c>
      <c r="E162" s="183">
        <f>BPU!E162</f>
        <v>0</v>
      </c>
      <c r="F162" s="174">
        <v>140</v>
      </c>
      <c r="G162" s="184">
        <f t="shared" si="2"/>
        <v>0</v>
      </c>
      <c r="H162" s="172"/>
      <c r="I162" s="173"/>
    </row>
    <row r="163" spans="1:9" ht="30" customHeight="1">
      <c r="A163" s="50" t="s">
        <v>439</v>
      </c>
      <c r="B163" s="99" t="s">
        <v>464</v>
      </c>
      <c r="C163" s="52" t="s">
        <v>441</v>
      </c>
      <c r="D163" s="52" t="s">
        <v>505</v>
      </c>
      <c r="E163" s="183">
        <f>BPU!E163</f>
        <v>0</v>
      </c>
      <c r="F163" s="174">
        <v>5</v>
      </c>
      <c r="G163" s="184">
        <f t="shared" si="2"/>
        <v>0</v>
      </c>
      <c r="H163" s="172"/>
      <c r="I163" s="173"/>
    </row>
    <row r="164" spans="1:9" ht="30" customHeight="1">
      <c r="A164" s="50" t="s">
        <v>442</v>
      </c>
      <c r="B164" s="99" t="s">
        <v>465</v>
      </c>
      <c r="C164" s="52" t="s">
        <v>444</v>
      </c>
      <c r="D164" s="52" t="s">
        <v>505</v>
      </c>
      <c r="E164" s="183">
        <f>BPU!E164</f>
        <v>0</v>
      </c>
      <c r="F164" s="174"/>
      <c r="G164" s="184">
        <f t="shared" si="2"/>
        <v>0</v>
      </c>
      <c r="H164" s="172"/>
      <c r="I164" s="173"/>
    </row>
    <row r="165" spans="1:9" ht="30" customHeight="1">
      <c r="A165" s="50" t="s">
        <v>445</v>
      </c>
      <c r="B165" s="99" t="s">
        <v>446</v>
      </c>
      <c r="C165" s="52" t="s">
        <v>466</v>
      </c>
      <c r="D165" s="52" t="s">
        <v>505</v>
      </c>
      <c r="E165" s="183">
        <f>BPU!E165</f>
        <v>0</v>
      </c>
      <c r="F165" s="174"/>
      <c r="G165" s="184">
        <f t="shared" si="2"/>
        <v>0</v>
      </c>
      <c r="H165" s="172"/>
      <c r="I165" s="173"/>
    </row>
    <row r="166" spans="1:9" ht="30" customHeight="1">
      <c r="A166" s="198" t="s">
        <v>448</v>
      </c>
      <c r="B166" s="219"/>
      <c r="C166" s="219"/>
      <c r="D166" s="219"/>
      <c r="E166" s="219"/>
      <c r="F166" s="219"/>
      <c r="G166" s="219"/>
      <c r="H166" s="219"/>
      <c r="I166" s="220"/>
    </row>
    <row r="167" spans="1:9" ht="30" customHeight="1">
      <c r="A167" s="54" t="s">
        <v>449</v>
      </c>
      <c r="B167" s="201" t="s">
        <v>159</v>
      </c>
      <c r="C167" s="219"/>
      <c r="D167" s="219"/>
      <c r="E167" s="219"/>
      <c r="F167" s="219"/>
      <c r="G167" s="219"/>
      <c r="H167" s="219"/>
      <c r="I167" s="220"/>
    </row>
    <row r="168" spans="1:9" ht="30" customHeight="1">
      <c r="A168" s="57" t="s">
        <v>450</v>
      </c>
      <c r="B168" s="68" t="s">
        <v>29</v>
      </c>
      <c r="C168" s="69" t="s">
        <v>458</v>
      </c>
      <c r="D168" s="69" t="s">
        <v>90</v>
      </c>
      <c r="E168" s="178">
        <f>BPU!E168</f>
        <v>0</v>
      </c>
      <c r="F168" s="178"/>
      <c r="G168" s="179">
        <f t="shared" si="1"/>
        <v>0</v>
      </c>
      <c r="H168" s="176"/>
      <c r="I168" s="177"/>
    </row>
    <row r="169" spans="1:9" ht="30" customHeight="1">
      <c r="A169" s="57" t="s">
        <v>451</v>
      </c>
      <c r="B169" s="68" t="s">
        <v>65</v>
      </c>
      <c r="C169" s="69" t="s">
        <v>458</v>
      </c>
      <c r="D169" s="69" t="s">
        <v>90</v>
      </c>
      <c r="E169" s="178">
        <f>BPU!E169</f>
        <v>0</v>
      </c>
      <c r="F169" s="178"/>
      <c r="G169" s="179">
        <f t="shared" ref="G169:G175" si="3">IF(D169="","",E169*F169)</f>
        <v>0</v>
      </c>
      <c r="H169" s="172"/>
      <c r="I169" s="173"/>
    </row>
    <row r="170" spans="1:9" ht="30" customHeight="1">
      <c r="A170" s="54" t="s">
        <v>452</v>
      </c>
      <c r="B170" s="201" t="s">
        <v>158</v>
      </c>
      <c r="C170" s="219"/>
      <c r="D170" s="219"/>
      <c r="E170" s="219"/>
      <c r="F170" s="219"/>
      <c r="G170" s="219"/>
      <c r="H170" s="219"/>
      <c r="I170" s="220"/>
    </row>
    <row r="171" spans="1:9" ht="30" customHeight="1">
      <c r="A171" s="57" t="s">
        <v>453</v>
      </c>
      <c r="B171" s="68" t="s">
        <v>29</v>
      </c>
      <c r="C171" s="69" t="s">
        <v>458</v>
      </c>
      <c r="D171" s="69" t="s">
        <v>90</v>
      </c>
      <c r="E171" s="178">
        <f>BPU!E171</f>
        <v>0</v>
      </c>
      <c r="F171" s="178"/>
      <c r="G171" s="179">
        <f t="shared" si="3"/>
        <v>0</v>
      </c>
      <c r="H171" s="176"/>
      <c r="I171" s="177"/>
    </row>
    <row r="172" spans="1:9" ht="30" customHeight="1">
      <c r="A172" s="57" t="s">
        <v>454</v>
      </c>
      <c r="B172" s="68" t="s">
        <v>65</v>
      </c>
      <c r="C172" s="69" t="s">
        <v>458</v>
      </c>
      <c r="D172" s="69" t="s">
        <v>90</v>
      </c>
      <c r="E172" s="178">
        <f>BPU!E172</f>
        <v>0</v>
      </c>
      <c r="F172" s="178"/>
      <c r="G172" s="179">
        <f t="shared" si="3"/>
        <v>0</v>
      </c>
      <c r="H172" s="172"/>
      <c r="I172" s="173"/>
    </row>
    <row r="173" spans="1:9" ht="30" customHeight="1">
      <c r="A173" s="54" t="s">
        <v>455</v>
      </c>
      <c r="B173" s="201" t="s">
        <v>66</v>
      </c>
      <c r="C173" s="227"/>
      <c r="D173" s="227"/>
      <c r="E173" s="227"/>
      <c r="F173" s="227"/>
      <c r="G173" s="227"/>
      <c r="H173" s="227"/>
      <c r="I173" s="228"/>
    </row>
    <row r="174" spans="1:9" ht="30" customHeight="1">
      <c r="A174" s="57" t="s">
        <v>456</v>
      </c>
      <c r="B174" s="68" t="s">
        <v>67</v>
      </c>
      <c r="C174" s="69" t="s">
        <v>458</v>
      </c>
      <c r="D174" s="69" t="s">
        <v>90</v>
      </c>
      <c r="E174" s="178">
        <f>BPU!E174</f>
        <v>0</v>
      </c>
      <c r="F174" s="178"/>
      <c r="G174" s="179">
        <f t="shared" si="3"/>
        <v>0</v>
      </c>
      <c r="H174" s="176"/>
      <c r="I174" s="185"/>
    </row>
    <row r="175" spans="1:9" ht="30" customHeight="1">
      <c r="A175" s="57" t="s">
        <v>457</v>
      </c>
      <c r="B175" s="68" t="s">
        <v>65</v>
      </c>
      <c r="C175" s="69" t="s">
        <v>458</v>
      </c>
      <c r="D175" s="69" t="s">
        <v>90</v>
      </c>
      <c r="E175" s="178">
        <f>BPU!E175</f>
        <v>0</v>
      </c>
      <c r="F175" s="178"/>
      <c r="G175" s="179">
        <f t="shared" si="3"/>
        <v>0</v>
      </c>
      <c r="H175" s="172"/>
      <c r="I175" s="186"/>
    </row>
    <row r="176" spans="1:9" ht="25.05" customHeight="1" thickBot="1">
      <c r="A176" s="3"/>
      <c r="B176" s="23"/>
      <c r="C176" s="24"/>
      <c r="E176" s="25"/>
      <c r="F176" s="25"/>
      <c r="G176" s="26"/>
    </row>
    <row r="177" spans="1:7" ht="25.05" customHeight="1" thickBot="1">
      <c r="A177" s="3"/>
      <c r="B177" s="23"/>
      <c r="C177" s="233" t="s">
        <v>254</v>
      </c>
      <c r="D177" s="234"/>
      <c r="E177" s="235"/>
      <c r="F177" s="29"/>
      <c r="G177" s="31">
        <f>SUM(G8:G176)</f>
        <v>0</v>
      </c>
    </row>
    <row r="178" spans="1:7" ht="25.05" customHeight="1">
      <c r="A178" s="3"/>
      <c r="B178" s="23"/>
      <c r="C178" s="24"/>
      <c r="E178" s="25"/>
      <c r="F178" s="25"/>
      <c r="G178" s="26"/>
    </row>
    <row r="179" spans="1:7" ht="25.05" customHeight="1">
      <c r="A179" s="3"/>
      <c r="B179" s="23"/>
      <c r="C179" s="24"/>
      <c r="E179" s="25"/>
      <c r="F179" s="25"/>
      <c r="G179" s="26"/>
    </row>
    <row r="180" spans="1:7" ht="16.5" customHeight="1">
      <c r="A180" s="3"/>
      <c r="B180" s="9"/>
      <c r="C180" s="9"/>
      <c r="D180" s="208"/>
      <c r="E180" s="209"/>
    </row>
    <row r="181" spans="1:7" ht="11.4">
      <c r="A181" s="3"/>
      <c r="B181" s="7"/>
      <c r="C181" s="7"/>
      <c r="D181" s="12"/>
      <c r="E181" s="8"/>
    </row>
    <row r="182" spans="1:7" ht="16.5" customHeight="1">
      <c r="A182" s="3"/>
      <c r="B182" s="4"/>
      <c r="C182" s="4"/>
      <c r="E182" s="5"/>
    </row>
    <row r="183" spans="1:7" ht="16.5" customHeight="1">
      <c r="A183" s="3"/>
      <c r="B183" s="4"/>
      <c r="C183" s="4"/>
      <c r="E183" s="5"/>
    </row>
    <row r="184" spans="1:7" ht="16.5" customHeight="1">
      <c r="A184" s="3"/>
      <c r="B184" s="4"/>
      <c r="C184" s="4"/>
      <c r="E184" s="5"/>
    </row>
    <row r="185" spans="1:7" ht="16.5" customHeight="1">
      <c r="A185" s="3"/>
      <c r="B185" s="4"/>
      <c r="C185" s="4"/>
      <c r="E185" s="5"/>
    </row>
    <row r="186" spans="1:7" ht="16.5" customHeight="1">
      <c r="A186" s="3"/>
      <c r="B186" s="4"/>
      <c r="C186" s="4"/>
      <c r="E186" s="5"/>
    </row>
    <row r="187" spans="1:7" ht="16.5" customHeight="1">
      <c r="A187" s="3"/>
      <c r="B187" s="4"/>
      <c r="C187" s="4"/>
      <c r="E187" s="5"/>
    </row>
    <row r="188" spans="1:7" ht="16.5" customHeight="1">
      <c r="A188" s="3"/>
      <c r="B188" s="4"/>
      <c r="C188" s="4"/>
      <c r="E188" s="5"/>
    </row>
    <row r="189" spans="1:7" ht="16.5" customHeight="1">
      <c r="A189" s="3"/>
      <c r="B189" s="4"/>
      <c r="C189" s="4"/>
      <c r="E189" s="5"/>
    </row>
    <row r="190" spans="1:7" ht="16.5" customHeight="1">
      <c r="A190" s="3"/>
      <c r="B190" s="4"/>
      <c r="C190" s="4"/>
      <c r="E190" s="5"/>
    </row>
    <row r="191" spans="1:7" ht="16.5" customHeight="1">
      <c r="A191" s="3"/>
      <c r="B191" s="4"/>
      <c r="C191" s="4"/>
      <c r="E191" s="5"/>
    </row>
    <row r="192" spans="1:7" ht="16.5" customHeight="1">
      <c r="A192" s="3"/>
      <c r="B192" s="4"/>
      <c r="C192" s="4"/>
      <c r="E192" s="5"/>
    </row>
    <row r="193" spans="1:5" ht="16.5" customHeight="1">
      <c r="A193" s="3"/>
      <c r="B193" s="4"/>
      <c r="C193" s="4"/>
      <c r="E193" s="5"/>
    </row>
    <row r="194" spans="1:5" ht="16.5" customHeight="1">
      <c r="A194" s="3"/>
      <c r="B194" s="4"/>
      <c r="C194" s="4"/>
      <c r="E194" s="5"/>
    </row>
    <row r="195" spans="1:5" ht="16.5" customHeight="1">
      <c r="A195" s="3"/>
      <c r="B195" s="4"/>
      <c r="C195" s="4"/>
      <c r="E195" s="5"/>
    </row>
    <row r="196" spans="1:5" ht="16.5" customHeight="1">
      <c r="A196" s="3"/>
      <c r="B196" s="4"/>
      <c r="C196" s="4"/>
      <c r="E196" s="5"/>
    </row>
    <row r="197" spans="1:5" ht="16.5" customHeight="1">
      <c r="A197" s="3"/>
      <c r="B197" s="4"/>
      <c r="C197" s="4"/>
      <c r="E197" s="5"/>
    </row>
    <row r="198" spans="1:5" ht="16.5" customHeight="1">
      <c r="A198" s="3"/>
      <c r="B198" s="4"/>
      <c r="C198" s="4"/>
      <c r="E198" s="5"/>
    </row>
    <row r="199" spans="1:5" ht="16.5" customHeight="1">
      <c r="A199" s="3"/>
      <c r="B199" s="4"/>
      <c r="C199" s="4"/>
      <c r="E199" s="5"/>
    </row>
    <row r="200" spans="1:5" ht="16.5" customHeight="1">
      <c r="A200" s="3"/>
      <c r="B200" s="4"/>
      <c r="C200" s="4"/>
      <c r="E200" s="5"/>
    </row>
    <row r="201" spans="1:5" ht="16.5" customHeight="1">
      <c r="A201" s="3"/>
      <c r="B201" s="4"/>
      <c r="C201" s="4"/>
      <c r="E201" s="5"/>
    </row>
    <row r="202" spans="1:5" ht="16.5" customHeight="1">
      <c r="A202" s="3"/>
      <c r="B202" s="4"/>
      <c r="C202" s="4"/>
      <c r="E202" s="5"/>
    </row>
    <row r="203" spans="1:5" ht="16.5" customHeight="1">
      <c r="A203" s="3"/>
      <c r="B203" s="4"/>
      <c r="C203" s="4"/>
      <c r="E203" s="5"/>
    </row>
    <row r="204" spans="1:5" ht="16.5" customHeight="1">
      <c r="A204" s="3"/>
      <c r="B204" s="4"/>
      <c r="C204" s="4"/>
      <c r="E204" s="5"/>
    </row>
    <row r="205" spans="1:5" ht="16.5" customHeight="1">
      <c r="A205" s="3"/>
      <c r="B205" s="4"/>
      <c r="C205" s="4"/>
      <c r="E205" s="5"/>
    </row>
    <row r="206" spans="1:5" ht="16.5" customHeight="1">
      <c r="A206" s="3"/>
      <c r="B206" s="4"/>
      <c r="C206" s="4"/>
      <c r="E206" s="5"/>
    </row>
    <row r="207" spans="1:5" ht="16.5" customHeight="1">
      <c r="A207" s="3"/>
      <c r="B207" s="4"/>
      <c r="C207" s="4"/>
      <c r="E207" s="5"/>
    </row>
    <row r="208" spans="1:5" ht="16.5" customHeight="1">
      <c r="A208" s="3"/>
      <c r="B208" s="4"/>
      <c r="C208" s="4"/>
      <c r="E208" s="5"/>
    </row>
    <row r="209" spans="1:5" ht="16.5" customHeight="1">
      <c r="A209" s="3"/>
      <c r="B209" s="4"/>
      <c r="C209" s="4"/>
      <c r="E209" s="5"/>
    </row>
    <row r="210" spans="1:5" ht="16.5" customHeight="1">
      <c r="A210" s="3"/>
      <c r="B210" s="4"/>
      <c r="C210" s="4"/>
      <c r="E210" s="5"/>
    </row>
    <row r="211" spans="1:5" ht="16.5" customHeight="1">
      <c r="A211" s="3"/>
      <c r="B211" s="4"/>
      <c r="C211" s="4"/>
      <c r="E211" s="5"/>
    </row>
    <row r="212" spans="1:5" ht="16.5" customHeight="1">
      <c r="A212" s="3"/>
      <c r="B212" s="4"/>
      <c r="C212" s="4"/>
      <c r="E212" s="5"/>
    </row>
    <row r="213" spans="1:5" ht="16.5" customHeight="1">
      <c r="A213" s="3"/>
      <c r="B213" s="4"/>
      <c r="C213" s="4"/>
      <c r="E213" s="5"/>
    </row>
    <row r="214" spans="1:5" ht="16.5" customHeight="1">
      <c r="A214" s="3"/>
      <c r="B214" s="4"/>
      <c r="C214" s="4"/>
      <c r="E214" s="5"/>
    </row>
    <row r="215" spans="1:5" ht="16.5" customHeight="1">
      <c r="A215" s="3"/>
      <c r="B215" s="4"/>
      <c r="C215" s="4"/>
      <c r="E215" s="5"/>
    </row>
    <row r="216" spans="1:5" ht="16.5" customHeight="1">
      <c r="A216" s="3"/>
      <c r="B216" s="4"/>
      <c r="C216" s="4"/>
      <c r="E216" s="5"/>
    </row>
    <row r="217" spans="1:5" ht="16.5" customHeight="1">
      <c r="A217" s="3"/>
      <c r="B217" s="4"/>
      <c r="C217" s="4"/>
      <c r="E217" s="5"/>
    </row>
    <row r="218" spans="1:5" ht="16.5" customHeight="1">
      <c r="A218" s="3"/>
      <c r="B218" s="4"/>
      <c r="C218" s="4"/>
      <c r="E218" s="5"/>
    </row>
    <row r="219" spans="1:5" ht="16.5" customHeight="1">
      <c r="A219" s="3"/>
      <c r="B219" s="4"/>
      <c r="C219" s="4"/>
      <c r="E219" s="5"/>
    </row>
    <row r="220" spans="1:5" ht="16.5" customHeight="1">
      <c r="A220" s="3"/>
      <c r="B220" s="4"/>
      <c r="C220" s="4"/>
      <c r="E220" s="5"/>
    </row>
    <row r="221" spans="1:5" ht="16.5" customHeight="1">
      <c r="A221" s="3"/>
      <c r="B221" s="4"/>
      <c r="C221" s="4"/>
      <c r="E221" s="5"/>
    </row>
    <row r="222" spans="1:5" ht="16.5" customHeight="1">
      <c r="A222" s="3"/>
      <c r="B222" s="4"/>
      <c r="C222" s="4"/>
      <c r="E222" s="5"/>
    </row>
    <row r="223" spans="1:5" ht="16.5" customHeight="1">
      <c r="A223" s="3"/>
      <c r="B223" s="4"/>
      <c r="C223" s="4"/>
      <c r="E223" s="5"/>
    </row>
    <row r="224" spans="1:5" ht="16.5" customHeight="1">
      <c r="A224" s="3"/>
      <c r="B224" s="4"/>
      <c r="C224" s="4"/>
      <c r="E224" s="5"/>
    </row>
    <row r="225" spans="1:5" ht="16.5" customHeight="1">
      <c r="A225" s="3"/>
      <c r="B225" s="4"/>
      <c r="C225" s="4"/>
      <c r="E225" s="5"/>
    </row>
    <row r="226" spans="1:5" ht="16.5" customHeight="1">
      <c r="A226" s="3"/>
      <c r="B226" s="4"/>
      <c r="C226" s="4"/>
      <c r="E226" s="5"/>
    </row>
    <row r="227" spans="1:5" ht="16.5" customHeight="1">
      <c r="A227" s="3"/>
      <c r="B227" s="4"/>
      <c r="C227" s="4"/>
      <c r="E227" s="5"/>
    </row>
    <row r="228" spans="1:5" ht="16.5" customHeight="1">
      <c r="A228" s="3"/>
      <c r="B228" s="4"/>
      <c r="C228" s="4"/>
      <c r="E228" s="5"/>
    </row>
    <row r="229" spans="1:5" ht="16.5" customHeight="1">
      <c r="A229" s="3"/>
      <c r="B229" s="4"/>
      <c r="C229" s="4"/>
      <c r="E229" s="5"/>
    </row>
    <row r="230" spans="1:5" ht="16.5" customHeight="1">
      <c r="A230" s="3"/>
      <c r="B230" s="4"/>
      <c r="C230" s="4"/>
      <c r="E230" s="5"/>
    </row>
    <row r="231" spans="1:5" ht="16.5" customHeight="1">
      <c r="A231" s="3"/>
      <c r="B231" s="4"/>
      <c r="C231" s="4"/>
      <c r="E231" s="5"/>
    </row>
    <row r="232" spans="1:5" ht="16.5" customHeight="1">
      <c r="A232" s="3"/>
      <c r="B232" s="4"/>
      <c r="C232" s="4"/>
      <c r="E232" s="5"/>
    </row>
    <row r="233" spans="1:5" ht="16.5" customHeight="1">
      <c r="A233" s="3"/>
      <c r="B233" s="4"/>
      <c r="C233" s="4"/>
      <c r="E233" s="5"/>
    </row>
    <row r="234" spans="1:5" ht="16.5" customHeight="1">
      <c r="A234" s="3"/>
      <c r="B234" s="4"/>
      <c r="C234" s="4"/>
      <c r="E234" s="5"/>
    </row>
    <row r="235" spans="1:5" ht="16.5" customHeight="1">
      <c r="A235" s="3"/>
      <c r="B235" s="4"/>
      <c r="C235" s="4"/>
      <c r="E235" s="5"/>
    </row>
    <row r="236" spans="1:5" ht="16.5" customHeight="1">
      <c r="A236" s="3"/>
      <c r="B236" s="4"/>
      <c r="C236" s="4"/>
      <c r="E236" s="5"/>
    </row>
    <row r="237" spans="1:5" ht="16.5" customHeight="1">
      <c r="A237" s="3"/>
      <c r="B237" s="4"/>
      <c r="C237" s="4"/>
      <c r="E237" s="5"/>
    </row>
    <row r="238" spans="1:5" ht="16.5" customHeight="1"/>
    <row r="239" spans="1:5" ht="16.5" customHeight="1"/>
    <row r="240" spans="1:5" ht="16.5" customHeight="1"/>
    <row r="241" spans="2:5" ht="16.5" customHeight="1"/>
    <row r="242" spans="2:5" ht="16.5" customHeight="1"/>
    <row r="243" spans="2:5" ht="16.5" customHeight="1"/>
    <row r="244" spans="2:5" ht="16.5" customHeight="1"/>
    <row r="245" spans="2:5" ht="16.5" customHeight="1"/>
    <row r="246" spans="2:5" ht="16.5" customHeight="1"/>
    <row r="247" spans="2:5" ht="16.5" customHeight="1"/>
    <row r="248" spans="2:5" ht="16.5" customHeight="1"/>
    <row r="249" spans="2:5" s="15" customFormat="1" ht="16.5" customHeight="1">
      <c r="B249" s="16"/>
      <c r="C249" s="16"/>
      <c r="D249" s="11"/>
      <c r="E249" s="17"/>
    </row>
    <row r="250" spans="2:5" s="15" customFormat="1" ht="16.5" customHeight="1">
      <c r="B250" s="16"/>
      <c r="C250" s="16"/>
      <c r="D250" s="11"/>
      <c r="E250" s="17"/>
    </row>
    <row r="251" spans="2:5" s="15" customFormat="1" ht="16.5" customHeight="1">
      <c r="B251" s="16"/>
      <c r="C251" s="16"/>
      <c r="D251" s="11"/>
      <c r="E251" s="17"/>
    </row>
    <row r="252" spans="2:5" s="15" customFormat="1" ht="16.5" customHeight="1">
      <c r="B252" s="16"/>
      <c r="C252" s="16"/>
      <c r="D252" s="11"/>
      <c r="E252" s="17"/>
    </row>
    <row r="253" spans="2:5" s="15" customFormat="1" ht="16.5" customHeight="1">
      <c r="B253" s="16"/>
      <c r="C253" s="16"/>
      <c r="D253" s="11"/>
      <c r="E253" s="17"/>
    </row>
    <row r="254" spans="2:5" s="15" customFormat="1" ht="16.5" customHeight="1">
      <c r="B254" s="16"/>
      <c r="C254" s="16"/>
      <c r="D254" s="11"/>
      <c r="E254" s="17"/>
    </row>
    <row r="255" spans="2:5" s="15" customFormat="1" ht="16.5" customHeight="1">
      <c r="B255" s="16"/>
      <c r="C255" s="16"/>
      <c r="D255" s="11"/>
      <c r="E255" s="17"/>
    </row>
    <row r="256" spans="2:5" s="15" customFormat="1" ht="16.5" customHeight="1">
      <c r="B256" s="16"/>
      <c r="C256" s="16"/>
      <c r="D256" s="11"/>
      <c r="E256" s="17"/>
    </row>
    <row r="257" spans="2:5" s="15" customFormat="1" ht="16.5" customHeight="1">
      <c r="B257" s="16"/>
      <c r="C257" s="16"/>
      <c r="D257" s="11"/>
      <c r="E257" s="17"/>
    </row>
    <row r="258" spans="2:5" s="15" customFormat="1" ht="16.5" customHeight="1">
      <c r="B258" s="16"/>
      <c r="C258" s="16"/>
      <c r="D258" s="11"/>
      <c r="E258" s="17"/>
    </row>
    <row r="259" spans="2:5" s="15" customFormat="1" ht="16.5" customHeight="1">
      <c r="B259" s="16"/>
      <c r="C259" s="16"/>
      <c r="D259" s="11"/>
      <c r="E259" s="17"/>
    </row>
    <row r="260" spans="2:5" s="15" customFormat="1" ht="16.5" customHeight="1">
      <c r="B260" s="16"/>
      <c r="C260" s="16"/>
      <c r="D260" s="11"/>
      <c r="E260" s="17"/>
    </row>
    <row r="261" spans="2:5" s="15" customFormat="1" ht="16.5" customHeight="1">
      <c r="B261" s="16"/>
      <c r="C261" s="16"/>
      <c r="D261" s="11"/>
      <c r="E261" s="17"/>
    </row>
    <row r="262" spans="2:5" s="15" customFormat="1" ht="16.5" customHeight="1">
      <c r="B262" s="16"/>
      <c r="C262" s="16"/>
      <c r="D262" s="11"/>
      <c r="E262" s="17"/>
    </row>
    <row r="263" spans="2:5" s="15" customFormat="1" ht="16.5" customHeight="1">
      <c r="B263" s="16"/>
      <c r="C263" s="16"/>
      <c r="D263" s="11"/>
      <c r="E263" s="17"/>
    </row>
    <row r="264" spans="2:5" s="15" customFormat="1" ht="16.5" customHeight="1">
      <c r="B264" s="16"/>
      <c r="C264" s="16"/>
      <c r="D264" s="11"/>
      <c r="E264" s="17"/>
    </row>
    <row r="265" spans="2:5" s="15" customFormat="1" ht="16.5" customHeight="1">
      <c r="B265" s="16"/>
      <c r="C265" s="16"/>
      <c r="D265" s="11"/>
      <c r="E265" s="17"/>
    </row>
    <row r="266" spans="2:5" s="15" customFormat="1" ht="16.5" customHeight="1">
      <c r="B266" s="16"/>
      <c r="C266" s="16"/>
      <c r="D266" s="11"/>
      <c r="E266" s="17"/>
    </row>
    <row r="267" spans="2:5" s="15" customFormat="1" ht="16.5" customHeight="1">
      <c r="B267" s="16"/>
      <c r="C267" s="16"/>
      <c r="D267" s="11"/>
      <c r="E267" s="17"/>
    </row>
    <row r="268" spans="2:5" s="15" customFormat="1" ht="16.5" customHeight="1">
      <c r="B268" s="16"/>
      <c r="C268" s="16"/>
      <c r="D268" s="11"/>
      <c r="E268" s="17"/>
    </row>
    <row r="269" spans="2:5" s="15" customFormat="1" ht="16.5" customHeight="1">
      <c r="B269" s="16"/>
      <c r="C269" s="16"/>
      <c r="D269" s="11"/>
      <c r="E269" s="17"/>
    </row>
    <row r="270" spans="2:5" s="15" customFormat="1" ht="16.5" customHeight="1">
      <c r="B270" s="16"/>
      <c r="C270" s="16"/>
      <c r="D270" s="11"/>
      <c r="E270" s="17"/>
    </row>
    <row r="271" spans="2:5" s="15" customFormat="1" ht="16.5" customHeight="1">
      <c r="B271" s="16"/>
      <c r="C271" s="16"/>
      <c r="D271" s="11"/>
      <c r="E271" s="17"/>
    </row>
    <row r="272" spans="2:5" s="15" customFormat="1" ht="16.5" customHeight="1">
      <c r="B272" s="16"/>
      <c r="C272" s="16"/>
      <c r="D272" s="11"/>
      <c r="E272" s="17"/>
    </row>
    <row r="273" spans="2:5" s="15" customFormat="1" ht="16.5" customHeight="1">
      <c r="B273" s="16"/>
      <c r="C273" s="16"/>
      <c r="D273" s="11"/>
      <c r="E273" s="17"/>
    </row>
    <row r="274" spans="2:5" s="15" customFormat="1" ht="16.5" customHeight="1">
      <c r="B274" s="16"/>
      <c r="C274" s="16"/>
      <c r="D274" s="11"/>
      <c r="E274" s="17"/>
    </row>
    <row r="275" spans="2:5" s="15" customFormat="1" ht="16.5" customHeight="1">
      <c r="B275" s="16"/>
      <c r="C275" s="16"/>
      <c r="D275" s="11"/>
      <c r="E275" s="17"/>
    </row>
    <row r="276" spans="2:5" s="15" customFormat="1" ht="16.5" customHeight="1">
      <c r="B276" s="16"/>
      <c r="C276" s="16"/>
      <c r="D276" s="11"/>
      <c r="E276" s="17"/>
    </row>
    <row r="277" spans="2:5" s="15" customFormat="1" ht="16.5" customHeight="1">
      <c r="B277" s="16"/>
      <c r="C277" s="16"/>
      <c r="D277" s="11"/>
      <c r="E277" s="17"/>
    </row>
    <row r="278" spans="2:5" s="15" customFormat="1" ht="16.5" customHeight="1">
      <c r="B278" s="16"/>
      <c r="C278" s="16"/>
      <c r="D278" s="11"/>
      <c r="E278" s="17"/>
    </row>
    <row r="279" spans="2:5" s="15" customFormat="1" ht="16.5" customHeight="1">
      <c r="B279" s="16"/>
      <c r="C279" s="16"/>
      <c r="D279" s="11"/>
      <c r="E279" s="17"/>
    </row>
    <row r="280" spans="2:5" s="15" customFormat="1" ht="16.5" customHeight="1">
      <c r="B280" s="16"/>
      <c r="C280" s="16"/>
      <c r="D280" s="11"/>
      <c r="E280" s="17"/>
    </row>
    <row r="281" spans="2:5" s="15" customFormat="1" ht="16.5" customHeight="1">
      <c r="B281" s="16"/>
      <c r="C281" s="16"/>
      <c r="D281" s="11"/>
      <c r="E281" s="17"/>
    </row>
    <row r="282" spans="2:5" s="15" customFormat="1" ht="16.5" customHeight="1">
      <c r="B282" s="16"/>
      <c r="C282" s="16"/>
      <c r="D282" s="11"/>
      <c r="E282" s="17"/>
    </row>
    <row r="283" spans="2:5" s="15" customFormat="1" ht="16.5" customHeight="1">
      <c r="B283" s="16"/>
      <c r="C283" s="16"/>
      <c r="D283" s="11"/>
      <c r="E283" s="17"/>
    </row>
    <row r="284" spans="2:5" s="15" customFormat="1" ht="16.5" customHeight="1">
      <c r="B284" s="16"/>
      <c r="C284" s="16"/>
      <c r="D284" s="11"/>
      <c r="E284" s="17"/>
    </row>
    <row r="285" spans="2:5" s="15" customFormat="1" ht="16.5" customHeight="1">
      <c r="B285" s="16"/>
      <c r="C285" s="16"/>
      <c r="D285" s="11"/>
      <c r="E285" s="17"/>
    </row>
    <row r="286" spans="2:5" s="15" customFormat="1" ht="16.5" customHeight="1">
      <c r="B286" s="16"/>
      <c r="C286" s="16"/>
      <c r="D286" s="11"/>
      <c r="E286" s="17"/>
    </row>
    <row r="287" spans="2:5" s="15" customFormat="1" ht="16.5" customHeight="1">
      <c r="B287" s="16"/>
      <c r="C287" s="16"/>
      <c r="D287" s="11"/>
      <c r="E287" s="17"/>
    </row>
    <row r="288" spans="2:5" s="15" customFormat="1" ht="16.5" customHeight="1">
      <c r="B288" s="16"/>
      <c r="C288" s="16"/>
      <c r="D288" s="11"/>
      <c r="E288" s="17"/>
    </row>
    <row r="289" spans="2:5" s="15" customFormat="1" ht="16.5" customHeight="1">
      <c r="B289" s="16"/>
      <c r="C289" s="16"/>
      <c r="D289" s="11"/>
      <c r="E289" s="17"/>
    </row>
    <row r="290" spans="2:5" s="15" customFormat="1" ht="16.5" customHeight="1">
      <c r="B290" s="16"/>
      <c r="C290" s="16"/>
      <c r="D290" s="11"/>
      <c r="E290" s="17"/>
    </row>
    <row r="291" spans="2:5" s="15" customFormat="1" ht="16.5" customHeight="1">
      <c r="B291" s="16"/>
      <c r="C291" s="16"/>
      <c r="D291" s="11"/>
      <c r="E291" s="17"/>
    </row>
    <row r="292" spans="2:5" s="15" customFormat="1" ht="16.5" customHeight="1">
      <c r="B292" s="16"/>
      <c r="C292" s="16"/>
      <c r="D292" s="11"/>
      <c r="E292" s="17"/>
    </row>
    <row r="293" spans="2:5" s="15" customFormat="1" ht="16.5" customHeight="1">
      <c r="B293" s="16"/>
      <c r="C293" s="16"/>
      <c r="D293" s="11"/>
      <c r="E293" s="17"/>
    </row>
    <row r="294" spans="2:5" s="15" customFormat="1" ht="16.5" customHeight="1">
      <c r="B294" s="16"/>
      <c r="C294" s="16"/>
      <c r="D294" s="11"/>
      <c r="E294" s="17"/>
    </row>
    <row r="295" spans="2:5" s="15" customFormat="1" ht="16.5" customHeight="1">
      <c r="B295" s="16"/>
      <c r="C295" s="16"/>
      <c r="D295" s="11"/>
      <c r="E295" s="17"/>
    </row>
    <row r="296" spans="2:5" s="15" customFormat="1" ht="16.5" customHeight="1">
      <c r="B296" s="16"/>
      <c r="C296" s="16"/>
      <c r="D296" s="11"/>
      <c r="E296" s="17"/>
    </row>
    <row r="297" spans="2:5" s="15" customFormat="1" ht="16.5" customHeight="1">
      <c r="B297" s="16"/>
      <c r="C297" s="16"/>
      <c r="D297" s="11"/>
      <c r="E297" s="17"/>
    </row>
    <row r="298" spans="2:5" s="15" customFormat="1" ht="16.5" customHeight="1">
      <c r="B298" s="16"/>
      <c r="C298" s="16"/>
      <c r="D298" s="11"/>
      <c r="E298" s="17"/>
    </row>
    <row r="299" spans="2:5" s="15" customFormat="1" ht="16.5" customHeight="1">
      <c r="B299" s="16"/>
      <c r="C299" s="16"/>
      <c r="D299" s="11"/>
      <c r="E299" s="17"/>
    </row>
    <row r="300" spans="2:5" s="15" customFormat="1" ht="16.5" customHeight="1">
      <c r="B300" s="16"/>
      <c r="C300" s="16"/>
      <c r="D300" s="11"/>
      <c r="E300" s="17"/>
    </row>
    <row r="301" spans="2:5" s="15" customFormat="1" ht="16.5" customHeight="1">
      <c r="B301" s="16"/>
      <c r="C301" s="16"/>
      <c r="D301" s="11"/>
      <c r="E301" s="17"/>
    </row>
    <row r="302" spans="2:5" s="15" customFormat="1" ht="16.5" customHeight="1">
      <c r="B302" s="16"/>
      <c r="C302" s="16"/>
      <c r="D302" s="11"/>
      <c r="E302" s="17"/>
    </row>
    <row r="303" spans="2:5" s="15" customFormat="1" ht="16.5" customHeight="1">
      <c r="B303" s="16"/>
      <c r="C303" s="16"/>
      <c r="D303" s="11"/>
      <c r="E303" s="17"/>
    </row>
    <row r="304" spans="2:5" s="15" customFormat="1" ht="16.5" customHeight="1">
      <c r="B304" s="16"/>
      <c r="C304" s="16"/>
      <c r="D304" s="11"/>
      <c r="E304" s="17"/>
    </row>
    <row r="305" spans="2:5" s="15" customFormat="1" ht="16.5" customHeight="1">
      <c r="B305" s="16"/>
      <c r="C305" s="16"/>
      <c r="D305" s="11"/>
      <c r="E305" s="17"/>
    </row>
    <row r="306" spans="2:5" s="15" customFormat="1" ht="16.5" customHeight="1">
      <c r="B306" s="16"/>
      <c r="C306" s="16"/>
      <c r="D306" s="11"/>
      <c r="E306" s="17"/>
    </row>
    <row r="307" spans="2:5" s="15" customFormat="1" ht="16.5" customHeight="1">
      <c r="B307" s="16"/>
      <c r="C307" s="16"/>
      <c r="D307" s="11"/>
      <c r="E307" s="17"/>
    </row>
    <row r="308" spans="2:5" s="15" customFormat="1" ht="16.5" customHeight="1">
      <c r="B308" s="16"/>
      <c r="C308" s="16"/>
      <c r="D308" s="11"/>
      <c r="E308" s="17"/>
    </row>
    <row r="309" spans="2:5" s="15" customFormat="1" ht="16.5" customHeight="1">
      <c r="B309" s="16"/>
      <c r="C309" s="16"/>
      <c r="D309" s="11"/>
      <c r="E309" s="17"/>
    </row>
    <row r="310" spans="2:5" s="15" customFormat="1" ht="16.5" customHeight="1">
      <c r="B310" s="16"/>
      <c r="C310" s="16"/>
      <c r="D310" s="11"/>
      <c r="E310" s="17"/>
    </row>
    <row r="311" spans="2:5" s="15" customFormat="1" ht="16.5" customHeight="1">
      <c r="B311" s="16"/>
      <c r="C311" s="16"/>
      <c r="D311" s="11"/>
      <c r="E311" s="17"/>
    </row>
    <row r="312" spans="2:5" s="15" customFormat="1" ht="16.5" customHeight="1">
      <c r="B312" s="16"/>
      <c r="C312" s="16"/>
      <c r="D312" s="11"/>
      <c r="E312" s="17"/>
    </row>
    <row r="313" spans="2:5" s="15" customFormat="1" ht="16.5" customHeight="1">
      <c r="B313" s="16"/>
      <c r="C313" s="16"/>
      <c r="D313" s="11"/>
      <c r="E313" s="17"/>
    </row>
    <row r="314" spans="2:5" s="15" customFormat="1" ht="16.5" customHeight="1">
      <c r="B314" s="16"/>
      <c r="C314" s="16"/>
      <c r="D314" s="11"/>
      <c r="E314" s="17"/>
    </row>
    <row r="315" spans="2:5" s="15" customFormat="1" ht="16.5" customHeight="1">
      <c r="B315" s="16"/>
      <c r="C315" s="16"/>
      <c r="D315" s="11"/>
      <c r="E315" s="17"/>
    </row>
    <row r="316" spans="2:5" s="15" customFormat="1" ht="16.5" customHeight="1">
      <c r="B316" s="16"/>
      <c r="C316" s="16"/>
      <c r="D316" s="11"/>
      <c r="E316" s="17"/>
    </row>
    <row r="317" spans="2:5" s="15" customFormat="1" ht="16.5" customHeight="1">
      <c r="B317" s="16"/>
      <c r="C317" s="16"/>
      <c r="D317" s="11"/>
      <c r="E317" s="17"/>
    </row>
    <row r="318" spans="2:5" s="15" customFormat="1" ht="16.5" customHeight="1">
      <c r="B318" s="16"/>
      <c r="C318" s="16"/>
      <c r="D318" s="11"/>
      <c r="E318" s="17"/>
    </row>
    <row r="319" spans="2:5" s="15" customFormat="1" ht="16.5" customHeight="1">
      <c r="B319" s="16"/>
      <c r="C319" s="16"/>
      <c r="D319" s="11"/>
      <c r="E319" s="17"/>
    </row>
    <row r="320" spans="2:5" s="15" customFormat="1" ht="16.5" customHeight="1">
      <c r="B320" s="16"/>
      <c r="C320" s="16"/>
      <c r="D320" s="11"/>
      <c r="E320" s="17"/>
    </row>
    <row r="321" spans="2:5" s="15" customFormat="1" ht="16.5" customHeight="1">
      <c r="B321" s="16"/>
      <c r="C321" s="16"/>
      <c r="D321" s="11"/>
      <c r="E321" s="17"/>
    </row>
    <row r="322" spans="2:5" s="15" customFormat="1" ht="16.5" customHeight="1">
      <c r="B322" s="16"/>
      <c r="C322" s="16"/>
      <c r="D322" s="11"/>
      <c r="E322" s="17"/>
    </row>
    <row r="323" spans="2:5" s="15" customFormat="1" ht="16.5" customHeight="1">
      <c r="B323" s="16"/>
      <c r="C323" s="16"/>
      <c r="D323" s="11"/>
      <c r="E323" s="17"/>
    </row>
    <row r="324" spans="2:5" s="15" customFormat="1" ht="16.5" customHeight="1">
      <c r="B324" s="16"/>
      <c r="C324" s="16"/>
      <c r="D324" s="11"/>
      <c r="E324" s="17"/>
    </row>
    <row r="325" spans="2:5" s="15" customFormat="1" ht="16.5" customHeight="1">
      <c r="B325" s="16"/>
      <c r="C325" s="16"/>
      <c r="D325" s="11"/>
      <c r="E325" s="17"/>
    </row>
    <row r="326" spans="2:5" s="15" customFormat="1" ht="16.5" customHeight="1">
      <c r="B326" s="16"/>
      <c r="C326" s="16"/>
      <c r="D326" s="11"/>
      <c r="E326" s="17"/>
    </row>
    <row r="327" spans="2:5" s="15" customFormat="1" ht="16.5" customHeight="1">
      <c r="B327" s="16"/>
      <c r="C327" s="16"/>
      <c r="D327" s="11"/>
      <c r="E327" s="17"/>
    </row>
    <row r="328" spans="2:5" s="15" customFormat="1" ht="16.5" customHeight="1">
      <c r="B328" s="16"/>
      <c r="C328" s="16"/>
      <c r="D328" s="11"/>
      <c r="E328" s="17"/>
    </row>
    <row r="329" spans="2:5" s="15" customFormat="1" ht="16.5" customHeight="1">
      <c r="B329" s="16"/>
      <c r="C329" s="16"/>
      <c r="D329" s="11"/>
      <c r="E329" s="17"/>
    </row>
    <row r="330" spans="2:5" s="15" customFormat="1" ht="16.5" customHeight="1">
      <c r="B330" s="16"/>
      <c r="C330" s="16"/>
      <c r="D330" s="11"/>
      <c r="E330" s="17"/>
    </row>
    <row r="331" spans="2:5" s="15" customFormat="1" ht="16.5" customHeight="1">
      <c r="B331" s="16"/>
      <c r="C331" s="16"/>
      <c r="D331" s="11"/>
      <c r="E331" s="17"/>
    </row>
    <row r="332" spans="2:5" s="15" customFormat="1" ht="16.5" customHeight="1">
      <c r="B332" s="16"/>
      <c r="C332" s="16"/>
      <c r="D332" s="11"/>
      <c r="E332" s="17"/>
    </row>
    <row r="333" spans="2:5" s="15" customFormat="1" ht="16.5" customHeight="1">
      <c r="B333" s="16"/>
      <c r="C333" s="16"/>
      <c r="D333" s="11"/>
      <c r="E333" s="17"/>
    </row>
    <row r="334" spans="2:5" s="15" customFormat="1" ht="16.5" customHeight="1">
      <c r="B334" s="16"/>
      <c r="C334" s="16"/>
      <c r="D334" s="11"/>
      <c r="E334" s="17"/>
    </row>
    <row r="335" spans="2:5" s="15" customFormat="1" ht="16.5" customHeight="1">
      <c r="B335" s="16"/>
      <c r="C335" s="16"/>
      <c r="D335" s="11"/>
      <c r="E335" s="17"/>
    </row>
    <row r="336" spans="2:5" s="15" customFormat="1" ht="16.5" customHeight="1">
      <c r="B336" s="16"/>
      <c r="C336" s="16"/>
      <c r="D336" s="11"/>
      <c r="E336" s="17"/>
    </row>
    <row r="337" spans="2:5" s="15" customFormat="1" ht="16.5" customHeight="1">
      <c r="B337" s="16"/>
      <c r="C337" s="16"/>
      <c r="D337" s="11"/>
      <c r="E337" s="17"/>
    </row>
    <row r="338" spans="2:5" s="15" customFormat="1" ht="16.5" customHeight="1">
      <c r="B338" s="16"/>
      <c r="C338" s="16"/>
      <c r="D338" s="11"/>
      <c r="E338" s="17"/>
    </row>
    <row r="339" spans="2:5" s="15" customFormat="1" ht="16.5" customHeight="1">
      <c r="B339" s="16"/>
      <c r="C339" s="16"/>
      <c r="D339" s="11"/>
      <c r="E339" s="17"/>
    </row>
    <row r="340" spans="2:5" s="15" customFormat="1" ht="16.5" customHeight="1">
      <c r="B340" s="16"/>
      <c r="C340" s="16"/>
      <c r="D340" s="11"/>
      <c r="E340" s="17"/>
    </row>
    <row r="341" spans="2:5" s="15" customFormat="1" ht="16.5" customHeight="1">
      <c r="B341" s="16"/>
      <c r="C341" s="16"/>
      <c r="D341" s="11"/>
      <c r="E341" s="17"/>
    </row>
    <row r="342" spans="2:5" s="15" customFormat="1" ht="16.5" customHeight="1">
      <c r="B342" s="16"/>
      <c r="C342" s="16"/>
      <c r="D342" s="11"/>
      <c r="E342" s="17"/>
    </row>
    <row r="343" spans="2:5" s="15" customFormat="1" ht="16.5" customHeight="1">
      <c r="B343" s="16"/>
      <c r="C343" s="16"/>
      <c r="D343" s="11"/>
      <c r="E343" s="17"/>
    </row>
    <row r="344" spans="2:5" s="15" customFormat="1" ht="16.5" customHeight="1">
      <c r="B344" s="16"/>
      <c r="C344" s="16"/>
      <c r="D344" s="11"/>
      <c r="E344" s="17"/>
    </row>
    <row r="345" spans="2:5" s="15" customFormat="1" ht="16.5" customHeight="1">
      <c r="B345" s="16"/>
      <c r="C345" s="16"/>
      <c r="D345" s="11"/>
      <c r="E345" s="17"/>
    </row>
    <row r="346" spans="2:5" s="15" customFormat="1" ht="16.5" customHeight="1">
      <c r="B346" s="16"/>
      <c r="C346" s="16"/>
      <c r="D346" s="11"/>
      <c r="E346" s="17"/>
    </row>
    <row r="347" spans="2:5" s="15" customFormat="1" ht="16.5" customHeight="1">
      <c r="B347" s="16"/>
      <c r="C347" s="16"/>
      <c r="D347" s="11"/>
      <c r="E347" s="17"/>
    </row>
    <row r="348" spans="2:5" s="15" customFormat="1" ht="16.5" customHeight="1">
      <c r="B348" s="16"/>
      <c r="C348" s="16"/>
      <c r="D348" s="11"/>
      <c r="E348" s="17"/>
    </row>
    <row r="349" spans="2:5" s="15" customFormat="1" ht="16.5" customHeight="1">
      <c r="B349" s="16"/>
      <c r="C349" s="16"/>
      <c r="D349" s="11"/>
      <c r="E349" s="17"/>
    </row>
    <row r="350" spans="2:5" s="15" customFormat="1" ht="16.5" customHeight="1">
      <c r="B350" s="16"/>
      <c r="C350" s="16"/>
      <c r="D350" s="11"/>
      <c r="E350" s="17"/>
    </row>
    <row r="351" spans="2:5" s="15" customFormat="1" ht="16.5" customHeight="1">
      <c r="B351" s="16"/>
      <c r="C351" s="16"/>
      <c r="D351" s="11"/>
      <c r="E351" s="17"/>
    </row>
    <row r="352" spans="2:5" s="15" customFormat="1" ht="16.5" customHeight="1">
      <c r="B352" s="16"/>
      <c r="C352" s="16"/>
      <c r="D352" s="11"/>
      <c r="E352" s="17"/>
    </row>
    <row r="353" spans="2:5" s="15" customFormat="1" ht="16.5" customHeight="1">
      <c r="B353" s="16"/>
      <c r="C353" s="16"/>
      <c r="D353" s="11"/>
      <c r="E353" s="17"/>
    </row>
    <row r="354" spans="2:5" s="15" customFormat="1" ht="16.5" customHeight="1">
      <c r="B354" s="16"/>
      <c r="C354" s="16"/>
      <c r="D354" s="11"/>
      <c r="E354" s="17"/>
    </row>
    <row r="355" spans="2:5" s="15" customFormat="1" ht="16.5" customHeight="1">
      <c r="B355" s="16"/>
      <c r="C355" s="16"/>
      <c r="D355" s="11"/>
      <c r="E355" s="17"/>
    </row>
    <row r="356" spans="2:5" s="15" customFormat="1" ht="16.5" customHeight="1">
      <c r="B356" s="16"/>
      <c r="C356" s="16"/>
      <c r="D356" s="11"/>
      <c r="E356" s="17"/>
    </row>
    <row r="357" spans="2:5" s="15" customFormat="1" ht="16.5" customHeight="1">
      <c r="B357" s="16"/>
      <c r="C357" s="16"/>
      <c r="D357" s="11"/>
      <c r="E357" s="17"/>
    </row>
    <row r="358" spans="2:5" s="15" customFormat="1" ht="16.5" customHeight="1">
      <c r="B358" s="16"/>
      <c r="C358" s="16"/>
      <c r="D358" s="11"/>
      <c r="E358" s="17"/>
    </row>
    <row r="359" spans="2:5" s="15" customFormat="1" ht="16.5" customHeight="1">
      <c r="B359" s="16"/>
      <c r="C359" s="16"/>
      <c r="D359" s="11"/>
      <c r="E359" s="17"/>
    </row>
    <row r="360" spans="2:5" s="15" customFormat="1" ht="16.5" customHeight="1">
      <c r="B360" s="16"/>
      <c r="C360" s="16"/>
      <c r="D360" s="11"/>
      <c r="E360" s="17"/>
    </row>
    <row r="361" spans="2:5" s="15" customFormat="1" ht="16.5" customHeight="1">
      <c r="B361" s="16"/>
      <c r="C361" s="16"/>
      <c r="D361" s="11"/>
      <c r="E361" s="17"/>
    </row>
    <row r="362" spans="2:5" s="15" customFormat="1" ht="16.5" customHeight="1">
      <c r="B362" s="16"/>
      <c r="C362" s="16"/>
      <c r="D362" s="11"/>
      <c r="E362" s="17"/>
    </row>
    <row r="363" spans="2:5" s="15" customFormat="1" ht="16.5" customHeight="1">
      <c r="B363" s="16"/>
      <c r="C363" s="16"/>
      <c r="D363" s="11"/>
      <c r="E363" s="17"/>
    </row>
    <row r="364" spans="2:5" s="15" customFormat="1" ht="16.5" customHeight="1">
      <c r="B364" s="16"/>
      <c r="C364" s="16"/>
      <c r="D364" s="11"/>
      <c r="E364" s="17"/>
    </row>
    <row r="365" spans="2:5" s="15" customFormat="1" ht="16.5" customHeight="1">
      <c r="B365" s="16"/>
      <c r="C365" s="16"/>
      <c r="D365" s="11"/>
      <c r="E365" s="17"/>
    </row>
    <row r="366" spans="2:5" s="15" customFormat="1" ht="16.5" customHeight="1">
      <c r="B366" s="16"/>
      <c r="C366" s="16"/>
      <c r="D366" s="11"/>
      <c r="E366" s="17"/>
    </row>
    <row r="367" spans="2:5" s="15" customFormat="1" ht="16.5" customHeight="1">
      <c r="B367" s="16"/>
      <c r="C367" s="16"/>
      <c r="D367" s="11"/>
      <c r="E367" s="17"/>
    </row>
    <row r="368" spans="2:5" s="15" customFormat="1" ht="16.5" customHeight="1">
      <c r="B368" s="16"/>
      <c r="C368" s="16"/>
      <c r="D368" s="11"/>
      <c r="E368" s="17"/>
    </row>
    <row r="369" spans="2:5" s="15" customFormat="1" ht="16.5" customHeight="1">
      <c r="B369" s="16"/>
      <c r="C369" s="16"/>
      <c r="D369" s="11"/>
      <c r="E369" s="17"/>
    </row>
    <row r="370" spans="2:5" s="15" customFormat="1" ht="16.5" customHeight="1">
      <c r="B370" s="16"/>
      <c r="C370" s="16"/>
      <c r="D370" s="11"/>
      <c r="E370" s="17"/>
    </row>
    <row r="371" spans="2:5" s="15" customFormat="1" ht="16.5" customHeight="1">
      <c r="B371" s="16"/>
      <c r="C371" s="16"/>
      <c r="D371" s="11"/>
      <c r="E371" s="17"/>
    </row>
    <row r="372" spans="2:5" s="15" customFormat="1" ht="16.5" customHeight="1">
      <c r="B372" s="16"/>
      <c r="C372" s="16"/>
      <c r="D372" s="11"/>
      <c r="E372" s="17"/>
    </row>
    <row r="373" spans="2:5" s="15" customFormat="1" ht="16.5" customHeight="1">
      <c r="B373" s="16"/>
      <c r="C373" s="16"/>
      <c r="D373" s="11"/>
      <c r="E373" s="17"/>
    </row>
    <row r="374" spans="2:5" s="15" customFormat="1" ht="16.5" customHeight="1">
      <c r="B374" s="16"/>
      <c r="C374" s="16"/>
      <c r="D374" s="11"/>
      <c r="E374" s="17"/>
    </row>
    <row r="375" spans="2:5" s="15" customFormat="1" ht="16.5" customHeight="1">
      <c r="B375" s="16"/>
      <c r="C375" s="16"/>
      <c r="D375" s="11"/>
      <c r="E375" s="17"/>
    </row>
    <row r="376" spans="2:5" s="15" customFormat="1" ht="16.5" customHeight="1">
      <c r="B376" s="16"/>
      <c r="C376" s="16"/>
      <c r="D376" s="11"/>
      <c r="E376" s="17"/>
    </row>
    <row r="377" spans="2:5" s="15" customFormat="1" ht="16.5" customHeight="1">
      <c r="B377" s="16"/>
      <c r="C377" s="16"/>
      <c r="D377" s="11"/>
      <c r="E377" s="17"/>
    </row>
    <row r="378" spans="2:5" s="15" customFormat="1" ht="16.5" customHeight="1">
      <c r="B378" s="16"/>
      <c r="C378" s="16"/>
      <c r="D378" s="11"/>
      <c r="E378" s="17"/>
    </row>
    <row r="379" spans="2:5" s="15" customFormat="1" ht="16.5" customHeight="1">
      <c r="B379" s="16"/>
      <c r="C379" s="16"/>
      <c r="D379" s="11"/>
      <c r="E379" s="17"/>
    </row>
    <row r="380" spans="2:5" s="15" customFormat="1" ht="16.5" customHeight="1">
      <c r="B380" s="16"/>
      <c r="C380" s="16"/>
      <c r="D380" s="11"/>
      <c r="E380" s="17"/>
    </row>
    <row r="381" spans="2:5" s="15" customFormat="1" ht="16.5" customHeight="1">
      <c r="B381" s="16"/>
      <c r="C381" s="16"/>
      <c r="D381" s="11"/>
      <c r="E381" s="17"/>
    </row>
    <row r="382" spans="2:5" s="15" customFormat="1" ht="16.5" customHeight="1">
      <c r="B382" s="16"/>
      <c r="C382" s="16"/>
      <c r="D382" s="11"/>
      <c r="E382" s="17"/>
    </row>
    <row r="383" spans="2:5" s="15" customFormat="1" ht="16.5" customHeight="1">
      <c r="B383" s="16"/>
      <c r="C383" s="16"/>
      <c r="D383" s="11"/>
      <c r="E383" s="17"/>
    </row>
    <row r="384" spans="2:5" s="15" customFormat="1" ht="16.5" customHeight="1">
      <c r="B384" s="16"/>
      <c r="C384" s="16"/>
      <c r="D384" s="11"/>
      <c r="E384" s="17"/>
    </row>
    <row r="385" spans="2:5" s="15" customFormat="1" ht="16.5" customHeight="1">
      <c r="B385" s="16"/>
      <c r="C385" s="16"/>
      <c r="D385" s="11"/>
      <c r="E385" s="17"/>
    </row>
    <row r="386" spans="2:5" s="15" customFormat="1" ht="16.5" customHeight="1">
      <c r="B386" s="16"/>
      <c r="C386" s="16"/>
      <c r="D386" s="11"/>
      <c r="E386" s="17"/>
    </row>
    <row r="387" spans="2:5" s="15" customFormat="1" ht="16.5" customHeight="1">
      <c r="B387" s="16"/>
      <c r="C387" s="16"/>
      <c r="D387" s="11"/>
      <c r="E387" s="17"/>
    </row>
    <row r="388" spans="2:5" s="15" customFormat="1" ht="16.5" customHeight="1">
      <c r="B388" s="16"/>
      <c r="C388" s="16"/>
      <c r="D388" s="11"/>
      <c r="E388" s="17"/>
    </row>
    <row r="389" spans="2:5" s="15" customFormat="1" ht="16.5" customHeight="1">
      <c r="B389" s="16"/>
      <c r="C389" s="16"/>
      <c r="D389" s="11"/>
      <c r="E389" s="17"/>
    </row>
    <row r="390" spans="2:5" s="15" customFormat="1" ht="16.5" customHeight="1">
      <c r="B390" s="16"/>
      <c r="C390" s="16"/>
      <c r="D390" s="11"/>
      <c r="E390" s="17"/>
    </row>
    <row r="391" spans="2:5" s="15" customFormat="1" ht="16.5" customHeight="1">
      <c r="B391" s="16"/>
      <c r="C391" s="16"/>
      <c r="D391" s="11"/>
      <c r="E391" s="17"/>
    </row>
    <row r="392" spans="2:5" s="15" customFormat="1" ht="16.5" customHeight="1">
      <c r="B392" s="16"/>
      <c r="C392" s="16"/>
      <c r="D392" s="11"/>
      <c r="E392" s="17"/>
    </row>
    <row r="393" spans="2:5" s="15" customFormat="1" ht="16.5" customHeight="1">
      <c r="B393" s="16"/>
      <c r="C393" s="16"/>
      <c r="D393" s="11"/>
      <c r="E393" s="17"/>
    </row>
    <row r="394" spans="2:5" s="15" customFormat="1" ht="16.5" customHeight="1">
      <c r="B394" s="16"/>
      <c r="C394" s="16"/>
      <c r="D394" s="11"/>
      <c r="E394" s="17"/>
    </row>
    <row r="395" spans="2:5" s="15" customFormat="1" ht="16.5" customHeight="1">
      <c r="B395" s="16"/>
      <c r="C395" s="16"/>
      <c r="D395" s="11"/>
      <c r="E395" s="17"/>
    </row>
    <row r="396" spans="2:5" s="15" customFormat="1" ht="16.5" customHeight="1">
      <c r="B396" s="16"/>
      <c r="C396" s="16"/>
      <c r="D396" s="11"/>
      <c r="E396" s="17"/>
    </row>
    <row r="397" spans="2:5" s="15" customFormat="1" ht="16.5" customHeight="1">
      <c r="B397" s="16"/>
      <c r="C397" s="16"/>
      <c r="D397" s="11"/>
      <c r="E397" s="17"/>
    </row>
    <row r="398" spans="2:5" s="15" customFormat="1" ht="16.5" customHeight="1">
      <c r="B398" s="16"/>
      <c r="C398" s="16"/>
      <c r="D398" s="11"/>
      <c r="E398" s="17"/>
    </row>
    <row r="399" spans="2:5" s="15" customFormat="1" ht="16.5" customHeight="1">
      <c r="B399" s="16"/>
      <c r="C399" s="16"/>
      <c r="D399" s="11"/>
      <c r="E399" s="17"/>
    </row>
    <row r="400" spans="2:5" s="15" customFormat="1" ht="16.5" customHeight="1">
      <c r="B400" s="16"/>
      <c r="C400" s="16"/>
      <c r="D400" s="11"/>
      <c r="E400" s="17"/>
    </row>
    <row r="401" spans="2:5" s="15" customFormat="1" ht="16.5" customHeight="1">
      <c r="B401" s="16"/>
      <c r="C401" s="16"/>
      <c r="D401" s="11"/>
      <c r="E401" s="17"/>
    </row>
    <row r="402" spans="2:5" s="15" customFormat="1" ht="16.5" customHeight="1">
      <c r="B402" s="16"/>
      <c r="C402" s="16"/>
      <c r="D402" s="11"/>
      <c r="E402" s="17"/>
    </row>
    <row r="403" spans="2:5" s="15" customFormat="1" ht="16.5" customHeight="1">
      <c r="B403" s="16"/>
      <c r="C403" s="16"/>
      <c r="D403" s="11"/>
      <c r="E403" s="17"/>
    </row>
    <row r="404" spans="2:5" s="15" customFormat="1" ht="16.5" customHeight="1">
      <c r="B404" s="16"/>
      <c r="C404" s="16"/>
      <c r="D404" s="11"/>
      <c r="E404" s="17"/>
    </row>
    <row r="405" spans="2:5" s="15" customFormat="1" ht="16.5" customHeight="1">
      <c r="B405" s="16"/>
      <c r="C405" s="16"/>
      <c r="D405" s="11"/>
      <c r="E405" s="17"/>
    </row>
    <row r="406" spans="2:5" s="15" customFormat="1" ht="16.5" customHeight="1">
      <c r="B406" s="16"/>
      <c r="C406" s="16"/>
      <c r="D406" s="11"/>
      <c r="E406" s="17"/>
    </row>
    <row r="407" spans="2:5" s="15" customFormat="1" ht="16.5" customHeight="1">
      <c r="B407" s="16"/>
      <c r="C407" s="16"/>
      <c r="D407" s="11"/>
      <c r="E407" s="17"/>
    </row>
    <row r="408" spans="2:5" s="15" customFormat="1" ht="16.5" customHeight="1">
      <c r="B408" s="16"/>
      <c r="C408" s="16"/>
      <c r="D408" s="11"/>
      <c r="E408" s="17"/>
    </row>
    <row r="409" spans="2:5" s="15" customFormat="1" ht="16.5" customHeight="1">
      <c r="B409" s="16"/>
      <c r="C409" s="16"/>
      <c r="D409" s="11"/>
      <c r="E409" s="17"/>
    </row>
    <row r="410" spans="2:5" s="15" customFormat="1" ht="16.5" customHeight="1">
      <c r="B410" s="16"/>
      <c r="C410" s="16"/>
      <c r="D410" s="11"/>
      <c r="E410" s="17"/>
    </row>
    <row r="411" spans="2:5" s="15" customFormat="1" ht="16.5" customHeight="1">
      <c r="B411" s="16"/>
      <c r="C411" s="16"/>
      <c r="D411" s="11"/>
      <c r="E411" s="17"/>
    </row>
    <row r="412" spans="2:5" s="15" customFormat="1" ht="16.5" customHeight="1">
      <c r="B412" s="16"/>
      <c r="C412" s="16"/>
      <c r="D412" s="11"/>
      <c r="E412" s="17"/>
    </row>
    <row r="413" spans="2:5" s="15" customFormat="1" ht="16.5" customHeight="1">
      <c r="B413" s="16"/>
      <c r="C413" s="16"/>
      <c r="D413" s="11"/>
      <c r="E413" s="17"/>
    </row>
    <row r="414" spans="2:5" s="15" customFormat="1" ht="16.5" customHeight="1">
      <c r="B414" s="16"/>
      <c r="C414" s="16"/>
      <c r="D414" s="11"/>
      <c r="E414" s="17"/>
    </row>
    <row r="415" spans="2:5" s="15" customFormat="1" ht="16.5" customHeight="1">
      <c r="B415" s="16"/>
      <c r="C415" s="16"/>
      <c r="D415" s="11"/>
      <c r="E415" s="17"/>
    </row>
    <row r="416" spans="2:5" s="15" customFormat="1" ht="16.5" customHeight="1">
      <c r="B416" s="16"/>
      <c r="C416" s="16"/>
      <c r="D416" s="11"/>
      <c r="E416" s="17"/>
    </row>
    <row r="417" spans="2:5" s="15" customFormat="1" ht="16.5" customHeight="1">
      <c r="B417" s="16"/>
      <c r="C417" s="16"/>
      <c r="D417" s="11"/>
      <c r="E417" s="17"/>
    </row>
    <row r="418" spans="2:5" s="15" customFormat="1" ht="16.5" customHeight="1">
      <c r="B418" s="16"/>
      <c r="C418" s="16"/>
      <c r="D418" s="11"/>
      <c r="E418" s="17"/>
    </row>
    <row r="419" spans="2:5" s="15" customFormat="1" ht="16.5" customHeight="1">
      <c r="B419" s="16"/>
      <c r="C419" s="16"/>
      <c r="D419" s="11"/>
      <c r="E419" s="17"/>
    </row>
    <row r="420" spans="2:5" s="15" customFormat="1" ht="16.5" customHeight="1">
      <c r="B420" s="16"/>
      <c r="C420" s="16"/>
      <c r="D420" s="11"/>
      <c r="E420" s="17"/>
    </row>
    <row r="421" spans="2:5" s="15" customFormat="1" ht="16.5" customHeight="1">
      <c r="B421" s="16"/>
      <c r="C421" s="16"/>
      <c r="D421" s="11"/>
      <c r="E421" s="17"/>
    </row>
    <row r="422" spans="2:5" s="15" customFormat="1" ht="16.5" customHeight="1">
      <c r="B422" s="16"/>
      <c r="C422" s="16"/>
      <c r="D422" s="11"/>
      <c r="E422" s="17"/>
    </row>
    <row r="423" spans="2:5" s="15" customFormat="1" ht="16.5" customHeight="1">
      <c r="B423" s="16"/>
      <c r="C423" s="16"/>
      <c r="D423" s="11"/>
      <c r="E423" s="17"/>
    </row>
    <row r="424" spans="2:5" s="15" customFormat="1" ht="16.5" customHeight="1">
      <c r="B424" s="16"/>
      <c r="C424" s="16"/>
      <c r="D424" s="11"/>
      <c r="E424" s="17"/>
    </row>
    <row r="425" spans="2:5" s="15" customFormat="1" ht="16.5" customHeight="1">
      <c r="B425" s="16"/>
      <c r="C425" s="16"/>
      <c r="D425" s="11"/>
      <c r="E425" s="17"/>
    </row>
    <row r="426" spans="2:5" s="15" customFormat="1" ht="16.5" customHeight="1">
      <c r="B426" s="16"/>
      <c r="C426" s="16"/>
      <c r="D426" s="11"/>
      <c r="E426" s="17"/>
    </row>
    <row r="427" spans="2:5" s="15" customFormat="1" ht="16.5" customHeight="1">
      <c r="B427" s="16"/>
      <c r="C427" s="16"/>
      <c r="D427" s="11"/>
      <c r="E427" s="17"/>
    </row>
    <row r="428" spans="2:5" s="15" customFormat="1" ht="16.5" customHeight="1">
      <c r="B428" s="16"/>
      <c r="C428" s="16"/>
      <c r="D428" s="11"/>
      <c r="E428" s="17"/>
    </row>
    <row r="429" spans="2:5" s="15" customFormat="1" ht="16.5" customHeight="1">
      <c r="B429" s="16"/>
      <c r="C429" s="16"/>
      <c r="D429" s="11"/>
      <c r="E429" s="17"/>
    </row>
    <row r="430" spans="2:5" s="15" customFormat="1" ht="16.5" customHeight="1">
      <c r="B430" s="16"/>
      <c r="C430" s="16"/>
      <c r="D430" s="11"/>
      <c r="E430" s="17"/>
    </row>
    <row r="431" spans="2:5" s="15" customFormat="1" ht="16.5" customHeight="1">
      <c r="B431" s="16"/>
      <c r="C431" s="16"/>
      <c r="D431" s="11"/>
      <c r="E431" s="17"/>
    </row>
    <row r="432" spans="2:5" s="15" customFormat="1" ht="16.5" customHeight="1">
      <c r="B432" s="16"/>
      <c r="C432" s="16"/>
      <c r="D432" s="11"/>
      <c r="E432" s="17"/>
    </row>
    <row r="433" spans="2:5" s="15" customFormat="1" ht="16.5" customHeight="1">
      <c r="B433" s="16"/>
      <c r="C433" s="16"/>
      <c r="D433" s="11"/>
      <c r="E433" s="17"/>
    </row>
    <row r="434" spans="2:5" s="15" customFormat="1" ht="16.5" customHeight="1">
      <c r="B434" s="16"/>
      <c r="C434" s="16"/>
      <c r="D434" s="11"/>
      <c r="E434" s="17"/>
    </row>
    <row r="435" spans="2:5" s="15" customFormat="1" ht="16.5" customHeight="1">
      <c r="B435" s="16"/>
      <c r="C435" s="16"/>
      <c r="D435" s="11"/>
      <c r="E435" s="17"/>
    </row>
    <row r="436" spans="2:5" s="15" customFormat="1" ht="16.5" customHeight="1">
      <c r="B436" s="16"/>
      <c r="C436" s="16"/>
      <c r="D436" s="11"/>
      <c r="E436" s="17"/>
    </row>
    <row r="437" spans="2:5" s="15" customFormat="1" ht="16.5" customHeight="1">
      <c r="B437" s="16"/>
      <c r="C437" s="16"/>
      <c r="D437" s="11"/>
      <c r="E437" s="17"/>
    </row>
    <row r="438" spans="2:5" s="15" customFormat="1" ht="16.5" customHeight="1">
      <c r="B438" s="16"/>
      <c r="C438" s="16"/>
      <c r="D438" s="11"/>
      <c r="E438" s="17"/>
    </row>
    <row r="439" spans="2:5" s="15" customFormat="1" ht="16.5" customHeight="1">
      <c r="B439" s="16"/>
      <c r="C439" s="16"/>
      <c r="D439" s="11"/>
      <c r="E439" s="17"/>
    </row>
    <row r="440" spans="2:5" s="15" customFormat="1" ht="16.5" customHeight="1">
      <c r="B440" s="16"/>
      <c r="C440" s="16"/>
      <c r="D440" s="11"/>
      <c r="E440" s="17"/>
    </row>
    <row r="441" spans="2:5" s="15" customFormat="1" ht="16.5" customHeight="1">
      <c r="B441" s="16"/>
      <c r="C441" s="16"/>
      <c r="D441" s="11"/>
      <c r="E441" s="17"/>
    </row>
    <row r="442" spans="2:5" s="15" customFormat="1" ht="16.5" customHeight="1">
      <c r="B442" s="16"/>
      <c r="C442" s="16"/>
      <c r="D442" s="11"/>
      <c r="E442" s="17"/>
    </row>
    <row r="443" spans="2:5" s="15" customFormat="1" ht="16.5" customHeight="1">
      <c r="B443" s="16"/>
      <c r="C443" s="16"/>
      <c r="D443" s="11"/>
      <c r="E443" s="17"/>
    </row>
    <row r="444" spans="2:5" s="15" customFormat="1" ht="16.5" customHeight="1">
      <c r="B444" s="16"/>
      <c r="C444" s="16"/>
      <c r="D444" s="11"/>
      <c r="E444" s="17"/>
    </row>
    <row r="445" spans="2:5" s="15" customFormat="1" ht="16.5" customHeight="1">
      <c r="B445" s="16"/>
      <c r="C445" s="16"/>
      <c r="D445" s="11"/>
      <c r="E445" s="17"/>
    </row>
    <row r="446" spans="2:5" s="15" customFormat="1" ht="16.5" customHeight="1">
      <c r="B446" s="16"/>
      <c r="C446" s="16"/>
      <c r="D446" s="11"/>
      <c r="E446" s="17"/>
    </row>
    <row r="447" spans="2:5" s="15" customFormat="1" ht="16.5" customHeight="1">
      <c r="B447" s="16"/>
      <c r="C447" s="16"/>
      <c r="D447" s="11"/>
      <c r="E447" s="17"/>
    </row>
    <row r="448" spans="2:5" s="15" customFormat="1" ht="16.5" customHeight="1">
      <c r="B448" s="16"/>
      <c r="C448" s="16"/>
      <c r="D448" s="11"/>
      <c r="E448" s="17"/>
    </row>
    <row r="449" spans="2:5" s="15" customFormat="1" ht="16.5" customHeight="1">
      <c r="B449" s="16"/>
      <c r="C449" s="16"/>
      <c r="D449" s="11"/>
      <c r="E449" s="17"/>
    </row>
    <row r="450" spans="2:5" s="15" customFormat="1" ht="16.5" customHeight="1">
      <c r="B450" s="16"/>
      <c r="C450" s="16"/>
      <c r="D450" s="11"/>
      <c r="E450" s="17"/>
    </row>
    <row r="451" spans="2:5" s="15" customFormat="1" ht="16.5" customHeight="1">
      <c r="B451" s="16"/>
      <c r="C451" s="16"/>
      <c r="D451" s="11"/>
      <c r="E451" s="17"/>
    </row>
    <row r="452" spans="2:5" s="15" customFormat="1" ht="16.5" customHeight="1">
      <c r="B452" s="16"/>
      <c r="C452" s="16"/>
      <c r="D452" s="11"/>
      <c r="E452" s="17"/>
    </row>
    <row r="453" spans="2:5" s="15" customFormat="1" ht="16.5" customHeight="1">
      <c r="B453" s="16"/>
      <c r="C453" s="16"/>
      <c r="D453" s="11"/>
      <c r="E453" s="17"/>
    </row>
    <row r="454" spans="2:5" s="15" customFormat="1" ht="16.5" customHeight="1">
      <c r="B454" s="16"/>
      <c r="C454" s="16"/>
      <c r="D454" s="11"/>
      <c r="E454" s="17"/>
    </row>
    <row r="455" spans="2:5" s="15" customFormat="1" ht="16.5" customHeight="1">
      <c r="B455" s="16"/>
      <c r="C455" s="16"/>
      <c r="D455" s="11"/>
      <c r="E455" s="17"/>
    </row>
    <row r="456" spans="2:5" s="15" customFormat="1" ht="16.5" customHeight="1">
      <c r="B456" s="16"/>
      <c r="C456" s="16"/>
      <c r="D456" s="11"/>
      <c r="E456" s="17"/>
    </row>
    <row r="457" spans="2:5" s="15" customFormat="1" ht="16.5" customHeight="1">
      <c r="B457" s="16"/>
      <c r="C457" s="16"/>
      <c r="D457" s="11"/>
      <c r="E457" s="17"/>
    </row>
    <row r="458" spans="2:5" s="15" customFormat="1" ht="16.5" customHeight="1">
      <c r="B458" s="16"/>
      <c r="C458" s="16"/>
      <c r="D458" s="11"/>
      <c r="E458" s="17"/>
    </row>
    <row r="459" spans="2:5" s="15" customFormat="1" ht="16.5" customHeight="1">
      <c r="B459" s="16"/>
      <c r="C459" s="16"/>
      <c r="D459" s="11"/>
      <c r="E459" s="17"/>
    </row>
    <row r="460" spans="2:5" s="15" customFormat="1" ht="16.5" customHeight="1">
      <c r="B460" s="16"/>
      <c r="C460" s="16"/>
      <c r="D460" s="11"/>
      <c r="E460" s="17"/>
    </row>
    <row r="461" spans="2:5" s="15" customFormat="1" ht="16.5" customHeight="1">
      <c r="B461" s="16"/>
      <c r="C461" s="16"/>
      <c r="D461" s="11"/>
      <c r="E461" s="17"/>
    </row>
    <row r="462" spans="2:5" s="15" customFormat="1" ht="16.5" customHeight="1">
      <c r="B462" s="16"/>
      <c r="C462" s="16"/>
      <c r="D462" s="11"/>
      <c r="E462" s="17"/>
    </row>
    <row r="463" spans="2:5" s="15" customFormat="1" ht="16.5" customHeight="1">
      <c r="B463" s="16"/>
      <c r="C463" s="16"/>
      <c r="D463" s="11"/>
      <c r="E463" s="17"/>
    </row>
    <row r="464" spans="2:5" s="15" customFormat="1" ht="16.5" customHeight="1">
      <c r="B464" s="16"/>
      <c r="C464" s="16"/>
      <c r="D464" s="11"/>
      <c r="E464" s="17"/>
    </row>
    <row r="465" spans="2:5" s="15" customFormat="1" ht="16.5" customHeight="1">
      <c r="B465" s="16"/>
      <c r="C465" s="16"/>
      <c r="D465" s="11"/>
      <c r="E465" s="17"/>
    </row>
    <row r="466" spans="2:5" s="15" customFormat="1" ht="16.5" customHeight="1">
      <c r="B466" s="16"/>
      <c r="C466" s="16"/>
      <c r="D466" s="11"/>
      <c r="E466" s="17"/>
    </row>
    <row r="467" spans="2:5" s="15" customFormat="1" ht="16.5" customHeight="1">
      <c r="B467" s="16"/>
      <c r="C467" s="16"/>
      <c r="D467" s="11"/>
      <c r="E467" s="17"/>
    </row>
    <row r="468" spans="2:5" s="15" customFormat="1" ht="16.5" customHeight="1">
      <c r="B468" s="16"/>
      <c r="C468" s="16"/>
      <c r="D468" s="11"/>
      <c r="E468" s="17"/>
    </row>
    <row r="469" spans="2:5" s="15" customFormat="1" ht="16.5" customHeight="1">
      <c r="B469" s="16"/>
      <c r="C469" s="16"/>
      <c r="D469" s="11"/>
      <c r="E469" s="17"/>
    </row>
    <row r="470" spans="2:5" s="15" customFormat="1" ht="16.5" customHeight="1">
      <c r="B470" s="16"/>
      <c r="C470" s="16"/>
      <c r="D470" s="11"/>
      <c r="E470" s="17"/>
    </row>
    <row r="471" spans="2:5" s="15" customFormat="1" ht="16.5" customHeight="1">
      <c r="B471" s="16"/>
      <c r="C471" s="16"/>
      <c r="D471" s="11"/>
      <c r="E471" s="17"/>
    </row>
    <row r="472" spans="2:5" s="15" customFormat="1" ht="16.5" customHeight="1">
      <c r="B472" s="16"/>
      <c r="C472" s="16"/>
      <c r="D472" s="11"/>
      <c r="E472" s="17"/>
    </row>
    <row r="473" spans="2:5" s="15" customFormat="1" ht="16.5" customHeight="1">
      <c r="B473" s="16"/>
      <c r="C473" s="16"/>
      <c r="D473" s="11"/>
      <c r="E473" s="17"/>
    </row>
    <row r="474" spans="2:5" s="15" customFormat="1" ht="16.5" customHeight="1">
      <c r="B474" s="16"/>
      <c r="C474" s="16"/>
      <c r="D474" s="11"/>
      <c r="E474" s="17"/>
    </row>
    <row r="475" spans="2:5" s="15" customFormat="1" ht="16.5" customHeight="1">
      <c r="B475" s="16"/>
      <c r="C475" s="16"/>
      <c r="D475" s="11"/>
      <c r="E475" s="17"/>
    </row>
    <row r="476" spans="2:5" s="15" customFormat="1" ht="16.5" customHeight="1">
      <c r="B476" s="16"/>
      <c r="C476" s="16"/>
      <c r="D476" s="11"/>
      <c r="E476" s="17"/>
    </row>
    <row r="477" spans="2:5" s="15" customFormat="1" ht="16.5" customHeight="1">
      <c r="B477" s="16"/>
      <c r="C477" s="16"/>
      <c r="D477" s="11"/>
      <c r="E477" s="17"/>
    </row>
    <row r="478" spans="2:5" s="15" customFormat="1" ht="16.5" customHeight="1">
      <c r="B478" s="16"/>
      <c r="C478" s="16"/>
      <c r="D478" s="11"/>
      <c r="E478" s="17"/>
    </row>
    <row r="479" spans="2:5" s="15" customFormat="1" ht="16.5" customHeight="1">
      <c r="B479" s="16"/>
      <c r="C479" s="16"/>
      <c r="D479" s="11"/>
      <c r="E479" s="17"/>
    </row>
    <row r="480" spans="2:5" s="15" customFormat="1" ht="16.5" customHeight="1">
      <c r="B480" s="16"/>
      <c r="C480" s="16"/>
      <c r="D480" s="11"/>
      <c r="E480" s="17"/>
    </row>
    <row r="481" spans="2:5" s="15" customFormat="1" ht="16.5" customHeight="1">
      <c r="B481" s="16"/>
      <c r="C481" s="16"/>
      <c r="D481" s="11"/>
      <c r="E481" s="17"/>
    </row>
    <row r="482" spans="2:5" s="15" customFormat="1" ht="16.5" customHeight="1">
      <c r="B482" s="16"/>
      <c r="C482" s="16"/>
      <c r="D482" s="11"/>
      <c r="E482" s="17"/>
    </row>
    <row r="483" spans="2:5" s="15" customFormat="1" ht="16.5" customHeight="1">
      <c r="B483" s="16"/>
      <c r="C483" s="16"/>
      <c r="D483" s="11"/>
      <c r="E483" s="17"/>
    </row>
    <row r="484" spans="2:5" s="15" customFormat="1" ht="16.5" customHeight="1">
      <c r="B484" s="16"/>
      <c r="C484" s="16"/>
      <c r="D484" s="11"/>
      <c r="E484" s="17"/>
    </row>
    <row r="485" spans="2:5" s="15" customFormat="1" ht="16.5" customHeight="1">
      <c r="B485" s="16"/>
      <c r="C485" s="16"/>
      <c r="D485" s="11"/>
      <c r="E485" s="17"/>
    </row>
    <row r="486" spans="2:5" s="15" customFormat="1" ht="16.5" customHeight="1">
      <c r="B486" s="16"/>
      <c r="C486" s="16"/>
      <c r="D486" s="11"/>
      <c r="E486" s="17"/>
    </row>
    <row r="487" spans="2:5" s="15" customFormat="1" ht="16.5" customHeight="1">
      <c r="B487" s="16"/>
      <c r="C487" s="16"/>
      <c r="D487" s="11"/>
      <c r="E487" s="17"/>
    </row>
    <row r="488" spans="2:5" s="15" customFormat="1" ht="16.5" customHeight="1">
      <c r="B488" s="16"/>
      <c r="C488" s="16"/>
      <c r="D488" s="11"/>
      <c r="E488" s="17"/>
    </row>
    <row r="489" spans="2:5" s="15" customFormat="1" ht="16.5" customHeight="1">
      <c r="B489" s="16"/>
      <c r="C489" s="16"/>
      <c r="D489" s="11"/>
      <c r="E489" s="17"/>
    </row>
    <row r="490" spans="2:5" s="15" customFormat="1" ht="16.5" customHeight="1">
      <c r="B490" s="16"/>
      <c r="C490" s="16"/>
      <c r="D490" s="11"/>
      <c r="E490" s="17"/>
    </row>
    <row r="491" spans="2:5" s="15" customFormat="1" ht="16.5" customHeight="1">
      <c r="B491" s="16"/>
      <c r="C491" s="16"/>
      <c r="D491" s="11"/>
      <c r="E491" s="17"/>
    </row>
    <row r="492" spans="2:5" s="15" customFormat="1" ht="16.5" customHeight="1">
      <c r="B492" s="16"/>
      <c r="C492" s="16"/>
      <c r="D492" s="11"/>
      <c r="E492" s="17"/>
    </row>
    <row r="493" spans="2:5" s="15" customFormat="1" ht="16.5" customHeight="1">
      <c r="B493" s="16"/>
      <c r="C493" s="16"/>
      <c r="D493" s="11"/>
      <c r="E493" s="17"/>
    </row>
    <row r="494" spans="2:5" s="15" customFormat="1" ht="16.5" customHeight="1">
      <c r="B494" s="16"/>
      <c r="C494" s="16"/>
      <c r="D494" s="11"/>
      <c r="E494" s="17"/>
    </row>
    <row r="495" spans="2:5" s="15" customFormat="1" ht="16.5" customHeight="1">
      <c r="B495" s="16"/>
      <c r="C495" s="16"/>
      <c r="D495" s="11"/>
      <c r="E495" s="17"/>
    </row>
    <row r="496" spans="2:5" s="15" customFormat="1" ht="16.5" customHeight="1">
      <c r="B496" s="16"/>
      <c r="C496" s="16"/>
      <c r="D496" s="11"/>
      <c r="E496" s="17"/>
    </row>
    <row r="497" spans="2:5" s="15" customFormat="1" ht="16.5" customHeight="1">
      <c r="B497" s="16"/>
      <c r="C497" s="16"/>
      <c r="D497" s="11"/>
      <c r="E497" s="17"/>
    </row>
    <row r="498" spans="2:5" s="15" customFormat="1" ht="16.5" customHeight="1">
      <c r="B498" s="16"/>
      <c r="C498" s="16"/>
      <c r="D498" s="11"/>
      <c r="E498" s="17"/>
    </row>
    <row r="499" spans="2:5" s="15" customFormat="1" ht="16.5" customHeight="1">
      <c r="B499" s="16"/>
      <c r="C499" s="16"/>
      <c r="D499" s="11"/>
      <c r="E499" s="17"/>
    </row>
    <row r="500" spans="2:5" s="15" customFormat="1" ht="16.5" customHeight="1">
      <c r="B500" s="16"/>
      <c r="C500" s="16"/>
      <c r="D500" s="11"/>
      <c r="E500" s="17"/>
    </row>
    <row r="501" spans="2:5" s="15" customFormat="1" ht="16.5" customHeight="1">
      <c r="B501" s="16"/>
      <c r="C501" s="16"/>
      <c r="D501" s="11"/>
      <c r="E501" s="17"/>
    </row>
    <row r="502" spans="2:5" s="15" customFormat="1" ht="16.5" customHeight="1">
      <c r="B502" s="16"/>
      <c r="C502" s="16"/>
      <c r="D502" s="11"/>
      <c r="E502" s="17"/>
    </row>
    <row r="503" spans="2:5" s="15" customFormat="1" ht="16.5" customHeight="1">
      <c r="B503" s="16"/>
      <c r="C503" s="16"/>
      <c r="D503" s="11"/>
      <c r="E503" s="17"/>
    </row>
    <row r="504" spans="2:5" s="15" customFormat="1" ht="16.5" customHeight="1">
      <c r="B504" s="16"/>
      <c r="C504" s="16"/>
      <c r="D504" s="11"/>
      <c r="E504" s="17"/>
    </row>
    <row r="505" spans="2:5" s="15" customFormat="1" ht="16.5" customHeight="1">
      <c r="B505" s="16"/>
      <c r="C505" s="16"/>
      <c r="D505" s="11"/>
      <c r="E505" s="17"/>
    </row>
    <row r="506" spans="2:5" s="15" customFormat="1" ht="16.5" customHeight="1">
      <c r="B506" s="16"/>
      <c r="C506" s="16"/>
      <c r="D506" s="11"/>
      <c r="E506" s="17"/>
    </row>
    <row r="507" spans="2:5" s="15" customFormat="1" ht="16.5" customHeight="1">
      <c r="B507" s="16"/>
      <c r="C507" s="16"/>
      <c r="D507" s="11"/>
      <c r="E507" s="17"/>
    </row>
    <row r="508" spans="2:5" s="15" customFormat="1" ht="16.5" customHeight="1">
      <c r="B508" s="16"/>
      <c r="C508" s="16"/>
      <c r="D508" s="11"/>
      <c r="E508" s="17"/>
    </row>
    <row r="509" spans="2:5" s="15" customFormat="1" ht="16.5" customHeight="1">
      <c r="B509" s="16"/>
      <c r="C509" s="16"/>
      <c r="D509" s="11"/>
      <c r="E509" s="17"/>
    </row>
    <row r="510" spans="2:5" s="15" customFormat="1" ht="16.5" customHeight="1">
      <c r="B510" s="16"/>
      <c r="C510" s="16"/>
      <c r="D510" s="11"/>
      <c r="E510" s="17"/>
    </row>
    <row r="511" spans="2:5" s="15" customFormat="1" ht="16.5" customHeight="1">
      <c r="B511" s="16"/>
      <c r="C511" s="16"/>
      <c r="D511" s="11"/>
      <c r="E511" s="17"/>
    </row>
    <row r="512" spans="2:5" s="15" customFormat="1" ht="16.5" customHeight="1">
      <c r="B512" s="16"/>
      <c r="C512" s="16"/>
      <c r="D512" s="11"/>
      <c r="E512" s="17"/>
    </row>
    <row r="513" spans="2:5" s="15" customFormat="1" ht="16.5" customHeight="1">
      <c r="B513" s="16"/>
      <c r="C513" s="16"/>
      <c r="D513" s="11"/>
      <c r="E513" s="17"/>
    </row>
    <row r="514" spans="2:5" s="15" customFormat="1" ht="16.5" customHeight="1">
      <c r="B514" s="16"/>
      <c r="C514" s="16"/>
      <c r="D514" s="11"/>
      <c r="E514" s="17"/>
    </row>
    <row r="515" spans="2:5" s="15" customFormat="1" ht="16.5" customHeight="1">
      <c r="B515" s="16"/>
      <c r="C515" s="16"/>
      <c r="D515" s="11"/>
      <c r="E515" s="17"/>
    </row>
    <row r="516" spans="2:5" s="15" customFormat="1" ht="16.5" customHeight="1">
      <c r="B516" s="16"/>
      <c r="C516" s="16"/>
      <c r="D516" s="11"/>
      <c r="E516" s="17"/>
    </row>
    <row r="517" spans="2:5" s="15" customFormat="1" ht="16.5" customHeight="1">
      <c r="B517" s="16"/>
      <c r="C517" s="16"/>
      <c r="D517" s="11"/>
      <c r="E517" s="17"/>
    </row>
    <row r="518" spans="2:5" s="15" customFormat="1" ht="16.5" customHeight="1">
      <c r="B518" s="16"/>
      <c r="C518" s="16"/>
      <c r="D518" s="11"/>
      <c r="E518" s="17"/>
    </row>
    <row r="519" spans="2:5" s="15" customFormat="1" ht="16.5" customHeight="1">
      <c r="B519" s="16"/>
      <c r="C519" s="16"/>
      <c r="D519" s="11"/>
      <c r="E519" s="17"/>
    </row>
    <row r="520" spans="2:5" s="15" customFormat="1" ht="16.5" customHeight="1">
      <c r="B520" s="16"/>
      <c r="C520" s="16"/>
      <c r="D520" s="11"/>
      <c r="E520" s="17"/>
    </row>
    <row r="521" spans="2:5" s="15" customFormat="1" ht="16.5" customHeight="1">
      <c r="B521" s="16"/>
      <c r="C521" s="16"/>
      <c r="D521" s="11"/>
      <c r="E521" s="17"/>
    </row>
    <row r="522" spans="2:5" s="15" customFormat="1" ht="16.5" customHeight="1">
      <c r="B522" s="16"/>
      <c r="C522" s="16"/>
      <c r="D522" s="11"/>
      <c r="E522" s="17"/>
    </row>
    <row r="523" spans="2:5" s="15" customFormat="1" ht="16.5" customHeight="1">
      <c r="B523" s="16"/>
      <c r="C523" s="16"/>
      <c r="D523" s="11"/>
      <c r="E523" s="17"/>
    </row>
    <row r="524" spans="2:5" s="15" customFormat="1" ht="16.5" customHeight="1">
      <c r="B524" s="16"/>
      <c r="C524" s="16"/>
      <c r="D524" s="11"/>
      <c r="E524" s="17"/>
    </row>
    <row r="525" spans="2:5" s="15" customFormat="1" ht="16.5" customHeight="1">
      <c r="B525" s="16"/>
      <c r="C525" s="16"/>
      <c r="D525" s="11"/>
      <c r="E525" s="17"/>
    </row>
    <row r="526" spans="2:5" s="15" customFormat="1" ht="16.5" customHeight="1">
      <c r="B526" s="16"/>
      <c r="C526" s="16"/>
      <c r="D526" s="11"/>
      <c r="E526" s="17"/>
    </row>
    <row r="527" spans="2:5" s="15" customFormat="1" ht="16.5" customHeight="1">
      <c r="B527" s="16"/>
      <c r="C527" s="16"/>
      <c r="D527" s="11"/>
      <c r="E527" s="17"/>
    </row>
    <row r="528" spans="2:5" s="15" customFormat="1" ht="16.5" customHeight="1">
      <c r="B528" s="16"/>
      <c r="C528" s="16"/>
      <c r="D528" s="11"/>
      <c r="E528" s="17"/>
    </row>
    <row r="529" spans="2:5" s="15" customFormat="1" ht="16.5" customHeight="1">
      <c r="B529" s="16"/>
      <c r="C529" s="16"/>
      <c r="D529" s="11"/>
      <c r="E529" s="17"/>
    </row>
    <row r="530" spans="2:5" s="15" customFormat="1" ht="16.5" customHeight="1">
      <c r="B530" s="16"/>
      <c r="C530" s="16"/>
      <c r="D530" s="11"/>
      <c r="E530" s="17"/>
    </row>
    <row r="531" spans="2:5" s="15" customFormat="1" ht="16.5" customHeight="1">
      <c r="B531" s="16"/>
      <c r="C531" s="16"/>
      <c r="D531" s="11"/>
      <c r="E531" s="17"/>
    </row>
    <row r="532" spans="2:5" s="15" customFormat="1" ht="16.5" customHeight="1">
      <c r="B532" s="16"/>
      <c r="C532" s="16"/>
      <c r="D532" s="11"/>
      <c r="E532" s="17"/>
    </row>
    <row r="533" spans="2:5" s="15" customFormat="1" ht="16.5" customHeight="1">
      <c r="B533" s="16"/>
      <c r="C533" s="16"/>
      <c r="D533" s="11"/>
      <c r="E533" s="17"/>
    </row>
    <row r="534" spans="2:5" s="15" customFormat="1" ht="16.5" customHeight="1">
      <c r="B534" s="16"/>
      <c r="C534" s="16"/>
      <c r="D534" s="11"/>
      <c r="E534" s="17"/>
    </row>
    <row r="535" spans="2:5" s="15" customFormat="1" ht="16.5" customHeight="1">
      <c r="B535" s="16"/>
      <c r="C535" s="16"/>
      <c r="D535" s="11"/>
      <c r="E535" s="17"/>
    </row>
    <row r="536" spans="2:5" s="15" customFormat="1" ht="16.5" customHeight="1">
      <c r="B536" s="16"/>
      <c r="C536" s="16"/>
      <c r="D536" s="11"/>
      <c r="E536" s="17"/>
    </row>
    <row r="537" spans="2:5" s="15" customFormat="1" ht="16.5" customHeight="1">
      <c r="B537" s="16"/>
      <c r="C537" s="16"/>
      <c r="D537" s="11"/>
      <c r="E537" s="17"/>
    </row>
    <row r="538" spans="2:5" s="15" customFormat="1" ht="16.5" customHeight="1">
      <c r="B538" s="16"/>
      <c r="C538" s="16"/>
      <c r="D538" s="11"/>
      <c r="E538" s="17"/>
    </row>
    <row r="539" spans="2:5" s="15" customFormat="1" ht="16.5" customHeight="1">
      <c r="B539" s="16"/>
      <c r="C539" s="16"/>
      <c r="D539" s="11"/>
      <c r="E539" s="17"/>
    </row>
    <row r="540" spans="2:5" s="15" customFormat="1" ht="16.5" customHeight="1">
      <c r="B540" s="16"/>
      <c r="C540" s="16"/>
      <c r="D540" s="11"/>
      <c r="E540" s="17"/>
    </row>
    <row r="541" spans="2:5" s="15" customFormat="1" ht="16.5" customHeight="1">
      <c r="B541" s="16"/>
      <c r="C541" s="16"/>
      <c r="D541" s="11"/>
      <c r="E541" s="17"/>
    </row>
    <row r="542" spans="2:5" s="15" customFormat="1" ht="16.5" customHeight="1">
      <c r="B542" s="16"/>
      <c r="C542" s="16"/>
      <c r="D542" s="11"/>
      <c r="E542" s="17"/>
    </row>
    <row r="543" spans="2:5" s="15" customFormat="1" ht="16.5" customHeight="1">
      <c r="B543" s="16"/>
      <c r="C543" s="16"/>
      <c r="D543" s="11"/>
      <c r="E543" s="17"/>
    </row>
    <row r="544" spans="2:5" s="15" customFormat="1" ht="16.5" customHeight="1">
      <c r="B544" s="16"/>
      <c r="C544" s="16"/>
      <c r="D544" s="11"/>
      <c r="E544" s="17"/>
    </row>
    <row r="545" spans="2:5" s="15" customFormat="1" ht="16.5" customHeight="1">
      <c r="B545" s="16"/>
      <c r="C545" s="16"/>
      <c r="D545" s="11"/>
      <c r="E545" s="17"/>
    </row>
    <row r="546" spans="2:5" s="15" customFormat="1" ht="16.5" customHeight="1">
      <c r="B546" s="16"/>
      <c r="C546" s="16"/>
      <c r="D546" s="11"/>
      <c r="E546" s="17"/>
    </row>
    <row r="547" spans="2:5" s="15" customFormat="1" ht="16.5" customHeight="1">
      <c r="B547" s="16"/>
      <c r="C547" s="16"/>
      <c r="D547" s="11"/>
      <c r="E547" s="17"/>
    </row>
    <row r="548" spans="2:5" s="15" customFormat="1" ht="16.5" customHeight="1">
      <c r="B548" s="16"/>
      <c r="C548" s="16"/>
      <c r="D548" s="11"/>
      <c r="E548" s="17"/>
    </row>
    <row r="549" spans="2:5" s="15" customFormat="1" ht="16.5" customHeight="1">
      <c r="B549" s="16"/>
      <c r="C549" s="16"/>
      <c r="D549" s="11"/>
      <c r="E549" s="17"/>
    </row>
    <row r="550" spans="2:5" s="15" customFormat="1" ht="16.5" customHeight="1">
      <c r="B550" s="16"/>
      <c r="C550" s="16"/>
      <c r="D550" s="11"/>
      <c r="E550" s="17"/>
    </row>
    <row r="551" spans="2:5" s="15" customFormat="1" ht="16.5" customHeight="1">
      <c r="B551" s="16"/>
      <c r="C551" s="16"/>
      <c r="D551" s="11"/>
      <c r="E551" s="17"/>
    </row>
    <row r="552" spans="2:5" s="15" customFormat="1" ht="16.5" customHeight="1">
      <c r="B552" s="16"/>
      <c r="C552" s="16"/>
      <c r="D552" s="11"/>
      <c r="E552" s="17"/>
    </row>
    <row r="553" spans="2:5" s="15" customFormat="1" ht="16.5" customHeight="1">
      <c r="B553" s="16"/>
      <c r="C553" s="16"/>
      <c r="D553" s="11"/>
      <c r="E553" s="17"/>
    </row>
    <row r="554" spans="2:5" s="15" customFormat="1" ht="16.5" customHeight="1">
      <c r="B554" s="16"/>
      <c r="C554" s="16"/>
      <c r="D554" s="11"/>
      <c r="E554" s="17"/>
    </row>
    <row r="555" spans="2:5" s="15" customFormat="1" ht="16.5" customHeight="1">
      <c r="B555" s="16"/>
      <c r="C555" s="16"/>
      <c r="D555" s="11"/>
      <c r="E555" s="17"/>
    </row>
    <row r="556" spans="2:5" s="15" customFormat="1" ht="16.5" customHeight="1">
      <c r="B556" s="16"/>
      <c r="C556" s="16"/>
      <c r="D556" s="11"/>
      <c r="E556" s="17"/>
    </row>
    <row r="557" spans="2:5" s="15" customFormat="1" ht="16.5" customHeight="1">
      <c r="B557" s="16"/>
      <c r="C557" s="16"/>
      <c r="D557" s="11"/>
      <c r="E557" s="17"/>
    </row>
    <row r="558" spans="2:5" s="15" customFormat="1" ht="16.5" customHeight="1">
      <c r="B558" s="16"/>
      <c r="C558" s="16"/>
      <c r="D558" s="11"/>
      <c r="E558" s="17"/>
    </row>
    <row r="559" spans="2:5" s="15" customFormat="1" ht="16.5" customHeight="1">
      <c r="B559" s="16"/>
      <c r="C559" s="16"/>
      <c r="D559" s="11"/>
      <c r="E559" s="17"/>
    </row>
    <row r="560" spans="2:5" s="15" customFormat="1" ht="16.5" customHeight="1">
      <c r="B560" s="16"/>
      <c r="C560" s="16"/>
      <c r="D560" s="11"/>
      <c r="E560" s="17"/>
    </row>
    <row r="561" spans="2:5" s="15" customFormat="1" ht="16.5" customHeight="1">
      <c r="B561" s="16"/>
      <c r="C561" s="16"/>
      <c r="D561" s="11"/>
      <c r="E561" s="17"/>
    </row>
    <row r="562" spans="2:5" s="15" customFormat="1" ht="16.5" customHeight="1">
      <c r="B562" s="16"/>
      <c r="C562" s="16"/>
      <c r="D562" s="11"/>
      <c r="E562" s="17"/>
    </row>
    <row r="563" spans="2:5" s="15" customFormat="1" ht="16.5" customHeight="1">
      <c r="B563" s="16"/>
      <c r="C563" s="16"/>
      <c r="D563" s="11"/>
      <c r="E563" s="17"/>
    </row>
    <row r="564" spans="2:5" s="15" customFormat="1" ht="16.5" customHeight="1">
      <c r="B564" s="16"/>
      <c r="C564" s="16"/>
      <c r="D564" s="11"/>
      <c r="E564" s="17"/>
    </row>
    <row r="565" spans="2:5" s="15" customFormat="1" ht="16.5" customHeight="1">
      <c r="B565" s="16"/>
      <c r="C565" s="16"/>
      <c r="D565" s="11"/>
      <c r="E565" s="17"/>
    </row>
    <row r="566" spans="2:5" s="15" customFormat="1" ht="16.5" customHeight="1">
      <c r="B566" s="16"/>
      <c r="C566" s="16"/>
      <c r="D566" s="11"/>
      <c r="E566" s="17"/>
    </row>
    <row r="567" spans="2:5" s="15" customFormat="1" ht="16.5" customHeight="1">
      <c r="B567" s="16"/>
      <c r="C567" s="16"/>
      <c r="D567" s="11"/>
      <c r="E567" s="17"/>
    </row>
    <row r="568" spans="2:5" s="15" customFormat="1" ht="16.5" customHeight="1">
      <c r="B568" s="16"/>
      <c r="C568" s="16"/>
      <c r="D568" s="11"/>
      <c r="E568" s="17"/>
    </row>
    <row r="569" spans="2:5" s="15" customFormat="1" ht="16.5" customHeight="1">
      <c r="B569" s="16"/>
      <c r="C569" s="16"/>
      <c r="D569" s="11"/>
      <c r="E569" s="17"/>
    </row>
    <row r="570" spans="2:5" s="15" customFormat="1" ht="16.5" customHeight="1">
      <c r="B570" s="16"/>
      <c r="C570" s="16"/>
      <c r="D570" s="11"/>
      <c r="E570" s="17"/>
    </row>
    <row r="571" spans="2:5" s="15" customFormat="1" ht="16.5" customHeight="1">
      <c r="B571" s="16"/>
      <c r="C571" s="16"/>
      <c r="D571" s="11"/>
      <c r="E571" s="17"/>
    </row>
    <row r="572" spans="2:5" s="15" customFormat="1" ht="16.5" customHeight="1">
      <c r="B572" s="16"/>
      <c r="C572" s="16"/>
      <c r="D572" s="11"/>
      <c r="E572" s="17"/>
    </row>
    <row r="573" spans="2:5" s="15" customFormat="1" ht="16.5" customHeight="1">
      <c r="B573" s="16"/>
      <c r="C573" s="16"/>
      <c r="D573" s="11"/>
      <c r="E573" s="17"/>
    </row>
    <row r="574" spans="2:5" s="15" customFormat="1" ht="16.5" customHeight="1">
      <c r="B574" s="16"/>
      <c r="C574" s="16"/>
      <c r="D574" s="11"/>
      <c r="E574" s="17"/>
    </row>
    <row r="575" spans="2:5" s="15" customFormat="1" ht="16.5" customHeight="1">
      <c r="B575" s="16"/>
      <c r="C575" s="16"/>
      <c r="D575" s="11"/>
      <c r="E575" s="17"/>
    </row>
    <row r="576" spans="2:5" s="15" customFormat="1" ht="16.5" customHeight="1">
      <c r="B576" s="16"/>
      <c r="C576" s="16"/>
      <c r="D576" s="11"/>
      <c r="E576" s="17"/>
    </row>
    <row r="577" spans="2:5" s="15" customFormat="1" ht="16.5" customHeight="1">
      <c r="B577" s="16"/>
      <c r="C577" s="16"/>
      <c r="D577" s="11"/>
      <c r="E577" s="17"/>
    </row>
    <row r="578" spans="2:5" s="15" customFormat="1" ht="16.5" customHeight="1">
      <c r="B578" s="16"/>
      <c r="C578" s="16"/>
      <c r="D578" s="11"/>
      <c r="E578" s="17"/>
    </row>
    <row r="579" spans="2:5" s="15" customFormat="1" ht="16.5" customHeight="1">
      <c r="B579" s="16"/>
      <c r="C579" s="16"/>
      <c r="D579" s="11"/>
      <c r="E579" s="17"/>
    </row>
    <row r="580" spans="2:5" s="15" customFormat="1" ht="16.5" customHeight="1">
      <c r="B580" s="16"/>
      <c r="C580" s="16"/>
      <c r="D580" s="11"/>
      <c r="E580" s="17"/>
    </row>
    <row r="581" spans="2:5" s="15" customFormat="1" ht="16.5" customHeight="1">
      <c r="B581" s="16"/>
      <c r="C581" s="16"/>
      <c r="D581" s="11"/>
      <c r="E581" s="17"/>
    </row>
    <row r="582" spans="2:5" s="15" customFormat="1" ht="16.5" customHeight="1">
      <c r="B582" s="16"/>
      <c r="C582" s="16"/>
      <c r="D582" s="11"/>
      <c r="E582" s="17"/>
    </row>
    <row r="583" spans="2:5" s="15" customFormat="1" ht="16.5" customHeight="1">
      <c r="B583" s="16"/>
      <c r="C583" s="16"/>
      <c r="D583" s="11"/>
      <c r="E583" s="17"/>
    </row>
    <row r="584" spans="2:5" s="15" customFormat="1" ht="16.5" customHeight="1">
      <c r="B584" s="16"/>
      <c r="C584" s="16"/>
      <c r="D584" s="11"/>
      <c r="E584" s="17"/>
    </row>
    <row r="585" spans="2:5" s="15" customFormat="1" ht="16.5" customHeight="1">
      <c r="B585" s="16"/>
      <c r="C585" s="16"/>
      <c r="D585" s="11"/>
      <c r="E585" s="17"/>
    </row>
    <row r="586" spans="2:5" s="15" customFormat="1" ht="16.5" customHeight="1">
      <c r="B586" s="16"/>
      <c r="C586" s="16"/>
      <c r="D586" s="11"/>
      <c r="E586" s="17"/>
    </row>
    <row r="587" spans="2:5" s="15" customFormat="1" ht="16.5" customHeight="1">
      <c r="B587" s="16"/>
      <c r="C587" s="16"/>
      <c r="D587" s="11"/>
      <c r="E587" s="17"/>
    </row>
    <row r="588" spans="2:5" s="15" customFormat="1" ht="16.5" customHeight="1">
      <c r="B588" s="16"/>
      <c r="C588" s="16"/>
      <c r="D588" s="11"/>
      <c r="E588" s="17"/>
    </row>
    <row r="589" spans="2:5" s="15" customFormat="1" ht="16.5" customHeight="1">
      <c r="B589" s="16"/>
      <c r="C589" s="16"/>
      <c r="D589" s="11"/>
      <c r="E589" s="17"/>
    </row>
    <row r="590" spans="2:5" s="15" customFormat="1" ht="16.5" customHeight="1">
      <c r="B590" s="16"/>
      <c r="C590" s="16"/>
      <c r="D590" s="11"/>
      <c r="E590" s="17"/>
    </row>
    <row r="591" spans="2:5" s="15" customFormat="1" ht="16.5" customHeight="1">
      <c r="B591" s="16"/>
      <c r="C591" s="16"/>
      <c r="D591" s="11"/>
      <c r="E591" s="17"/>
    </row>
    <row r="592" spans="2:5" s="15" customFormat="1" ht="16.5" customHeight="1">
      <c r="B592" s="16"/>
      <c r="C592" s="16"/>
      <c r="D592" s="11"/>
      <c r="E592" s="17"/>
    </row>
    <row r="593" spans="2:5" s="15" customFormat="1" ht="16.5" customHeight="1">
      <c r="B593" s="16"/>
      <c r="C593" s="16"/>
      <c r="D593" s="11"/>
      <c r="E593" s="17"/>
    </row>
    <row r="594" spans="2:5" s="15" customFormat="1" ht="16.5" customHeight="1">
      <c r="B594" s="16"/>
      <c r="C594" s="16"/>
      <c r="D594" s="11"/>
      <c r="E594" s="17"/>
    </row>
    <row r="595" spans="2:5" s="15" customFormat="1" ht="16.5" customHeight="1">
      <c r="B595" s="16"/>
      <c r="C595" s="16"/>
      <c r="D595" s="11"/>
      <c r="E595" s="17"/>
    </row>
    <row r="596" spans="2:5" s="15" customFormat="1" ht="16.5" customHeight="1">
      <c r="B596" s="16"/>
      <c r="C596" s="16"/>
      <c r="D596" s="11"/>
      <c r="E596" s="17"/>
    </row>
    <row r="597" spans="2:5" s="15" customFormat="1" ht="16.5" customHeight="1">
      <c r="B597" s="16"/>
      <c r="C597" s="16"/>
      <c r="D597" s="11"/>
      <c r="E597" s="17"/>
    </row>
    <row r="598" spans="2:5" s="15" customFormat="1" ht="16.5" customHeight="1">
      <c r="B598" s="16"/>
      <c r="C598" s="16"/>
      <c r="D598" s="11"/>
      <c r="E598" s="17"/>
    </row>
    <row r="599" spans="2:5" s="15" customFormat="1" ht="16.5" customHeight="1">
      <c r="B599" s="16"/>
      <c r="C599" s="16"/>
      <c r="D599" s="11"/>
      <c r="E599" s="17"/>
    </row>
    <row r="600" spans="2:5" s="15" customFormat="1" ht="16.5" customHeight="1">
      <c r="B600" s="16"/>
      <c r="C600" s="16"/>
      <c r="D600" s="11"/>
      <c r="E600" s="17"/>
    </row>
    <row r="601" spans="2:5" s="15" customFormat="1" ht="16.5" customHeight="1">
      <c r="B601" s="16"/>
      <c r="C601" s="16"/>
      <c r="D601" s="11"/>
      <c r="E601" s="17"/>
    </row>
    <row r="602" spans="2:5" s="15" customFormat="1" ht="16.5" customHeight="1">
      <c r="B602" s="16"/>
      <c r="C602" s="16"/>
      <c r="D602" s="11"/>
      <c r="E602" s="17"/>
    </row>
    <row r="603" spans="2:5" s="15" customFormat="1" ht="16.5" customHeight="1">
      <c r="B603" s="16"/>
      <c r="C603" s="16"/>
      <c r="D603" s="11"/>
      <c r="E603" s="17"/>
    </row>
    <row r="604" spans="2:5" s="15" customFormat="1" ht="16.5" customHeight="1">
      <c r="B604" s="16"/>
      <c r="C604" s="16"/>
      <c r="D604" s="11"/>
      <c r="E604" s="17"/>
    </row>
    <row r="605" spans="2:5" s="15" customFormat="1" ht="16.5" customHeight="1">
      <c r="B605" s="16"/>
      <c r="C605" s="16"/>
      <c r="D605" s="11"/>
      <c r="E605" s="17"/>
    </row>
    <row r="606" spans="2:5" s="15" customFormat="1" ht="16.5" customHeight="1">
      <c r="B606" s="16"/>
      <c r="C606" s="16"/>
      <c r="D606" s="11"/>
      <c r="E606" s="17"/>
    </row>
    <row r="607" spans="2:5" s="15" customFormat="1" ht="16.5" customHeight="1">
      <c r="B607" s="16"/>
      <c r="C607" s="16"/>
      <c r="D607" s="11"/>
      <c r="E607" s="17"/>
    </row>
    <row r="608" spans="2:5" s="15" customFormat="1" ht="16.5" customHeight="1">
      <c r="B608" s="16"/>
      <c r="C608" s="16"/>
      <c r="D608" s="11"/>
      <c r="E608" s="17"/>
    </row>
    <row r="609" spans="2:5" s="15" customFormat="1" ht="16.5" customHeight="1">
      <c r="B609" s="16"/>
      <c r="C609" s="16"/>
      <c r="D609" s="11"/>
      <c r="E609" s="17"/>
    </row>
    <row r="610" spans="2:5" s="15" customFormat="1" ht="16.5" customHeight="1">
      <c r="B610" s="16"/>
      <c r="C610" s="16"/>
      <c r="D610" s="11"/>
      <c r="E610" s="17"/>
    </row>
    <row r="611" spans="2:5" s="15" customFormat="1" ht="16.5" customHeight="1">
      <c r="B611" s="16"/>
      <c r="C611" s="16"/>
      <c r="D611" s="11"/>
      <c r="E611" s="17"/>
    </row>
    <row r="612" spans="2:5" s="15" customFormat="1" ht="16.5" customHeight="1">
      <c r="B612" s="16"/>
      <c r="C612" s="16"/>
      <c r="D612" s="11"/>
      <c r="E612" s="17"/>
    </row>
    <row r="613" spans="2:5" s="15" customFormat="1" ht="16.5" customHeight="1">
      <c r="B613" s="16"/>
      <c r="C613" s="16"/>
      <c r="D613" s="11"/>
      <c r="E613" s="17"/>
    </row>
    <row r="614" spans="2:5" s="15" customFormat="1" ht="16.5" customHeight="1">
      <c r="B614" s="16"/>
      <c r="C614" s="16"/>
      <c r="D614" s="11"/>
      <c r="E614" s="17"/>
    </row>
    <row r="615" spans="2:5" s="15" customFormat="1" ht="16.5" customHeight="1">
      <c r="B615" s="16"/>
      <c r="C615" s="16"/>
      <c r="D615" s="11"/>
      <c r="E615" s="17"/>
    </row>
    <row r="616" spans="2:5" s="15" customFormat="1" ht="16.5" customHeight="1">
      <c r="B616" s="16"/>
      <c r="C616" s="16"/>
      <c r="D616" s="11"/>
      <c r="E616" s="17"/>
    </row>
    <row r="617" spans="2:5" s="15" customFormat="1" ht="16.5" customHeight="1">
      <c r="B617" s="16"/>
      <c r="C617" s="16"/>
      <c r="D617" s="11"/>
      <c r="E617" s="17"/>
    </row>
    <row r="618" spans="2:5" s="15" customFormat="1" ht="16.5" customHeight="1">
      <c r="B618" s="16"/>
      <c r="C618" s="16"/>
      <c r="D618" s="11"/>
      <c r="E618" s="17"/>
    </row>
    <row r="619" spans="2:5" s="15" customFormat="1" ht="16.5" customHeight="1">
      <c r="B619" s="16"/>
      <c r="C619" s="16"/>
      <c r="D619" s="11"/>
      <c r="E619" s="17"/>
    </row>
    <row r="620" spans="2:5" s="15" customFormat="1" ht="16.5" customHeight="1">
      <c r="B620" s="16"/>
      <c r="C620" s="16"/>
      <c r="D620" s="11"/>
      <c r="E620" s="17"/>
    </row>
    <row r="621" spans="2:5" s="15" customFormat="1" ht="16.5" customHeight="1">
      <c r="B621" s="16"/>
      <c r="C621" s="16"/>
      <c r="D621" s="11"/>
      <c r="E621" s="17"/>
    </row>
    <row r="622" spans="2:5" s="15" customFormat="1" ht="16.5" customHeight="1">
      <c r="B622" s="16"/>
      <c r="C622" s="16"/>
      <c r="D622" s="11"/>
      <c r="E622" s="17"/>
    </row>
    <row r="623" spans="2:5" s="15" customFormat="1" ht="16.5" customHeight="1">
      <c r="B623" s="16"/>
      <c r="C623" s="16"/>
      <c r="D623" s="11"/>
      <c r="E623" s="17"/>
    </row>
    <row r="624" spans="2:5" s="15" customFormat="1" ht="16.5" customHeight="1">
      <c r="B624" s="16"/>
      <c r="C624" s="16"/>
      <c r="D624" s="11"/>
      <c r="E624" s="17"/>
    </row>
    <row r="625" spans="2:5" s="15" customFormat="1" ht="16.5" customHeight="1">
      <c r="B625" s="16"/>
      <c r="C625" s="16"/>
      <c r="D625" s="11"/>
      <c r="E625" s="17"/>
    </row>
    <row r="626" spans="2:5" s="15" customFormat="1" ht="16.5" customHeight="1">
      <c r="B626" s="16"/>
      <c r="C626" s="16"/>
      <c r="D626" s="11"/>
      <c r="E626" s="17"/>
    </row>
    <row r="627" spans="2:5" s="15" customFormat="1" ht="16.5" customHeight="1">
      <c r="B627" s="16"/>
      <c r="C627" s="16"/>
      <c r="D627" s="11"/>
      <c r="E627" s="17"/>
    </row>
    <row r="628" spans="2:5" s="15" customFormat="1" ht="16.5" customHeight="1">
      <c r="B628" s="16"/>
      <c r="C628" s="16"/>
      <c r="D628" s="11"/>
      <c r="E628" s="17"/>
    </row>
    <row r="629" spans="2:5" s="15" customFormat="1" ht="16.5" customHeight="1">
      <c r="B629" s="16"/>
      <c r="C629" s="16"/>
      <c r="D629" s="11"/>
      <c r="E629" s="17"/>
    </row>
    <row r="630" spans="2:5" s="15" customFormat="1" ht="16.5" customHeight="1">
      <c r="B630" s="16"/>
      <c r="C630" s="16"/>
      <c r="D630" s="11"/>
      <c r="E630" s="17"/>
    </row>
    <row r="631" spans="2:5" s="15" customFormat="1" ht="16.5" customHeight="1">
      <c r="B631" s="16"/>
      <c r="C631" s="16"/>
      <c r="D631" s="11"/>
      <c r="E631" s="17"/>
    </row>
    <row r="632" spans="2:5" s="15" customFormat="1" ht="16.5" customHeight="1">
      <c r="B632" s="16"/>
      <c r="C632" s="16"/>
      <c r="D632" s="11"/>
      <c r="E632" s="17"/>
    </row>
    <row r="633" spans="2:5" s="15" customFormat="1" ht="16.5" customHeight="1">
      <c r="B633" s="16"/>
      <c r="C633" s="16"/>
      <c r="D633" s="11"/>
      <c r="E633" s="17"/>
    </row>
    <row r="634" spans="2:5" s="15" customFormat="1" ht="16.5" customHeight="1">
      <c r="B634" s="16"/>
      <c r="C634" s="16"/>
      <c r="D634" s="11"/>
      <c r="E634" s="17"/>
    </row>
    <row r="635" spans="2:5" s="15" customFormat="1" ht="16.5" customHeight="1">
      <c r="B635" s="16"/>
      <c r="C635" s="16"/>
      <c r="D635" s="11"/>
      <c r="E635" s="17"/>
    </row>
    <row r="636" spans="2:5" s="15" customFormat="1" ht="16.5" customHeight="1">
      <c r="B636" s="16"/>
      <c r="C636" s="16"/>
      <c r="D636" s="11"/>
      <c r="E636" s="17"/>
    </row>
    <row r="637" spans="2:5" s="15" customFormat="1" ht="16.5" customHeight="1">
      <c r="B637" s="16"/>
      <c r="C637" s="16"/>
      <c r="D637" s="11"/>
      <c r="E637" s="17"/>
    </row>
    <row r="638" spans="2:5" s="15" customFormat="1" ht="16.5" customHeight="1">
      <c r="B638" s="16"/>
      <c r="C638" s="16"/>
      <c r="D638" s="11"/>
      <c r="E638" s="17"/>
    </row>
    <row r="639" spans="2:5" s="15" customFormat="1" ht="16.5" customHeight="1">
      <c r="B639" s="16"/>
      <c r="C639" s="16"/>
      <c r="D639" s="11"/>
      <c r="E639" s="17"/>
    </row>
    <row r="640" spans="2:5" s="15" customFormat="1" ht="16.5" customHeight="1">
      <c r="B640" s="16"/>
      <c r="C640" s="16"/>
      <c r="D640" s="11"/>
      <c r="E640" s="17"/>
    </row>
    <row r="641" spans="2:5" s="15" customFormat="1" ht="16.5" customHeight="1">
      <c r="B641" s="16"/>
      <c r="C641" s="16"/>
      <c r="D641" s="11"/>
      <c r="E641" s="17"/>
    </row>
    <row r="642" spans="2:5" s="15" customFormat="1" ht="16.5" customHeight="1">
      <c r="B642" s="16"/>
      <c r="C642" s="16"/>
      <c r="D642" s="11"/>
      <c r="E642" s="17"/>
    </row>
    <row r="643" spans="2:5" s="15" customFormat="1" ht="16.5" customHeight="1">
      <c r="B643" s="16"/>
      <c r="C643" s="16"/>
      <c r="D643" s="11"/>
      <c r="E643" s="17"/>
    </row>
    <row r="644" spans="2:5" s="15" customFormat="1" ht="16.5" customHeight="1">
      <c r="B644" s="16"/>
      <c r="C644" s="16"/>
      <c r="D644" s="11"/>
      <c r="E644" s="17"/>
    </row>
    <row r="645" spans="2:5" s="15" customFormat="1" ht="16.5" customHeight="1">
      <c r="B645" s="16"/>
      <c r="C645" s="16"/>
      <c r="D645" s="11"/>
      <c r="E645" s="17"/>
    </row>
    <row r="646" spans="2:5" s="15" customFormat="1" ht="16.5" customHeight="1">
      <c r="B646" s="16"/>
      <c r="C646" s="16"/>
      <c r="D646" s="11"/>
      <c r="E646" s="17"/>
    </row>
    <row r="647" spans="2:5" s="15" customFormat="1" ht="16.5" customHeight="1">
      <c r="B647" s="16"/>
      <c r="C647" s="16"/>
      <c r="D647" s="11"/>
      <c r="E647" s="17"/>
    </row>
    <row r="648" spans="2:5" s="15" customFormat="1" ht="16.5" customHeight="1">
      <c r="B648" s="16"/>
      <c r="C648" s="16"/>
      <c r="D648" s="11"/>
      <c r="E648" s="17"/>
    </row>
    <row r="649" spans="2:5" s="15" customFormat="1" ht="16.5" customHeight="1">
      <c r="B649" s="16"/>
      <c r="C649" s="16"/>
      <c r="D649" s="11"/>
      <c r="E649" s="17"/>
    </row>
    <row r="650" spans="2:5" s="15" customFormat="1" ht="16.5" customHeight="1">
      <c r="B650" s="16"/>
      <c r="C650" s="16"/>
      <c r="D650" s="11"/>
      <c r="E650" s="17"/>
    </row>
    <row r="651" spans="2:5" s="15" customFormat="1" ht="16.5" customHeight="1">
      <c r="B651" s="16"/>
      <c r="C651" s="16"/>
      <c r="D651" s="11"/>
      <c r="E651" s="17"/>
    </row>
    <row r="652" spans="2:5" s="15" customFormat="1" ht="16.5" customHeight="1">
      <c r="B652" s="16"/>
      <c r="C652" s="16"/>
      <c r="D652" s="11"/>
      <c r="E652" s="17"/>
    </row>
    <row r="653" spans="2:5" s="15" customFormat="1" ht="16.5" customHeight="1">
      <c r="B653" s="16"/>
      <c r="C653" s="16"/>
      <c r="D653" s="11"/>
      <c r="E653" s="17"/>
    </row>
    <row r="654" spans="2:5" s="15" customFormat="1" ht="16.5" customHeight="1">
      <c r="B654" s="16"/>
      <c r="C654" s="16"/>
      <c r="D654" s="11"/>
      <c r="E654" s="17"/>
    </row>
    <row r="655" spans="2:5" s="15" customFormat="1" ht="16.5" customHeight="1">
      <c r="B655" s="16"/>
      <c r="C655" s="16"/>
      <c r="D655" s="11"/>
      <c r="E655" s="17"/>
    </row>
    <row r="656" spans="2:5" s="15" customFormat="1" ht="16.5" customHeight="1">
      <c r="B656" s="16"/>
      <c r="C656" s="16"/>
      <c r="D656" s="11"/>
      <c r="E656" s="17"/>
    </row>
    <row r="657" spans="2:5" s="15" customFormat="1" ht="16.5" customHeight="1">
      <c r="B657" s="16"/>
      <c r="C657" s="16"/>
      <c r="D657" s="11"/>
      <c r="E657" s="17"/>
    </row>
    <row r="658" spans="2:5" s="15" customFormat="1" ht="16.5" customHeight="1">
      <c r="B658" s="16"/>
      <c r="C658" s="16"/>
      <c r="D658" s="11"/>
      <c r="E658" s="17"/>
    </row>
    <row r="659" spans="2:5" s="15" customFormat="1" ht="16.5" customHeight="1">
      <c r="B659" s="16"/>
      <c r="C659" s="16"/>
      <c r="D659" s="11"/>
      <c r="E659" s="17"/>
    </row>
    <row r="660" spans="2:5" s="15" customFormat="1" ht="16.5" customHeight="1">
      <c r="B660" s="16"/>
      <c r="C660" s="16"/>
      <c r="D660" s="11"/>
      <c r="E660" s="17"/>
    </row>
    <row r="661" spans="2:5" s="15" customFormat="1" ht="16.5" customHeight="1">
      <c r="B661" s="16"/>
      <c r="C661" s="16"/>
      <c r="D661" s="11"/>
      <c r="E661" s="17"/>
    </row>
    <row r="662" spans="2:5" s="15" customFormat="1" ht="16.5" customHeight="1">
      <c r="B662" s="16"/>
      <c r="C662" s="16"/>
      <c r="D662" s="11"/>
      <c r="E662" s="17"/>
    </row>
    <row r="663" spans="2:5" s="15" customFormat="1" ht="16.5" customHeight="1">
      <c r="B663" s="16"/>
      <c r="C663" s="16"/>
      <c r="D663" s="11"/>
      <c r="E663" s="17"/>
    </row>
    <row r="664" spans="2:5" s="15" customFormat="1" ht="16.5" customHeight="1">
      <c r="B664" s="16"/>
      <c r="C664" s="16"/>
      <c r="D664" s="11"/>
      <c r="E664" s="17"/>
    </row>
    <row r="665" spans="2:5" s="15" customFormat="1" ht="16.5" customHeight="1">
      <c r="B665" s="16"/>
      <c r="C665" s="16"/>
      <c r="D665" s="11"/>
      <c r="E665" s="17"/>
    </row>
    <row r="666" spans="2:5" s="15" customFormat="1" ht="16.5" customHeight="1">
      <c r="B666" s="16"/>
      <c r="C666" s="16"/>
      <c r="D666" s="11"/>
      <c r="E666" s="17"/>
    </row>
    <row r="667" spans="2:5" s="15" customFormat="1" ht="16.5" customHeight="1">
      <c r="B667" s="16"/>
      <c r="C667" s="16"/>
      <c r="D667" s="11"/>
      <c r="E667" s="17"/>
    </row>
    <row r="668" spans="2:5" s="15" customFormat="1" ht="16.5" customHeight="1">
      <c r="B668" s="16"/>
      <c r="C668" s="16"/>
      <c r="D668" s="11"/>
      <c r="E668" s="17"/>
    </row>
    <row r="669" spans="2:5" s="15" customFormat="1" ht="16.5" customHeight="1">
      <c r="B669" s="16"/>
      <c r="C669" s="16"/>
      <c r="D669" s="11"/>
      <c r="E669" s="17"/>
    </row>
    <row r="670" spans="2:5" s="15" customFormat="1" ht="16.5" customHeight="1">
      <c r="B670" s="16"/>
      <c r="C670" s="16"/>
      <c r="D670" s="11"/>
      <c r="E670" s="17"/>
    </row>
    <row r="671" spans="2:5" s="15" customFormat="1" ht="16.5" customHeight="1">
      <c r="B671" s="16"/>
      <c r="C671" s="16"/>
      <c r="D671" s="11"/>
      <c r="E671" s="17"/>
    </row>
    <row r="672" spans="2:5" s="15" customFormat="1" ht="16.5" customHeight="1">
      <c r="B672" s="16"/>
      <c r="C672" s="16"/>
      <c r="D672" s="11"/>
      <c r="E672" s="17"/>
    </row>
    <row r="673" spans="2:5" s="15" customFormat="1" ht="16.5" customHeight="1">
      <c r="B673" s="16"/>
      <c r="C673" s="16"/>
      <c r="D673" s="11"/>
      <c r="E673" s="17"/>
    </row>
    <row r="674" spans="2:5" s="15" customFormat="1" ht="16.5" customHeight="1">
      <c r="B674" s="16"/>
      <c r="C674" s="16"/>
      <c r="D674" s="11"/>
      <c r="E674" s="17"/>
    </row>
    <row r="675" spans="2:5" s="15" customFormat="1" ht="16.5" customHeight="1">
      <c r="B675" s="16"/>
      <c r="C675" s="16"/>
      <c r="D675" s="11"/>
      <c r="E675" s="17"/>
    </row>
    <row r="676" spans="2:5" s="15" customFormat="1" ht="16.5" customHeight="1">
      <c r="B676" s="16"/>
      <c r="C676" s="16"/>
      <c r="D676" s="11"/>
      <c r="E676" s="17"/>
    </row>
    <row r="677" spans="2:5" s="15" customFormat="1" ht="16.5" customHeight="1">
      <c r="B677" s="16"/>
      <c r="C677" s="16"/>
      <c r="D677" s="11"/>
      <c r="E677" s="17"/>
    </row>
    <row r="678" spans="2:5" s="15" customFormat="1" ht="16.5" customHeight="1">
      <c r="B678" s="16"/>
      <c r="C678" s="16"/>
      <c r="D678" s="11"/>
      <c r="E678" s="17"/>
    </row>
    <row r="679" spans="2:5" s="15" customFormat="1" ht="16.5" customHeight="1">
      <c r="B679" s="16"/>
      <c r="C679" s="16"/>
      <c r="D679" s="11"/>
      <c r="E679" s="17"/>
    </row>
    <row r="680" spans="2:5" s="15" customFormat="1" ht="16.5" customHeight="1">
      <c r="B680" s="16"/>
      <c r="C680" s="16"/>
      <c r="D680" s="11"/>
      <c r="E680" s="17"/>
    </row>
    <row r="681" spans="2:5" s="15" customFormat="1" ht="16.5" customHeight="1">
      <c r="B681" s="16"/>
      <c r="C681" s="16"/>
      <c r="D681" s="11"/>
      <c r="E681" s="17"/>
    </row>
    <row r="682" spans="2:5" s="15" customFormat="1" ht="16.5" customHeight="1">
      <c r="B682" s="16"/>
      <c r="C682" s="16"/>
      <c r="D682" s="11"/>
      <c r="E682" s="17"/>
    </row>
    <row r="683" spans="2:5" s="15" customFormat="1" ht="16.5" customHeight="1">
      <c r="B683" s="16"/>
      <c r="C683" s="16"/>
      <c r="D683" s="11"/>
      <c r="E683" s="17"/>
    </row>
    <row r="684" spans="2:5" s="15" customFormat="1" ht="16.5" customHeight="1">
      <c r="B684" s="16"/>
      <c r="C684" s="16"/>
      <c r="D684" s="11"/>
      <c r="E684" s="17"/>
    </row>
    <row r="685" spans="2:5" s="15" customFormat="1" ht="16.5" customHeight="1">
      <c r="B685" s="16"/>
      <c r="C685" s="16"/>
      <c r="D685" s="11"/>
      <c r="E685" s="17"/>
    </row>
    <row r="686" spans="2:5" s="15" customFormat="1" ht="16.5" customHeight="1">
      <c r="B686" s="16"/>
      <c r="C686" s="16"/>
      <c r="D686" s="11"/>
      <c r="E686" s="17"/>
    </row>
    <row r="687" spans="2:5" s="15" customFormat="1" ht="16.5" customHeight="1">
      <c r="B687" s="16"/>
      <c r="C687" s="16"/>
      <c r="D687" s="11"/>
      <c r="E687" s="17"/>
    </row>
    <row r="688" spans="2:5" s="15" customFormat="1" ht="16.5" customHeight="1">
      <c r="B688" s="16"/>
      <c r="C688" s="16"/>
      <c r="D688" s="11"/>
      <c r="E688" s="17"/>
    </row>
    <row r="689" spans="2:5" s="15" customFormat="1" ht="16.5" customHeight="1">
      <c r="B689" s="16"/>
      <c r="C689" s="16"/>
      <c r="D689" s="11"/>
      <c r="E689" s="17"/>
    </row>
    <row r="690" spans="2:5" s="15" customFormat="1" ht="16.5" customHeight="1">
      <c r="B690" s="16"/>
      <c r="C690" s="16"/>
      <c r="D690" s="11"/>
      <c r="E690" s="17"/>
    </row>
    <row r="691" spans="2:5" s="15" customFormat="1" ht="16.5" customHeight="1">
      <c r="B691" s="16"/>
      <c r="C691" s="16"/>
      <c r="D691" s="11"/>
      <c r="E691" s="17"/>
    </row>
    <row r="692" spans="2:5" s="15" customFormat="1" ht="16.5" customHeight="1">
      <c r="B692" s="16"/>
      <c r="C692" s="16"/>
      <c r="D692" s="11"/>
      <c r="E692" s="17"/>
    </row>
    <row r="693" spans="2:5" s="15" customFormat="1" ht="16.5" customHeight="1">
      <c r="B693" s="16"/>
      <c r="C693" s="16"/>
      <c r="D693" s="11"/>
      <c r="E693" s="17"/>
    </row>
    <row r="694" spans="2:5" s="15" customFormat="1" ht="16.5" customHeight="1">
      <c r="B694" s="16"/>
      <c r="C694" s="16"/>
      <c r="D694" s="11"/>
      <c r="E694" s="17"/>
    </row>
    <row r="695" spans="2:5" s="15" customFormat="1" ht="16.5" customHeight="1">
      <c r="B695" s="16"/>
      <c r="C695" s="16"/>
      <c r="D695" s="11"/>
      <c r="E695" s="17"/>
    </row>
    <row r="696" spans="2:5" s="15" customFormat="1" ht="16.5" customHeight="1">
      <c r="B696" s="16"/>
      <c r="C696" s="16"/>
      <c r="D696" s="11"/>
      <c r="E696" s="17"/>
    </row>
    <row r="697" spans="2:5" s="15" customFormat="1" ht="16.5" customHeight="1">
      <c r="B697" s="16"/>
      <c r="C697" s="16"/>
      <c r="D697" s="11"/>
      <c r="E697" s="17"/>
    </row>
    <row r="698" spans="2:5" s="15" customFormat="1" ht="16.5" customHeight="1">
      <c r="B698" s="16"/>
      <c r="C698" s="16"/>
      <c r="D698" s="11"/>
      <c r="E698" s="17"/>
    </row>
    <row r="699" spans="2:5" s="15" customFormat="1" ht="16.5" customHeight="1">
      <c r="B699" s="16"/>
      <c r="C699" s="16"/>
      <c r="D699" s="11"/>
      <c r="E699" s="17"/>
    </row>
    <row r="700" spans="2:5" s="15" customFormat="1" ht="16.5" customHeight="1">
      <c r="B700" s="16"/>
      <c r="C700" s="16"/>
      <c r="D700" s="11"/>
      <c r="E700" s="17"/>
    </row>
    <row r="701" spans="2:5" s="15" customFormat="1" ht="16.5" customHeight="1">
      <c r="B701" s="16"/>
      <c r="C701" s="16"/>
      <c r="D701" s="11"/>
      <c r="E701" s="17"/>
    </row>
    <row r="702" spans="2:5" s="15" customFormat="1" ht="16.5" customHeight="1">
      <c r="B702" s="16"/>
      <c r="C702" s="16"/>
      <c r="D702" s="11"/>
      <c r="E702" s="17"/>
    </row>
    <row r="703" spans="2:5" s="15" customFormat="1" ht="16.5" customHeight="1">
      <c r="B703" s="16"/>
      <c r="C703" s="16"/>
      <c r="D703" s="11"/>
      <c r="E703" s="17"/>
    </row>
    <row r="704" spans="2:5" s="15" customFormat="1" ht="16.5" customHeight="1">
      <c r="B704" s="16"/>
      <c r="C704" s="16"/>
      <c r="D704" s="11"/>
      <c r="E704" s="17"/>
    </row>
    <row r="705" spans="2:5" s="15" customFormat="1" ht="16.5" customHeight="1">
      <c r="B705" s="16"/>
      <c r="C705" s="16"/>
      <c r="D705" s="11"/>
      <c r="E705" s="17"/>
    </row>
    <row r="706" spans="2:5" s="15" customFormat="1" ht="16.5" customHeight="1">
      <c r="B706" s="16"/>
      <c r="C706" s="16"/>
      <c r="D706" s="11"/>
      <c r="E706" s="17"/>
    </row>
    <row r="707" spans="2:5" s="15" customFormat="1" ht="16.5" customHeight="1">
      <c r="B707" s="16"/>
      <c r="C707" s="16"/>
      <c r="D707" s="11"/>
      <c r="E707" s="17"/>
    </row>
    <row r="708" spans="2:5" s="15" customFormat="1" ht="16.5" customHeight="1">
      <c r="B708" s="16"/>
      <c r="C708" s="16"/>
      <c r="D708" s="11"/>
      <c r="E708" s="17"/>
    </row>
    <row r="709" spans="2:5" s="15" customFormat="1" ht="16.5" customHeight="1">
      <c r="B709" s="16"/>
      <c r="C709" s="16"/>
      <c r="D709" s="11"/>
      <c r="E709" s="17"/>
    </row>
    <row r="710" spans="2:5" s="15" customFormat="1" ht="16.5" customHeight="1">
      <c r="B710" s="16"/>
      <c r="C710" s="16"/>
      <c r="D710" s="11"/>
      <c r="E710" s="17"/>
    </row>
    <row r="711" spans="2:5" s="15" customFormat="1" ht="16.5" customHeight="1">
      <c r="B711" s="16"/>
      <c r="C711" s="16"/>
      <c r="D711" s="11"/>
      <c r="E711" s="17"/>
    </row>
    <row r="712" spans="2:5" s="15" customFormat="1" ht="16.5" customHeight="1">
      <c r="B712" s="16"/>
      <c r="C712" s="16"/>
      <c r="D712" s="11"/>
      <c r="E712" s="17"/>
    </row>
    <row r="713" spans="2:5" s="15" customFormat="1" ht="16.5" customHeight="1">
      <c r="B713" s="16"/>
      <c r="C713" s="16"/>
      <c r="D713" s="11"/>
      <c r="E713" s="17"/>
    </row>
    <row r="714" spans="2:5" s="15" customFormat="1" ht="16.5" customHeight="1">
      <c r="B714" s="16"/>
      <c r="C714" s="16"/>
      <c r="D714" s="11"/>
      <c r="E714" s="17"/>
    </row>
    <row r="715" spans="2:5" s="15" customFormat="1" ht="16.5" customHeight="1">
      <c r="B715" s="16"/>
      <c r="C715" s="16"/>
      <c r="D715" s="11"/>
      <c r="E715" s="17"/>
    </row>
    <row r="716" spans="2:5" s="15" customFormat="1" ht="16.5" customHeight="1">
      <c r="B716" s="16"/>
      <c r="C716" s="16"/>
      <c r="D716" s="11"/>
      <c r="E716" s="17"/>
    </row>
    <row r="717" spans="2:5" s="15" customFormat="1" ht="16.5" customHeight="1">
      <c r="B717" s="16"/>
      <c r="C717" s="16"/>
      <c r="D717" s="11"/>
      <c r="E717" s="17"/>
    </row>
    <row r="718" spans="2:5" s="15" customFormat="1" ht="16.5" customHeight="1">
      <c r="B718" s="16"/>
      <c r="C718" s="16"/>
      <c r="D718" s="11"/>
      <c r="E718" s="17"/>
    </row>
    <row r="719" spans="2:5" s="15" customFormat="1" ht="16.5" customHeight="1">
      <c r="B719" s="16"/>
      <c r="C719" s="16"/>
      <c r="D719" s="11"/>
      <c r="E719" s="17"/>
    </row>
    <row r="720" spans="2:5" s="15" customFormat="1" ht="16.5" customHeight="1">
      <c r="B720" s="16"/>
      <c r="C720" s="16"/>
      <c r="D720" s="11"/>
      <c r="E720" s="17"/>
    </row>
    <row r="721" spans="2:5" s="15" customFormat="1" ht="16.5" customHeight="1">
      <c r="B721" s="16"/>
      <c r="C721" s="16"/>
      <c r="D721" s="11"/>
      <c r="E721" s="17"/>
    </row>
    <row r="722" spans="2:5" s="15" customFormat="1" ht="16.5" customHeight="1">
      <c r="B722" s="16"/>
      <c r="C722" s="16"/>
      <c r="D722" s="11"/>
      <c r="E722" s="17"/>
    </row>
    <row r="723" spans="2:5" s="15" customFormat="1" ht="16.5" customHeight="1">
      <c r="B723" s="16"/>
      <c r="C723" s="16"/>
      <c r="D723" s="11"/>
      <c r="E723" s="17"/>
    </row>
    <row r="724" spans="2:5" s="15" customFormat="1" ht="16.5" customHeight="1">
      <c r="B724" s="16"/>
      <c r="C724" s="16"/>
      <c r="D724" s="11"/>
      <c r="E724" s="17"/>
    </row>
    <row r="725" spans="2:5" s="15" customFormat="1" ht="16.5" customHeight="1">
      <c r="B725" s="16"/>
      <c r="C725" s="16"/>
      <c r="D725" s="11"/>
      <c r="E725" s="17"/>
    </row>
    <row r="726" spans="2:5" s="15" customFormat="1" ht="16.5" customHeight="1">
      <c r="B726" s="16"/>
      <c r="C726" s="16"/>
      <c r="D726" s="11"/>
      <c r="E726" s="17"/>
    </row>
    <row r="727" spans="2:5" s="15" customFormat="1" ht="16.5" customHeight="1">
      <c r="B727" s="16"/>
      <c r="C727" s="16"/>
      <c r="D727" s="11"/>
      <c r="E727" s="17"/>
    </row>
    <row r="728" spans="2:5" s="15" customFormat="1" ht="16.5" customHeight="1">
      <c r="B728" s="16"/>
      <c r="C728" s="16"/>
      <c r="D728" s="11"/>
      <c r="E728" s="17"/>
    </row>
    <row r="729" spans="2:5" s="15" customFormat="1" ht="16.5" customHeight="1">
      <c r="B729" s="16"/>
      <c r="C729" s="16"/>
      <c r="D729" s="11"/>
      <c r="E729" s="17"/>
    </row>
    <row r="730" spans="2:5" s="15" customFormat="1" ht="16.5" customHeight="1">
      <c r="B730" s="16"/>
      <c r="C730" s="16"/>
      <c r="D730" s="11"/>
      <c r="E730" s="17"/>
    </row>
    <row r="731" spans="2:5" s="15" customFormat="1" ht="16.5" customHeight="1">
      <c r="B731" s="16"/>
      <c r="C731" s="16"/>
      <c r="D731" s="11"/>
      <c r="E731" s="17"/>
    </row>
    <row r="732" spans="2:5" s="15" customFormat="1" ht="16.5" customHeight="1">
      <c r="B732" s="16"/>
      <c r="C732" s="16"/>
      <c r="D732" s="11"/>
      <c r="E732" s="17"/>
    </row>
    <row r="733" spans="2:5" s="15" customFormat="1" ht="16.5" customHeight="1">
      <c r="B733" s="16"/>
      <c r="C733" s="16"/>
      <c r="D733" s="11"/>
      <c r="E733" s="17"/>
    </row>
    <row r="734" spans="2:5" s="15" customFormat="1" ht="16.5" customHeight="1">
      <c r="B734" s="16"/>
      <c r="C734" s="16"/>
      <c r="D734" s="11"/>
      <c r="E734" s="17"/>
    </row>
    <row r="735" spans="2:5" s="15" customFormat="1" ht="16.5" customHeight="1">
      <c r="B735" s="16"/>
      <c r="C735" s="16"/>
      <c r="D735" s="11"/>
      <c r="E735" s="17"/>
    </row>
    <row r="736" spans="2:5" s="15" customFormat="1" ht="16.5" customHeight="1">
      <c r="B736" s="16"/>
      <c r="C736" s="16"/>
      <c r="D736" s="11"/>
      <c r="E736" s="17"/>
    </row>
    <row r="737" spans="2:5" s="15" customFormat="1" ht="16.5" customHeight="1">
      <c r="B737" s="16"/>
      <c r="C737" s="16"/>
      <c r="D737" s="11"/>
      <c r="E737" s="17"/>
    </row>
    <row r="738" spans="2:5" s="15" customFormat="1" ht="16.5" customHeight="1">
      <c r="B738" s="16"/>
      <c r="C738" s="16"/>
      <c r="D738" s="11"/>
      <c r="E738" s="17"/>
    </row>
    <row r="739" spans="2:5" s="15" customFormat="1" ht="16.5" customHeight="1">
      <c r="B739" s="16"/>
      <c r="C739" s="16"/>
      <c r="D739" s="11"/>
      <c r="E739" s="17"/>
    </row>
    <row r="740" spans="2:5" s="15" customFormat="1" ht="16.5" customHeight="1">
      <c r="B740" s="16"/>
      <c r="C740" s="16"/>
      <c r="D740" s="11"/>
      <c r="E740" s="17"/>
    </row>
    <row r="741" spans="2:5" s="15" customFormat="1" ht="16.5" customHeight="1">
      <c r="B741" s="16"/>
      <c r="C741" s="16"/>
      <c r="D741" s="11"/>
      <c r="E741" s="17"/>
    </row>
    <row r="742" spans="2:5" s="15" customFormat="1" ht="16.5" customHeight="1">
      <c r="B742" s="16"/>
      <c r="C742" s="16"/>
      <c r="D742" s="11"/>
      <c r="E742" s="17"/>
    </row>
    <row r="743" spans="2:5" s="15" customFormat="1" ht="16.5" customHeight="1">
      <c r="B743" s="16"/>
      <c r="C743" s="16"/>
      <c r="D743" s="11"/>
      <c r="E743" s="17"/>
    </row>
    <row r="744" spans="2:5" s="15" customFormat="1" ht="16.5" customHeight="1">
      <c r="B744" s="16"/>
      <c r="C744" s="16"/>
      <c r="D744" s="11"/>
      <c r="E744" s="17"/>
    </row>
    <row r="745" spans="2:5" s="15" customFormat="1" ht="16.5" customHeight="1">
      <c r="B745" s="16"/>
      <c r="C745" s="16"/>
      <c r="D745" s="11"/>
      <c r="E745" s="17"/>
    </row>
    <row r="746" spans="2:5" s="15" customFormat="1" ht="16.5" customHeight="1">
      <c r="B746" s="16"/>
      <c r="C746" s="16"/>
      <c r="D746" s="11"/>
      <c r="E746" s="17"/>
    </row>
    <row r="747" spans="2:5" s="15" customFormat="1" ht="16.5" customHeight="1">
      <c r="B747" s="16"/>
      <c r="C747" s="16"/>
      <c r="D747" s="11"/>
      <c r="E747" s="17"/>
    </row>
    <row r="748" spans="2:5" s="15" customFormat="1" ht="16.5" customHeight="1">
      <c r="B748" s="16"/>
      <c r="C748" s="16"/>
      <c r="D748" s="11"/>
      <c r="E748" s="17"/>
    </row>
    <row r="749" spans="2:5" s="15" customFormat="1" ht="16.5" customHeight="1">
      <c r="B749" s="16"/>
      <c r="C749" s="16"/>
      <c r="D749" s="11"/>
      <c r="E749" s="17"/>
    </row>
    <row r="750" spans="2:5" s="15" customFormat="1" ht="16.5" customHeight="1">
      <c r="B750" s="16"/>
      <c r="C750" s="16"/>
      <c r="D750" s="11"/>
      <c r="E750" s="17"/>
    </row>
    <row r="751" spans="2:5" s="15" customFormat="1" ht="16.5" customHeight="1">
      <c r="B751" s="16"/>
      <c r="C751" s="16"/>
      <c r="D751" s="11"/>
      <c r="E751" s="17"/>
    </row>
    <row r="752" spans="2:5" s="15" customFormat="1" ht="16.5" customHeight="1">
      <c r="B752" s="16"/>
      <c r="C752" s="16"/>
      <c r="D752" s="11"/>
      <c r="E752" s="17"/>
    </row>
    <row r="753" spans="2:5" s="15" customFormat="1" ht="16.5" customHeight="1">
      <c r="B753" s="16"/>
      <c r="C753" s="16"/>
      <c r="D753" s="11"/>
      <c r="E753" s="17"/>
    </row>
    <row r="754" spans="2:5" s="15" customFormat="1" ht="16.5" customHeight="1">
      <c r="B754" s="16"/>
      <c r="C754" s="16"/>
      <c r="D754" s="11"/>
      <c r="E754" s="17"/>
    </row>
    <row r="755" spans="2:5" s="15" customFormat="1" ht="16.5" customHeight="1">
      <c r="B755" s="16"/>
      <c r="C755" s="16"/>
      <c r="D755" s="11"/>
      <c r="E755" s="17"/>
    </row>
    <row r="756" spans="2:5" s="15" customFormat="1" ht="16.5" customHeight="1">
      <c r="B756" s="16"/>
      <c r="C756" s="16"/>
      <c r="D756" s="11"/>
      <c r="E756" s="17"/>
    </row>
    <row r="757" spans="2:5" s="15" customFormat="1" ht="16.5" customHeight="1">
      <c r="B757" s="16"/>
      <c r="C757" s="16"/>
      <c r="D757" s="11"/>
      <c r="E757" s="17"/>
    </row>
    <row r="758" spans="2:5" s="15" customFormat="1" ht="16.5" customHeight="1">
      <c r="B758" s="16"/>
      <c r="C758" s="16"/>
      <c r="D758" s="11"/>
      <c r="E758" s="17"/>
    </row>
    <row r="759" spans="2:5" s="15" customFormat="1" ht="16.5" customHeight="1">
      <c r="B759" s="16"/>
      <c r="C759" s="16"/>
      <c r="D759" s="11"/>
      <c r="E759" s="17"/>
    </row>
    <row r="760" spans="2:5" s="15" customFormat="1" ht="16.5" customHeight="1">
      <c r="B760" s="16"/>
      <c r="C760" s="16"/>
      <c r="D760" s="11"/>
      <c r="E760" s="17"/>
    </row>
    <row r="761" spans="2:5" s="15" customFormat="1" ht="16.5" customHeight="1">
      <c r="B761" s="16"/>
      <c r="C761" s="16"/>
      <c r="D761" s="11"/>
      <c r="E761" s="17"/>
    </row>
    <row r="762" spans="2:5" s="15" customFormat="1" ht="16.5" customHeight="1">
      <c r="B762" s="16"/>
      <c r="C762" s="16"/>
      <c r="D762" s="11"/>
      <c r="E762" s="17"/>
    </row>
    <row r="763" spans="2:5" s="15" customFormat="1" ht="16.5" customHeight="1">
      <c r="B763" s="16"/>
      <c r="C763" s="16"/>
      <c r="D763" s="11"/>
      <c r="E763" s="17"/>
    </row>
    <row r="764" spans="2:5" s="15" customFormat="1" ht="16.5" customHeight="1">
      <c r="B764" s="16"/>
      <c r="C764" s="16"/>
      <c r="D764" s="11"/>
      <c r="E764" s="17"/>
    </row>
    <row r="765" spans="2:5" s="15" customFormat="1" ht="16.5" customHeight="1">
      <c r="B765" s="16"/>
      <c r="C765" s="16"/>
      <c r="D765" s="11"/>
      <c r="E765" s="17"/>
    </row>
    <row r="766" spans="2:5" s="15" customFormat="1" ht="16.5" customHeight="1">
      <c r="B766" s="16"/>
      <c r="C766" s="16"/>
      <c r="D766" s="11"/>
      <c r="E766" s="17"/>
    </row>
    <row r="767" spans="2:5" s="15" customFormat="1" ht="16.5" customHeight="1">
      <c r="B767" s="16"/>
      <c r="C767" s="16"/>
      <c r="D767" s="11"/>
      <c r="E767" s="17"/>
    </row>
    <row r="768" spans="2:5" s="15" customFormat="1" ht="16.5" customHeight="1">
      <c r="B768" s="16"/>
      <c r="C768" s="16"/>
      <c r="D768" s="11"/>
      <c r="E768" s="17"/>
    </row>
    <row r="769" spans="2:5" s="15" customFormat="1" ht="16.5" customHeight="1">
      <c r="B769" s="16"/>
      <c r="C769" s="16"/>
      <c r="D769" s="11"/>
      <c r="E769" s="17"/>
    </row>
    <row r="770" spans="2:5" s="15" customFormat="1" ht="16.5" customHeight="1">
      <c r="B770" s="16"/>
      <c r="C770" s="16"/>
      <c r="D770" s="11"/>
      <c r="E770" s="17"/>
    </row>
    <row r="771" spans="2:5" s="15" customFormat="1" ht="16.5" customHeight="1">
      <c r="B771" s="16"/>
      <c r="C771" s="16"/>
      <c r="D771" s="11"/>
      <c r="E771" s="17"/>
    </row>
    <row r="772" spans="2:5" s="15" customFormat="1" ht="16.5" customHeight="1">
      <c r="B772" s="16"/>
      <c r="C772" s="16"/>
      <c r="D772" s="11"/>
      <c r="E772" s="17"/>
    </row>
    <row r="773" spans="2:5" s="15" customFormat="1" ht="16.5" customHeight="1">
      <c r="B773" s="16"/>
      <c r="C773" s="16"/>
      <c r="D773" s="11"/>
      <c r="E773" s="17"/>
    </row>
    <row r="774" spans="2:5" s="15" customFormat="1" ht="16.5" customHeight="1">
      <c r="B774" s="16"/>
      <c r="C774" s="16"/>
      <c r="D774" s="11"/>
      <c r="E774" s="17"/>
    </row>
    <row r="775" spans="2:5" s="15" customFormat="1" ht="16.5" customHeight="1">
      <c r="B775" s="16"/>
      <c r="C775" s="16"/>
      <c r="D775" s="11"/>
      <c r="E775" s="17"/>
    </row>
    <row r="776" spans="2:5" s="15" customFormat="1" ht="16.5" customHeight="1">
      <c r="B776" s="16"/>
      <c r="C776" s="16"/>
      <c r="D776" s="11"/>
      <c r="E776" s="17"/>
    </row>
    <row r="777" spans="2:5" s="15" customFormat="1" ht="16.5" customHeight="1">
      <c r="B777" s="16"/>
      <c r="C777" s="16"/>
      <c r="D777" s="11"/>
      <c r="E777" s="17"/>
    </row>
    <row r="778" spans="2:5" s="15" customFormat="1" ht="16.5" customHeight="1">
      <c r="B778" s="16"/>
      <c r="C778" s="16"/>
      <c r="D778" s="11"/>
      <c r="E778" s="17"/>
    </row>
    <row r="779" spans="2:5" s="15" customFormat="1" ht="16.5" customHeight="1">
      <c r="B779" s="16"/>
      <c r="C779" s="16"/>
      <c r="D779" s="11"/>
      <c r="E779" s="17"/>
    </row>
    <row r="780" spans="2:5" s="15" customFormat="1" ht="16.5" customHeight="1">
      <c r="B780" s="16"/>
      <c r="C780" s="16"/>
      <c r="D780" s="11"/>
      <c r="E780" s="17"/>
    </row>
    <row r="781" spans="2:5" s="15" customFormat="1" ht="16.5" customHeight="1">
      <c r="B781" s="16"/>
      <c r="C781" s="16"/>
      <c r="D781" s="11"/>
      <c r="E781" s="17"/>
    </row>
    <row r="782" spans="2:5" s="15" customFormat="1" ht="16.5" customHeight="1">
      <c r="B782" s="16"/>
      <c r="C782" s="16"/>
      <c r="D782" s="11"/>
      <c r="E782" s="17"/>
    </row>
    <row r="783" spans="2:5" s="15" customFormat="1" ht="16.5" customHeight="1">
      <c r="B783" s="16"/>
      <c r="C783" s="16"/>
      <c r="D783" s="11"/>
      <c r="E783" s="17"/>
    </row>
    <row r="784" spans="2:5" s="15" customFormat="1" ht="16.5" customHeight="1">
      <c r="B784" s="16"/>
      <c r="C784" s="16"/>
      <c r="D784" s="11"/>
      <c r="E784" s="17"/>
    </row>
    <row r="785" spans="2:5" s="15" customFormat="1" ht="16.5" customHeight="1">
      <c r="B785" s="16"/>
      <c r="C785" s="16"/>
      <c r="D785" s="11"/>
      <c r="E785" s="17"/>
    </row>
    <row r="786" spans="2:5" s="15" customFormat="1" ht="16.5" customHeight="1">
      <c r="B786" s="16"/>
      <c r="C786" s="16"/>
      <c r="D786" s="11"/>
      <c r="E786" s="17"/>
    </row>
    <row r="787" spans="2:5" s="15" customFormat="1" ht="16.5" customHeight="1">
      <c r="B787" s="16"/>
      <c r="C787" s="16"/>
      <c r="D787" s="11"/>
      <c r="E787" s="17"/>
    </row>
    <row r="788" spans="2:5" s="15" customFormat="1" ht="16.5" customHeight="1">
      <c r="B788" s="16"/>
      <c r="C788" s="16"/>
      <c r="D788" s="11"/>
      <c r="E788" s="17"/>
    </row>
    <row r="789" spans="2:5" s="15" customFormat="1" ht="16.5" customHeight="1">
      <c r="B789" s="16"/>
      <c r="C789" s="16"/>
      <c r="D789" s="11"/>
      <c r="E789" s="17"/>
    </row>
    <row r="790" spans="2:5" s="15" customFormat="1" ht="16.5" customHeight="1">
      <c r="B790" s="16"/>
      <c r="C790" s="16"/>
      <c r="D790" s="11"/>
      <c r="E790" s="17"/>
    </row>
    <row r="791" spans="2:5" s="15" customFormat="1" ht="16.5" customHeight="1">
      <c r="B791" s="16"/>
      <c r="C791" s="16"/>
      <c r="D791" s="11"/>
      <c r="E791" s="17"/>
    </row>
    <row r="792" spans="2:5" s="15" customFormat="1" ht="16.5" customHeight="1">
      <c r="B792" s="16"/>
      <c r="C792" s="16"/>
      <c r="D792" s="11"/>
      <c r="E792" s="17"/>
    </row>
    <row r="793" spans="2:5" s="15" customFormat="1" ht="16.5" customHeight="1">
      <c r="B793" s="16"/>
      <c r="C793" s="16"/>
      <c r="D793" s="11"/>
      <c r="E793" s="17"/>
    </row>
    <row r="794" spans="2:5" s="15" customFormat="1" ht="16.5" customHeight="1">
      <c r="B794" s="16"/>
      <c r="C794" s="16"/>
      <c r="D794" s="11"/>
      <c r="E794" s="17"/>
    </row>
    <row r="795" spans="2:5" s="15" customFormat="1" ht="16.5" customHeight="1">
      <c r="B795" s="16"/>
      <c r="C795" s="16"/>
      <c r="D795" s="11"/>
      <c r="E795" s="17"/>
    </row>
    <row r="796" spans="2:5" s="15" customFormat="1" ht="16.5" customHeight="1">
      <c r="B796" s="16"/>
      <c r="C796" s="16"/>
      <c r="D796" s="11"/>
      <c r="E796" s="17"/>
    </row>
    <row r="797" spans="2:5" s="15" customFormat="1" ht="16.5" customHeight="1">
      <c r="B797" s="16"/>
      <c r="C797" s="16"/>
      <c r="D797" s="11"/>
      <c r="E797" s="17"/>
    </row>
    <row r="798" spans="2:5" s="15" customFormat="1" ht="16.5" customHeight="1">
      <c r="B798" s="16"/>
      <c r="C798" s="16"/>
      <c r="D798" s="11"/>
      <c r="E798" s="17"/>
    </row>
    <row r="799" spans="2:5" s="15" customFormat="1" ht="16.5" customHeight="1">
      <c r="B799" s="16"/>
      <c r="C799" s="16"/>
      <c r="D799" s="11"/>
      <c r="E799" s="17"/>
    </row>
    <row r="800" spans="2:5" s="15" customFormat="1" ht="16.5" customHeight="1">
      <c r="B800" s="16"/>
      <c r="C800" s="16"/>
      <c r="D800" s="11"/>
      <c r="E800" s="17"/>
    </row>
    <row r="801" spans="2:5" s="15" customFormat="1" ht="16.5" customHeight="1">
      <c r="B801" s="16"/>
      <c r="C801" s="16"/>
      <c r="D801" s="11"/>
      <c r="E801" s="17"/>
    </row>
    <row r="802" spans="2:5" s="15" customFormat="1" ht="16.5" customHeight="1">
      <c r="B802" s="16"/>
      <c r="C802" s="16"/>
      <c r="D802" s="11"/>
      <c r="E802" s="17"/>
    </row>
    <row r="803" spans="2:5" s="15" customFormat="1" ht="16.5" customHeight="1">
      <c r="B803" s="16"/>
      <c r="C803" s="16"/>
      <c r="D803" s="11"/>
      <c r="E803" s="17"/>
    </row>
    <row r="804" spans="2:5" s="15" customFormat="1" ht="16.5" customHeight="1">
      <c r="B804" s="16"/>
      <c r="C804" s="16"/>
      <c r="D804" s="11"/>
      <c r="E804" s="17"/>
    </row>
    <row r="805" spans="2:5" s="15" customFormat="1" ht="16.5" customHeight="1">
      <c r="B805" s="16"/>
      <c r="C805" s="16"/>
      <c r="D805" s="11"/>
      <c r="E805" s="17"/>
    </row>
    <row r="806" spans="2:5" s="15" customFormat="1" ht="16.5" customHeight="1">
      <c r="B806" s="16"/>
      <c r="C806" s="16"/>
      <c r="D806" s="11"/>
      <c r="E806" s="17"/>
    </row>
    <row r="807" spans="2:5" s="15" customFormat="1" ht="16.5" customHeight="1">
      <c r="B807" s="16"/>
      <c r="C807" s="16"/>
      <c r="D807" s="11"/>
      <c r="E807" s="17"/>
    </row>
    <row r="808" spans="2:5" s="15" customFormat="1" ht="16.5" customHeight="1">
      <c r="B808" s="16"/>
      <c r="C808" s="16"/>
      <c r="D808" s="11"/>
      <c r="E808" s="17"/>
    </row>
    <row r="809" spans="2:5" s="15" customFormat="1" ht="16.5" customHeight="1">
      <c r="B809" s="16"/>
      <c r="C809" s="16"/>
      <c r="D809" s="11"/>
      <c r="E809" s="17"/>
    </row>
    <row r="810" spans="2:5" s="15" customFormat="1" ht="16.5" customHeight="1">
      <c r="B810" s="16"/>
      <c r="C810" s="16"/>
      <c r="D810" s="11"/>
      <c r="E810" s="17"/>
    </row>
    <row r="811" spans="2:5" s="15" customFormat="1" ht="16.5" customHeight="1">
      <c r="B811" s="16"/>
      <c r="C811" s="16"/>
      <c r="D811" s="11"/>
      <c r="E811" s="17"/>
    </row>
    <row r="812" spans="2:5" s="15" customFormat="1" ht="16.5" customHeight="1">
      <c r="B812" s="16"/>
      <c r="C812" s="16"/>
      <c r="D812" s="11"/>
      <c r="E812" s="17"/>
    </row>
    <row r="813" spans="2:5" s="15" customFormat="1" ht="16.5" customHeight="1">
      <c r="B813" s="16"/>
      <c r="C813" s="16"/>
      <c r="D813" s="11"/>
      <c r="E813" s="17"/>
    </row>
    <row r="814" spans="2:5" s="15" customFormat="1" ht="16.5" customHeight="1">
      <c r="B814" s="16"/>
      <c r="C814" s="16"/>
      <c r="D814" s="11"/>
      <c r="E814" s="17"/>
    </row>
    <row r="815" spans="2:5" s="15" customFormat="1" ht="16.5" customHeight="1">
      <c r="B815" s="16"/>
      <c r="C815" s="16"/>
      <c r="D815" s="11"/>
      <c r="E815" s="17"/>
    </row>
    <row r="816" spans="2:5" s="15" customFormat="1" ht="16.5" customHeight="1">
      <c r="B816" s="16"/>
      <c r="C816" s="16"/>
      <c r="D816" s="11"/>
      <c r="E816" s="17"/>
    </row>
    <row r="817" spans="2:5" s="15" customFormat="1" ht="16.5" customHeight="1">
      <c r="B817" s="16"/>
      <c r="C817" s="16"/>
      <c r="D817" s="11"/>
      <c r="E817" s="17"/>
    </row>
    <row r="818" spans="2:5" s="15" customFormat="1" ht="16.5" customHeight="1">
      <c r="B818" s="16"/>
      <c r="C818" s="16"/>
      <c r="D818" s="11"/>
      <c r="E818" s="17"/>
    </row>
    <row r="819" spans="2:5" s="15" customFormat="1" ht="16.5" customHeight="1">
      <c r="B819" s="16"/>
      <c r="C819" s="16"/>
      <c r="D819" s="11"/>
      <c r="E819" s="17"/>
    </row>
    <row r="820" spans="2:5" s="15" customFormat="1" ht="16.5" customHeight="1">
      <c r="B820" s="16"/>
      <c r="C820" s="16"/>
      <c r="D820" s="11"/>
      <c r="E820" s="17"/>
    </row>
    <row r="821" spans="2:5" s="15" customFormat="1" ht="16.5" customHeight="1">
      <c r="B821" s="16"/>
      <c r="C821" s="16"/>
      <c r="D821" s="11"/>
      <c r="E821" s="17"/>
    </row>
    <row r="822" spans="2:5" s="15" customFormat="1" ht="16.5" customHeight="1">
      <c r="B822" s="16"/>
      <c r="C822" s="16"/>
      <c r="D822" s="11"/>
      <c r="E822" s="17"/>
    </row>
    <row r="823" spans="2:5" s="15" customFormat="1" ht="16.5" customHeight="1">
      <c r="B823" s="16"/>
      <c r="C823" s="16"/>
      <c r="D823" s="11"/>
      <c r="E823" s="17"/>
    </row>
    <row r="824" spans="2:5" s="15" customFormat="1" ht="16.5" customHeight="1">
      <c r="B824" s="16"/>
      <c r="C824" s="16"/>
      <c r="D824" s="11"/>
      <c r="E824" s="17"/>
    </row>
    <row r="825" spans="2:5" s="15" customFormat="1" ht="16.5" customHeight="1">
      <c r="B825" s="16"/>
      <c r="C825" s="16"/>
      <c r="D825" s="11"/>
      <c r="E825" s="17"/>
    </row>
    <row r="826" spans="2:5" s="15" customFormat="1" ht="16.5" customHeight="1">
      <c r="B826" s="16"/>
      <c r="C826" s="16"/>
      <c r="D826" s="11"/>
      <c r="E826" s="17"/>
    </row>
    <row r="827" spans="2:5" s="15" customFormat="1" ht="16.5" customHeight="1">
      <c r="B827" s="16"/>
      <c r="C827" s="16"/>
      <c r="D827" s="11"/>
      <c r="E827" s="17"/>
    </row>
    <row r="828" spans="2:5" s="15" customFormat="1" ht="16.5" customHeight="1">
      <c r="B828" s="16"/>
      <c r="C828" s="16"/>
      <c r="D828" s="11"/>
      <c r="E828" s="17"/>
    </row>
    <row r="829" spans="2:5" s="15" customFormat="1" ht="16.5" customHeight="1">
      <c r="B829" s="16"/>
      <c r="C829" s="16"/>
      <c r="D829" s="11"/>
      <c r="E829" s="17"/>
    </row>
    <row r="830" spans="2:5" s="15" customFormat="1" ht="16.5" customHeight="1">
      <c r="B830" s="16"/>
      <c r="C830" s="16"/>
      <c r="D830" s="11"/>
      <c r="E830" s="17"/>
    </row>
    <row r="831" spans="2:5" s="15" customFormat="1" ht="16.5" customHeight="1">
      <c r="B831" s="16"/>
      <c r="C831" s="16"/>
      <c r="D831" s="11"/>
      <c r="E831" s="17"/>
    </row>
    <row r="832" spans="2:5" s="15" customFormat="1" ht="16.5" customHeight="1">
      <c r="B832" s="16"/>
      <c r="C832" s="16"/>
      <c r="D832" s="11"/>
      <c r="E832" s="17"/>
    </row>
    <row r="833" spans="2:5" s="15" customFormat="1" ht="16.5" customHeight="1">
      <c r="B833" s="16"/>
      <c r="C833" s="16"/>
      <c r="D833" s="11"/>
      <c r="E833" s="17"/>
    </row>
    <row r="834" spans="2:5" s="15" customFormat="1" ht="16.5" customHeight="1">
      <c r="B834" s="16"/>
      <c r="C834" s="16"/>
      <c r="D834" s="11"/>
      <c r="E834" s="17"/>
    </row>
    <row r="835" spans="2:5" s="15" customFormat="1" ht="16.5" customHeight="1">
      <c r="B835" s="16"/>
      <c r="C835" s="16"/>
      <c r="D835" s="11"/>
      <c r="E835" s="17"/>
    </row>
    <row r="836" spans="2:5" s="15" customFormat="1" ht="16.5" customHeight="1">
      <c r="B836" s="16"/>
      <c r="C836" s="16"/>
      <c r="D836" s="11"/>
      <c r="E836" s="17"/>
    </row>
    <row r="837" spans="2:5" s="15" customFormat="1" ht="16.5" customHeight="1">
      <c r="B837" s="16"/>
      <c r="C837" s="16"/>
      <c r="D837" s="11"/>
      <c r="E837" s="17"/>
    </row>
    <row r="838" spans="2:5" s="15" customFormat="1" ht="16.5" customHeight="1">
      <c r="B838" s="16"/>
      <c r="C838" s="16"/>
      <c r="D838" s="11"/>
      <c r="E838" s="17"/>
    </row>
    <row r="839" spans="2:5" s="15" customFormat="1" ht="16.5" customHeight="1">
      <c r="B839" s="16"/>
      <c r="C839" s="16"/>
      <c r="D839" s="11"/>
      <c r="E839" s="17"/>
    </row>
    <row r="840" spans="2:5" s="15" customFormat="1" ht="16.5" customHeight="1">
      <c r="B840" s="16"/>
      <c r="C840" s="16"/>
      <c r="D840" s="11"/>
      <c r="E840" s="17"/>
    </row>
    <row r="841" spans="2:5" s="15" customFormat="1" ht="16.5" customHeight="1">
      <c r="B841" s="16"/>
      <c r="C841" s="16"/>
      <c r="D841" s="11"/>
      <c r="E841" s="17"/>
    </row>
    <row r="842" spans="2:5" s="15" customFormat="1" ht="16.5" customHeight="1">
      <c r="B842" s="16"/>
      <c r="C842" s="16"/>
      <c r="D842" s="11"/>
      <c r="E842" s="17"/>
    </row>
    <row r="843" spans="2:5" s="15" customFormat="1" ht="16.5" customHeight="1">
      <c r="B843" s="16"/>
      <c r="C843" s="16"/>
      <c r="D843" s="11"/>
      <c r="E843" s="17"/>
    </row>
    <row r="844" spans="2:5" s="15" customFormat="1" ht="16.5" customHeight="1">
      <c r="B844" s="16"/>
      <c r="C844" s="16"/>
      <c r="D844" s="11"/>
      <c r="E844" s="17"/>
    </row>
    <row r="845" spans="2:5" s="15" customFormat="1" ht="16.5" customHeight="1">
      <c r="B845" s="16"/>
      <c r="C845" s="16"/>
      <c r="D845" s="11"/>
      <c r="E845" s="17"/>
    </row>
    <row r="846" spans="2:5" s="15" customFormat="1" ht="16.5" customHeight="1">
      <c r="B846" s="16"/>
      <c r="C846" s="16"/>
      <c r="D846" s="11"/>
      <c r="E846" s="17"/>
    </row>
    <row r="847" spans="2:5" s="15" customFormat="1" ht="16.5" customHeight="1">
      <c r="B847" s="16"/>
      <c r="C847" s="16"/>
      <c r="D847" s="11"/>
      <c r="E847" s="17"/>
    </row>
    <row r="848" spans="2:5" s="15" customFormat="1" ht="16.5" customHeight="1">
      <c r="B848" s="16"/>
      <c r="C848" s="16"/>
      <c r="D848" s="11"/>
      <c r="E848" s="17"/>
    </row>
    <row r="849" spans="2:5" s="15" customFormat="1" ht="16.5" customHeight="1">
      <c r="B849" s="16"/>
      <c r="C849" s="16"/>
      <c r="D849" s="11"/>
      <c r="E849" s="17"/>
    </row>
    <row r="850" spans="2:5" s="15" customFormat="1" ht="16.5" customHeight="1">
      <c r="B850" s="16"/>
      <c r="C850" s="16"/>
      <c r="D850" s="11"/>
      <c r="E850" s="17"/>
    </row>
    <row r="851" spans="2:5" s="15" customFormat="1" ht="16.5" customHeight="1">
      <c r="B851" s="16"/>
      <c r="C851" s="16"/>
      <c r="D851" s="11"/>
      <c r="E851" s="17"/>
    </row>
    <row r="852" spans="2:5" s="15" customFormat="1" ht="16.5" customHeight="1">
      <c r="B852" s="16"/>
      <c r="C852" s="16"/>
      <c r="D852" s="11"/>
      <c r="E852" s="17"/>
    </row>
    <row r="853" spans="2:5" s="15" customFormat="1" ht="16.5" customHeight="1">
      <c r="B853" s="16"/>
      <c r="C853" s="16"/>
      <c r="D853" s="11"/>
      <c r="E853" s="17"/>
    </row>
    <row r="854" spans="2:5" s="15" customFormat="1" ht="16.5" customHeight="1">
      <c r="B854" s="16"/>
      <c r="C854" s="16"/>
      <c r="D854" s="11"/>
      <c r="E854" s="17"/>
    </row>
    <row r="855" spans="2:5" s="15" customFormat="1" ht="16.5" customHeight="1">
      <c r="B855" s="16"/>
      <c r="C855" s="16"/>
      <c r="D855" s="11"/>
      <c r="E855" s="17"/>
    </row>
    <row r="856" spans="2:5" s="15" customFormat="1" ht="16.5" customHeight="1">
      <c r="B856" s="16"/>
      <c r="C856" s="16"/>
      <c r="D856" s="11"/>
      <c r="E856" s="17"/>
    </row>
    <row r="857" spans="2:5" s="15" customFormat="1" ht="16.5" customHeight="1">
      <c r="B857" s="16"/>
      <c r="C857" s="16"/>
      <c r="D857" s="11"/>
      <c r="E857" s="17"/>
    </row>
    <row r="858" spans="2:5" s="15" customFormat="1" ht="16.5" customHeight="1">
      <c r="B858" s="16"/>
      <c r="C858" s="16"/>
      <c r="D858" s="11"/>
      <c r="E858" s="17"/>
    </row>
    <row r="859" spans="2:5" s="15" customFormat="1" ht="16.5" customHeight="1">
      <c r="B859" s="16"/>
      <c r="C859" s="16"/>
      <c r="D859" s="11"/>
      <c r="E859" s="17"/>
    </row>
    <row r="860" spans="2:5" s="15" customFormat="1" ht="16.5" customHeight="1">
      <c r="B860" s="16"/>
      <c r="C860" s="16"/>
      <c r="D860" s="11"/>
      <c r="E860" s="17"/>
    </row>
    <row r="861" spans="2:5" s="15" customFormat="1" ht="16.5" customHeight="1">
      <c r="B861" s="16"/>
      <c r="C861" s="16"/>
      <c r="D861" s="11"/>
      <c r="E861" s="17"/>
    </row>
    <row r="862" spans="2:5" s="15" customFormat="1" ht="16.5" customHeight="1">
      <c r="B862" s="16"/>
      <c r="C862" s="16"/>
      <c r="D862" s="11"/>
      <c r="E862" s="17"/>
    </row>
    <row r="863" spans="2:5" s="15" customFormat="1" ht="16.5" customHeight="1">
      <c r="B863" s="16"/>
      <c r="C863" s="16"/>
      <c r="D863" s="11"/>
      <c r="E863" s="17"/>
    </row>
    <row r="864" spans="2:5" s="15" customFormat="1" ht="16.5" customHeight="1">
      <c r="B864" s="16"/>
      <c r="C864" s="16"/>
      <c r="D864" s="11"/>
      <c r="E864" s="17"/>
    </row>
    <row r="865" spans="2:5" s="15" customFormat="1" ht="16.5" customHeight="1">
      <c r="B865" s="16"/>
      <c r="C865" s="16"/>
      <c r="D865" s="11"/>
      <c r="E865" s="17"/>
    </row>
    <row r="866" spans="2:5" s="15" customFormat="1" ht="16.5" customHeight="1">
      <c r="B866" s="16"/>
      <c r="C866" s="16"/>
      <c r="D866" s="11"/>
      <c r="E866" s="17"/>
    </row>
    <row r="867" spans="2:5" s="15" customFormat="1" ht="16.5" customHeight="1">
      <c r="B867" s="16"/>
      <c r="C867" s="16"/>
      <c r="D867" s="11"/>
      <c r="E867" s="17"/>
    </row>
    <row r="868" spans="2:5" s="15" customFormat="1" ht="16.5" customHeight="1">
      <c r="B868" s="16"/>
      <c r="C868" s="16"/>
      <c r="D868" s="11"/>
      <c r="E868" s="17"/>
    </row>
    <row r="869" spans="2:5" s="15" customFormat="1" ht="16.5" customHeight="1">
      <c r="B869" s="16"/>
      <c r="C869" s="16"/>
      <c r="D869" s="11"/>
      <c r="E869" s="17"/>
    </row>
    <row r="870" spans="2:5" s="15" customFormat="1" ht="16.5" customHeight="1">
      <c r="B870" s="16"/>
      <c r="C870" s="16"/>
      <c r="D870" s="11"/>
      <c r="E870" s="17"/>
    </row>
    <row r="871" spans="2:5" s="15" customFormat="1" ht="16.5" customHeight="1">
      <c r="B871" s="16"/>
      <c r="C871" s="16"/>
      <c r="D871" s="11"/>
      <c r="E871" s="17"/>
    </row>
    <row r="872" spans="2:5" s="15" customFormat="1" ht="16.5" customHeight="1">
      <c r="B872" s="16"/>
      <c r="C872" s="16"/>
      <c r="D872" s="11"/>
      <c r="E872" s="17"/>
    </row>
    <row r="873" spans="2:5" s="15" customFormat="1" ht="16.5" customHeight="1">
      <c r="B873" s="16"/>
      <c r="C873" s="16"/>
      <c r="D873" s="11"/>
      <c r="E873" s="17"/>
    </row>
    <row r="874" spans="2:5" s="15" customFormat="1" ht="16.5" customHeight="1">
      <c r="B874" s="16"/>
      <c r="C874" s="16"/>
      <c r="D874" s="11"/>
      <c r="E874" s="17"/>
    </row>
    <row r="875" spans="2:5" s="15" customFormat="1" ht="16.5" customHeight="1">
      <c r="B875" s="16"/>
      <c r="C875" s="16"/>
      <c r="D875" s="11"/>
      <c r="E875" s="17"/>
    </row>
    <row r="876" spans="2:5" s="15" customFormat="1" ht="16.5" customHeight="1">
      <c r="B876" s="16"/>
      <c r="C876" s="16"/>
      <c r="D876" s="11"/>
      <c r="E876" s="17"/>
    </row>
    <row r="877" spans="2:5" s="15" customFormat="1" ht="16.5" customHeight="1">
      <c r="B877" s="16"/>
      <c r="C877" s="16"/>
      <c r="D877" s="11"/>
      <c r="E877" s="17"/>
    </row>
    <row r="878" spans="2:5" s="15" customFormat="1" ht="16.5" customHeight="1">
      <c r="B878" s="16"/>
      <c r="C878" s="16"/>
      <c r="D878" s="11"/>
      <c r="E878" s="17"/>
    </row>
    <row r="879" spans="2:5" s="15" customFormat="1" ht="16.5" customHeight="1">
      <c r="B879" s="16"/>
      <c r="C879" s="16"/>
      <c r="D879" s="11"/>
      <c r="E879" s="17"/>
    </row>
    <row r="880" spans="2:5" s="15" customFormat="1" ht="16.5" customHeight="1">
      <c r="B880" s="16"/>
      <c r="C880" s="16"/>
      <c r="D880" s="11"/>
      <c r="E880" s="17"/>
    </row>
    <row r="881" spans="2:5" s="15" customFormat="1" ht="16.5" customHeight="1">
      <c r="B881" s="16"/>
      <c r="C881" s="16"/>
      <c r="D881" s="11"/>
      <c r="E881" s="17"/>
    </row>
    <row r="882" spans="2:5" s="15" customFormat="1" ht="16.5" customHeight="1">
      <c r="B882" s="16"/>
      <c r="C882" s="16"/>
      <c r="D882" s="11"/>
      <c r="E882" s="17"/>
    </row>
    <row r="883" spans="2:5" s="15" customFormat="1" ht="16.5" customHeight="1">
      <c r="B883" s="16"/>
      <c r="C883" s="16"/>
      <c r="D883" s="11"/>
      <c r="E883" s="17"/>
    </row>
    <row r="884" spans="2:5" s="15" customFormat="1" ht="16.5" customHeight="1">
      <c r="B884" s="16"/>
      <c r="C884" s="16"/>
      <c r="D884" s="11"/>
      <c r="E884" s="17"/>
    </row>
    <row r="885" spans="2:5" s="15" customFormat="1" ht="16.5" customHeight="1">
      <c r="B885" s="16"/>
      <c r="C885" s="16"/>
      <c r="D885" s="11"/>
      <c r="E885" s="17"/>
    </row>
    <row r="886" spans="2:5" s="15" customFormat="1" ht="16.5" customHeight="1">
      <c r="B886" s="16"/>
      <c r="C886" s="16"/>
      <c r="D886" s="11"/>
      <c r="E886" s="17"/>
    </row>
    <row r="887" spans="2:5" s="15" customFormat="1" ht="16.5" customHeight="1">
      <c r="B887" s="16"/>
      <c r="C887" s="16"/>
      <c r="D887" s="11"/>
      <c r="E887" s="17"/>
    </row>
    <row r="888" spans="2:5" s="15" customFormat="1" ht="16.5" customHeight="1">
      <c r="B888" s="16"/>
      <c r="C888" s="16"/>
      <c r="D888" s="11"/>
      <c r="E888" s="17"/>
    </row>
    <row r="889" spans="2:5" s="15" customFormat="1" ht="16.5" customHeight="1">
      <c r="B889" s="16"/>
      <c r="C889" s="16"/>
      <c r="D889" s="11"/>
      <c r="E889" s="17"/>
    </row>
    <row r="890" spans="2:5" s="15" customFormat="1" ht="16.5" customHeight="1">
      <c r="B890" s="16"/>
      <c r="C890" s="16"/>
      <c r="D890" s="11"/>
      <c r="E890" s="17"/>
    </row>
    <row r="891" spans="2:5" s="15" customFormat="1" ht="16.5" customHeight="1">
      <c r="B891" s="16"/>
      <c r="C891" s="16"/>
      <c r="D891" s="11"/>
      <c r="E891" s="17"/>
    </row>
    <row r="892" spans="2:5" s="15" customFormat="1" ht="16.5" customHeight="1">
      <c r="B892" s="16"/>
      <c r="C892" s="16"/>
      <c r="D892" s="11"/>
      <c r="E892" s="17"/>
    </row>
    <row r="893" spans="2:5" s="15" customFormat="1" ht="16.5" customHeight="1">
      <c r="B893" s="16"/>
      <c r="C893" s="16"/>
      <c r="D893" s="11"/>
      <c r="E893" s="17"/>
    </row>
    <row r="894" spans="2:5" s="15" customFormat="1" ht="16.5" customHeight="1">
      <c r="B894" s="16"/>
      <c r="C894" s="16"/>
      <c r="D894" s="11"/>
      <c r="E894" s="17"/>
    </row>
    <row r="895" spans="2:5" s="15" customFormat="1" ht="16.5" customHeight="1">
      <c r="B895" s="16"/>
      <c r="C895" s="16"/>
      <c r="D895" s="11"/>
      <c r="E895" s="17"/>
    </row>
    <row r="896" spans="2:5" s="15" customFormat="1" ht="16.5" customHeight="1">
      <c r="B896" s="16"/>
      <c r="C896" s="16"/>
      <c r="D896" s="11"/>
      <c r="E896" s="17"/>
    </row>
    <row r="897" spans="2:5" s="15" customFormat="1" ht="16.5" customHeight="1">
      <c r="B897" s="16"/>
      <c r="C897" s="16"/>
      <c r="D897" s="11"/>
      <c r="E897" s="17"/>
    </row>
    <row r="898" spans="2:5" s="15" customFormat="1" ht="16.5" customHeight="1">
      <c r="B898" s="16"/>
      <c r="C898" s="16"/>
      <c r="D898" s="11"/>
      <c r="E898" s="17"/>
    </row>
    <row r="899" spans="2:5" s="15" customFormat="1" ht="16.5" customHeight="1">
      <c r="B899" s="16"/>
      <c r="C899" s="16"/>
      <c r="D899" s="11"/>
      <c r="E899" s="17"/>
    </row>
    <row r="900" spans="2:5" s="15" customFormat="1" ht="16.5" customHeight="1">
      <c r="B900" s="16"/>
      <c r="C900" s="16"/>
      <c r="D900" s="11"/>
      <c r="E900" s="17"/>
    </row>
    <row r="901" spans="2:5" s="15" customFormat="1" ht="16.5" customHeight="1">
      <c r="B901" s="16"/>
      <c r="C901" s="16"/>
      <c r="D901" s="11"/>
      <c r="E901" s="17"/>
    </row>
    <row r="902" spans="2:5" s="15" customFormat="1" ht="16.5" customHeight="1">
      <c r="B902" s="16"/>
      <c r="C902" s="16"/>
      <c r="D902" s="11"/>
      <c r="E902" s="17"/>
    </row>
    <row r="903" spans="2:5" s="15" customFormat="1" ht="16.5" customHeight="1">
      <c r="B903" s="16"/>
      <c r="C903" s="16"/>
      <c r="D903" s="11"/>
      <c r="E903" s="17"/>
    </row>
    <row r="904" spans="2:5" s="15" customFormat="1" ht="16.5" customHeight="1">
      <c r="B904" s="16"/>
      <c r="C904" s="16"/>
      <c r="D904" s="11"/>
      <c r="E904" s="17"/>
    </row>
    <row r="905" spans="2:5" s="15" customFormat="1" ht="16.5" customHeight="1">
      <c r="B905" s="16"/>
      <c r="C905" s="16"/>
      <c r="D905" s="11"/>
      <c r="E905" s="17"/>
    </row>
    <row r="906" spans="2:5" s="15" customFormat="1" ht="16.5" customHeight="1">
      <c r="B906" s="16"/>
      <c r="C906" s="16"/>
      <c r="D906" s="11"/>
      <c r="E906" s="17"/>
    </row>
    <row r="907" spans="2:5" s="15" customFormat="1" ht="16.5" customHeight="1">
      <c r="B907" s="16"/>
      <c r="C907" s="16"/>
      <c r="D907" s="11"/>
      <c r="E907" s="17"/>
    </row>
    <row r="908" spans="2:5" s="15" customFormat="1" ht="16.5" customHeight="1">
      <c r="B908" s="16"/>
      <c r="C908" s="16"/>
      <c r="D908" s="11"/>
      <c r="E908" s="17"/>
    </row>
    <row r="909" spans="2:5" s="15" customFormat="1" ht="16.5" customHeight="1">
      <c r="B909" s="16"/>
      <c r="C909" s="16"/>
      <c r="D909" s="11"/>
      <c r="E909" s="17"/>
    </row>
    <row r="910" spans="2:5" s="15" customFormat="1" ht="16.5" customHeight="1">
      <c r="B910" s="16"/>
      <c r="C910" s="16"/>
      <c r="D910" s="11"/>
      <c r="E910" s="17"/>
    </row>
    <row r="911" spans="2:5" s="15" customFormat="1" ht="16.5" customHeight="1">
      <c r="B911" s="16"/>
      <c r="C911" s="16"/>
      <c r="D911" s="11"/>
      <c r="E911" s="17"/>
    </row>
    <row r="912" spans="2:5" s="15" customFormat="1" ht="16.5" customHeight="1">
      <c r="B912" s="16"/>
      <c r="C912" s="16"/>
      <c r="D912" s="11"/>
      <c r="E912" s="17"/>
    </row>
    <row r="913" spans="2:5" s="15" customFormat="1" ht="16.5" customHeight="1">
      <c r="B913" s="16"/>
      <c r="C913" s="16"/>
      <c r="D913" s="11"/>
      <c r="E913" s="17"/>
    </row>
    <row r="914" spans="2:5" s="15" customFormat="1" ht="16.5" customHeight="1">
      <c r="B914" s="16"/>
      <c r="C914" s="16"/>
      <c r="D914" s="11"/>
      <c r="E914" s="17"/>
    </row>
    <row r="915" spans="2:5" s="15" customFormat="1" ht="16.5" customHeight="1">
      <c r="B915" s="16"/>
      <c r="C915" s="16"/>
      <c r="D915" s="11"/>
      <c r="E915" s="17"/>
    </row>
    <row r="916" spans="2:5" s="15" customFormat="1" ht="16.5" customHeight="1">
      <c r="B916" s="16"/>
      <c r="C916" s="16"/>
      <c r="D916" s="11"/>
      <c r="E916" s="17"/>
    </row>
    <row r="917" spans="2:5" s="15" customFormat="1" ht="16.5" customHeight="1">
      <c r="B917" s="16"/>
      <c r="C917" s="16"/>
      <c r="D917" s="11"/>
      <c r="E917" s="17"/>
    </row>
    <row r="918" spans="2:5" s="15" customFormat="1" ht="16.5" customHeight="1">
      <c r="B918" s="16"/>
      <c r="C918" s="16"/>
      <c r="D918" s="11"/>
      <c r="E918" s="17"/>
    </row>
    <row r="919" spans="2:5" s="15" customFormat="1" ht="16.5" customHeight="1">
      <c r="B919" s="16"/>
      <c r="C919" s="16"/>
      <c r="D919" s="11"/>
      <c r="E919" s="17"/>
    </row>
    <row r="920" spans="2:5" s="15" customFormat="1" ht="16.5" customHeight="1">
      <c r="B920" s="16"/>
      <c r="C920" s="16"/>
      <c r="D920" s="11"/>
      <c r="E920" s="17"/>
    </row>
    <row r="921" spans="2:5" s="15" customFormat="1" ht="16.5" customHeight="1">
      <c r="B921" s="16"/>
      <c r="C921" s="16"/>
      <c r="D921" s="11"/>
      <c r="E921" s="17"/>
    </row>
    <row r="922" spans="2:5" s="15" customFormat="1" ht="16.5" customHeight="1">
      <c r="B922" s="16"/>
      <c r="C922" s="16"/>
      <c r="D922" s="11"/>
      <c r="E922" s="17"/>
    </row>
    <row r="923" spans="2:5" s="15" customFormat="1" ht="16.5" customHeight="1">
      <c r="B923" s="16"/>
      <c r="C923" s="16"/>
      <c r="D923" s="11"/>
      <c r="E923" s="17"/>
    </row>
    <row r="924" spans="2:5" s="15" customFormat="1" ht="16.5" customHeight="1">
      <c r="B924" s="16"/>
      <c r="C924" s="16"/>
      <c r="D924" s="11"/>
      <c r="E924" s="17"/>
    </row>
    <row r="925" spans="2:5" s="15" customFormat="1" ht="16.5" customHeight="1">
      <c r="B925" s="16"/>
      <c r="C925" s="16"/>
      <c r="D925" s="11"/>
      <c r="E925" s="17"/>
    </row>
    <row r="926" spans="2:5" s="15" customFormat="1" ht="16.5" customHeight="1">
      <c r="B926" s="16"/>
      <c r="C926" s="16"/>
      <c r="D926" s="11"/>
      <c r="E926" s="17"/>
    </row>
    <row r="927" spans="2:5" s="15" customFormat="1" ht="16.5" customHeight="1">
      <c r="B927" s="16"/>
      <c r="C927" s="16"/>
      <c r="D927" s="11"/>
      <c r="E927" s="17"/>
    </row>
    <row r="928" spans="2:5" s="15" customFormat="1" ht="16.5" customHeight="1">
      <c r="B928" s="16"/>
      <c r="C928" s="16"/>
      <c r="D928" s="11"/>
      <c r="E928" s="17"/>
    </row>
    <row r="929" spans="2:5" s="15" customFormat="1" ht="16.5" customHeight="1">
      <c r="B929" s="16"/>
      <c r="C929" s="16"/>
      <c r="D929" s="11"/>
      <c r="E929" s="17"/>
    </row>
    <row r="930" spans="2:5" s="15" customFormat="1" ht="16.5" customHeight="1">
      <c r="B930" s="16"/>
      <c r="C930" s="16"/>
      <c r="D930" s="11"/>
      <c r="E930" s="17"/>
    </row>
    <row r="931" spans="2:5" s="15" customFormat="1" ht="16.5" customHeight="1">
      <c r="B931" s="16"/>
      <c r="C931" s="16"/>
      <c r="D931" s="11"/>
      <c r="E931" s="17"/>
    </row>
    <row r="932" spans="2:5" s="15" customFormat="1" ht="16.5" customHeight="1">
      <c r="B932" s="16"/>
      <c r="C932" s="16"/>
      <c r="D932" s="11"/>
      <c r="E932" s="17"/>
    </row>
    <row r="933" spans="2:5" s="15" customFormat="1" ht="16.5" customHeight="1">
      <c r="B933" s="16"/>
      <c r="C933" s="16"/>
      <c r="D933" s="11"/>
      <c r="E933" s="17"/>
    </row>
    <row r="934" spans="2:5" s="15" customFormat="1" ht="16.5" customHeight="1">
      <c r="B934" s="16"/>
      <c r="C934" s="16"/>
      <c r="D934" s="11"/>
      <c r="E934" s="17"/>
    </row>
    <row r="935" spans="2:5" s="15" customFormat="1" ht="16.5" customHeight="1">
      <c r="B935" s="16"/>
      <c r="C935" s="16"/>
      <c r="D935" s="11"/>
      <c r="E935" s="17"/>
    </row>
    <row r="936" spans="2:5" s="15" customFormat="1" ht="16.5" customHeight="1">
      <c r="B936" s="16"/>
      <c r="C936" s="16"/>
      <c r="D936" s="11"/>
      <c r="E936" s="17"/>
    </row>
    <row r="937" spans="2:5" s="15" customFormat="1" ht="16.5" customHeight="1">
      <c r="B937" s="16"/>
      <c r="C937" s="16"/>
      <c r="D937" s="11"/>
      <c r="E937" s="17"/>
    </row>
    <row r="938" spans="2:5" s="15" customFormat="1" ht="16.5" customHeight="1">
      <c r="B938" s="16"/>
      <c r="C938" s="16"/>
      <c r="D938" s="11"/>
      <c r="E938" s="17"/>
    </row>
    <row r="939" spans="2:5" s="15" customFormat="1" ht="16.5" customHeight="1">
      <c r="B939" s="16"/>
      <c r="C939" s="16"/>
      <c r="D939" s="11"/>
      <c r="E939" s="17"/>
    </row>
    <row r="940" spans="2:5" s="15" customFormat="1" ht="16.5" customHeight="1">
      <c r="B940" s="16"/>
      <c r="C940" s="16"/>
      <c r="D940" s="11"/>
      <c r="E940" s="17"/>
    </row>
    <row r="941" spans="2:5" s="15" customFormat="1" ht="16.5" customHeight="1">
      <c r="B941" s="16"/>
      <c r="C941" s="16"/>
      <c r="D941" s="11"/>
      <c r="E941" s="17"/>
    </row>
    <row r="942" spans="2:5" s="15" customFormat="1" ht="16.5" customHeight="1">
      <c r="B942" s="16"/>
      <c r="C942" s="16"/>
      <c r="D942" s="11"/>
      <c r="E942" s="17"/>
    </row>
    <row r="943" spans="2:5" s="15" customFormat="1" ht="16.5" customHeight="1">
      <c r="B943" s="16"/>
      <c r="C943" s="16"/>
      <c r="D943" s="11"/>
      <c r="E943" s="17"/>
    </row>
    <row r="944" spans="2:5" s="15" customFormat="1" ht="16.5" customHeight="1">
      <c r="B944" s="16"/>
      <c r="C944" s="16"/>
      <c r="D944" s="11"/>
      <c r="E944" s="17"/>
    </row>
    <row r="945" spans="2:5" s="15" customFormat="1" ht="16.5" customHeight="1">
      <c r="B945" s="16"/>
      <c r="C945" s="16"/>
      <c r="D945" s="11"/>
      <c r="E945" s="17"/>
    </row>
    <row r="946" spans="2:5" s="15" customFormat="1" ht="16.5" customHeight="1">
      <c r="B946" s="16"/>
      <c r="C946" s="16"/>
      <c r="D946" s="11"/>
      <c r="E946" s="17"/>
    </row>
    <row r="947" spans="2:5" s="15" customFormat="1" ht="16.5" customHeight="1">
      <c r="B947" s="16"/>
      <c r="C947" s="16"/>
      <c r="D947" s="11"/>
      <c r="E947" s="17"/>
    </row>
    <row r="948" spans="2:5" s="15" customFormat="1" ht="16.5" customHeight="1">
      <c r="B948" s="16"/>
      <c r="C948" s="16"/>
      <c r="D948" s="11"/>
      <c r="E948" s="17"/>
    </row>
    <row r="949" spans="2:5" s="15" customFormat="1" ht="16.5" customHeight="1">
      <c r="B949" s="16"/>
      <c r="C949" s="16"/>
      <c r="D949" s="11"/>
      <c r="E949" s="17"/>
    </row>
    <row r="950" spans="2:5" s="15" customFormat="1" ht="16.5" customHeight="1">
      <c r="B950" s="16"/>
      <c r="C950" s="16"/>
      <c r="D950" s="11"/>
      <c r="E950" s="17"/>
    </row>
    <row r="951" spans="2:5" s="15" customFormat="1" ht="16.5" customHeight="1">
      <c r="B951" s="16"/>
      <c r="C951" s="16"/>
      <c r="D951" s="11"/>
      <c r="E951" s="17"/>
    </row>
    <row r="952" spans="2:5" s="15" customFormat="1" ht="16.5" customHeight="1">
      <c r="B952" s="16"/>
      <c r="C952" s="16"/>
      <c r="D952" s="11"/>
      <c r="E952" s="17"/>
    </row>
    <row r="953" spans="2:5" s="15" customFormat="1" ht="16.5" customHeight="1">
      <c r="B953" s="16"/>
      <c r="C953" s="16"/>
      <c r="D953" s="11"/>
      <c r="E953" s="17"/>
    </row>
    <row r="954" spans="2:5" s="15" customFormat="1" ht="16.5" customHeight="1">
      <c r="B954" s="16"/>
      <c r="C954" s="16"/>
      <c r="D954" s="11"/>
      <c r="E954" s="17"/>
    </row>
    <row r="955" spans="2:5" s="15" customFormat="1" ht="16.5" customHeight="1">
      <c r="B955" s="16"/>
      <c r="C955" s="16"/>
      <c r="D955" s="11"/>
      <c r="E955" s="17"/>
    </row>
    <row r="956" spans="2:5" s="15" customFormat="1" ht="16.5" customHeight="1">
      <c r="B956" s="16"/>
      <c r="C956" s="16"/>
      <c r="D956" s="11"/>
      <c r="E956" s="17"/>
    </row>
    <row r="957" spans="2:5" s="15" customFormat="1" ht="16.5" customHeight="1">
      <c r="B957" s="16"/>
      <c r="C957" s="16"/>
      <c r="D957" s="11"/>
      <c r="E957" s="17"/>
    </row>
    <row r="958" spans="2:5" s="15" customFormat="1" ht="16.5" customHeight="1">
      <c r="B958" s="16"/>
      <c r="C958" s="16"/>
      <c r="D958" s="11"/>
      <c r="E958" s="17"/>
    </row>
    <row r="959" spans="2:5" s="15" customFormat="1" ht="16.5" customHeight="1">
      <c r="B959" s="16"/>
      <c r="C959" s="16"/>
      <c r="D959" s="11"/>
      <c r="E959" s="17"/>
    </row>
    <row r="960" spans="2:5" s="15" customFormat="1" ht="16.5" customHeight="1">
      <c r="B960" s="16"/>
      <c r="C960" s="16"/>
      <c r="D960" s="11"/>
      <c r="E960" s="17"/>
    </row>
    <row r="961" spans="2:5" s="15" customFormat="1" ht="16.5" customHeight="1">
      <c r="B961" s="16"/>
      <c r="C961" s="16"/>
      <c r="D961" s="11"/>
      <c r="E961" s="17"/>
    </row>
    <row r="962" spans="2:5" s="15" customFormat="1" ht="16.5" customHeight="1">
      <c r="B962" s="16"/>
      <c r="C962" s="16"/>
      <c r="D962" s="11"/>
      <c r="E962" s="17"/>
    </row>
    <row r="963" spans="2:5" s="15" customFormat="1" ht="16.5" customHeight="1">
      <c r="B963" s="16"/>
      <c r="C963" s="16"/>
      <c r="D963" s="11"/>
      <c r="E963" s="17"/>
    </row>
    <row r="964" spans="2:5" s="15" customFormat="1" ht="16.5" customHeight="1">
      <c r="B964" s="16"/>
      <c r="C964" s="16"/>
      <c r="D964" s="11"/>
      <c r="E964" s="17"/>
    </row>
    <row r="965" spans="2:5" s="15" customFormat="1" ht="16.5" customHeight="1">
      <c r="B965" s="16"/>
      <c r="C965" s="16"/>
      <c r="D965" s="11"/>
      <c r="E965" s="17"/>
    </row>
    <row r="966" spans="2:5" s="15" customFormat="1" ht="16.5" customHeight="1">
      <c r="B966" s="16"/>
      <c r="C966" s="16"/>
      <c r="D966" s="11"/>
      <c r="E966" s="17"/>
    </row>
    <row r="967" spans="2:5" s="15" customFormat="1" ht="16.5" customHeight="1">
      <c r="B967" s="16"/>
      <c r="C967" s="16"/>
      <c r="D967" s="11"/>
      <c r="E967" s="17"/>
    </row>
    <row r="968" spans="2:5" s="15" customFormat="1" ht="16.5" customHeight="1">
      <c r="B968" s="16"/>
      <c r="C968" s="16"/>
      <c r="D968" s="11"/>
      <c r="E968" s="17"/>
    </row>
    <row r="969" spans="2:5" s="15" customFormat="1" ht="16.5" customHeight="1">
      <c r="B969" s="16"/>
      <c r="C969" s="16"/>
      <c r="D969" s="11"/>
      <c r="E969" s="17"/>
    </row>
    <row r="970" spans="2:5" s="15" customFormat="1" ht="16.5" customHeight="1">
      <c r="B970" s="16"/>
      <c r="C970" s="16"/>
      <c r="D970" s="11"/>
      <c r="E970" s="17"/>
    </row>
    <row r="971" spans="2:5" s="15" customFormat="1" ht="16.5" customHeight="1">
      <c r="B971" s="16"/>
      <c r="C971" s="16"/>
      <c r="D971" s="11"/>
      <c r="E971" s="17"/>
    </row>
    <row r="972" spans="2:5" s="15" customFormat="1" ht="16.5" customHeight="1">
      <c r="B972" s="16"/>
      <c r="C972" s="16"/>
      <c r="D972" s="11"/>
      <c r="E972" s="17"/>
    </row>
    <row r="973" spans="2:5" s="15" customFormat="1" ht="16.5" customHeight="1">
      <c r="B973" s="16"/>
      <c r="C973" s="16"/>
      <c r="D973" s="11"/>
      <c r="E973" s="17"/>
    </row>
    <row r="974" spans="2:5" s="15" customFormat="1" ht="16.5" customHeight="1">
      <c r="B974" s="16"/>
      <c r="C974" s="16"/>
      <c r="D974" s="11"/>
      <c r="E974" s="17"/>
    </row>
    <row r="975" spans="2:5" s="15" customFormat="1" ht="16.5" customHeight="1">
      <c r="B975" s="16"/>
      <c r="C975" s="16"/>
      <c r="D975" s="11"/>
      <c r="E975" s="17"/>
    </row>
    <row r="976" spans="2:5" s="15" customFormat="1" ht="16.5" customHeight="1">
      <c r="B976" s="16"/>
      <c r="C976" s="16"/>
      <c r="D976" s="11"/>
      <c r="E976" s="17"/>
    </row>
    <row r="977" spans="2:5" s="15" customFormat="1" ht="16.5" customHeight="1">
      <c r="B977" s="16"/>
      <c r="C977" s="16"/>
      <c r="D977" s="11"/>
      <c r="E977" s="17"/>
    </row>
    <row r="978" spans="2:5" s="15" customFormat="1" ht="16.5" customHeight="1">
      <c r="B978" s="16"/>
      <c r="C978" s="16"/>
      <c r="D978" s="11"/>
      <c r="E978" s="17"/>
    </row>
    <row r="979" spans="2:5" s="15" customFormat="1" ht="16.5" customHeight="1">
      <c r="B979" s="16"/>
      <c r="C979" s="16"/>
      <c r="D979" s="11"/>
      <c r="E979" s="17"/>
    </row>
    <row r="980" spans="2:5" s="15" customFormat="1" ht="16.5" customHeight="1">
      <c r="B980" s="16"/>
      <c r="C980" s="16"/>
      <c r="D980" s="11"/>
      <c r="E980" s="17"/>
    </row>
    <row r="981" spans="2:5" s="15" customFormat="1" ht="16.5" customHeight="1">
      <c r="B981" s="16"/>
      <c r="C981" s="16"/>
      <c r="D981" s="11"/>
      <c r="E981" s="17"/>
    </row>
    <row r="982" spans="2:5" s="15" customFormat="1" ht="16.5" customHeight="1">
      <c r="B982" s="16"/>
      <c r="C982" s="16"/>
      <c r="D982" s="11"/>
      <c r="E982" s="17"/>
    </row>
    <row r="983" spans="2:5" s="15" customFormat="1" ht="16.5" customHeight="1">
      <c r="B983" s="16"/>
      <c r="C983" s="16"/>
      <c r="D983" s="11"/>
      <c r="E983" s="17"/>
    </row>
    <row r="984" spans="2:5" s="15" customFormat="1" ht="16.5" customHeight="1">
      <c r="B984" s="16"/>
      <c r="C984" s="16"/>
      <c r="D984" s="11"/>
      <c r="E984" s="17"/>
    </row>
    <row r="985" spans="2:5" s="15" customFormat="1" ht="16.5" customHeight="1">
      <c r="B985" s="16"/>
      <c r="C985" s="16"/>
      <c r="D985" s="11"/>
      <c r="E985" s="17"/>
    </row>
    <row r="986" spans="2:5" s="15" customFormat="1" ht="16.5" customHeight="1">
      <c r="B986" s="16"/>
      <c r="C986" s="16"/>
      <c r="D986" s="11"/>
      <c r="E986" s="17"/>
    </row>
    <row r="987" spans="2:5" s="15" customFormat="1" ht="16.5" customHeight="1">
      <c r="B987" s="16"/>
      <c r="C987" s="16"/>
      <c r="D987" s="11"/>
      <c r="E987" s="17"/>
    </row>
    <row r="988" spans="2:5" s="15" customFormat="1" ht="16.5" customHeight="1">
      <c r="B988" s="16"/>
      <c r="C988" s="16"/>
      <c r="D988" s="11"/>
      <c r="E988" s="17"/>
    </row>
    <row r="989" spans="2:5" s="15" customFormat="1" ht="16.5" customHeight="1">
      <c r="B989" s="16"/>
      <c r="C989" s="16"/>
      <c r="D989" s="11"/>
      <c r="E989" s="17"/>
    </row>
    <row r="990" spans="2:5" s="15" customFormat="1" ht="16.5" customHeight="1">
      <c r="B990" s="16"/>
      <c r="C990" s="16"/>
      <c r="D990" s="11"/>
      <c r="E990" s="17"/>
    </row>
    <row r="991" spans="2:5" s="15" customFormat="1" ht="16.5" customHeight="1">
      <c r="B991" s="16"/>
      <c r="C991" s="16"/>
      <c r="D991" s="11"/>
      <c r="E991" s="17"/>
    </row>
    <row r="992" spans="2:5" s="15" customFormat="1" ht="16.5" customHeight="1">
      <c r="B992" s="16"/>
      <c r="C992" s="16"/>
      <c r="D992" s="11"/>
      <c r="E992" s="17"/>
    </row>
    <row r="993" spans="2:5" s="15" customFormat="1" ht="16.5" customHeight="1">
      <c r="B993" s="16"/>
      <c r="C993" s="16"/>
      <c r="D993" s="11"/>
      <c r="E993" s="17"/>
    </row>
    <row r="994" spans="2:5" s="15" customFormat="1" ht="16.5" customHeight="1">
      <c r="B994" s="16"/>
      <c r="C994" s="16"/>
      <c r="D994" s="11"/>
      <c r="E994" s="17"/>
    </row>
    <row r="995" spans="2:5" s="15" customFormat="1" ht="16.5" customHeight="1">
      <c r="B995" s="16"/>
      <c r="C995" s="16"/>
      <c r="D995" s="11"/>
      <c r="E995" s="17"/>
    </row>
    <row r="996" spans="2:5" s="15" customFormat="1" ht="16.5" customHeight="1">
      <c r="B996" s="16"/>
      <c r="C996" s="16"/>
      <c r="D996" s="11"/>
      <c r="E996" s="17"/>
    </row>
    <row r="997" spans="2:5" s="15" customFormat="1" ht="16.5" customHeight="1">
      <c r="B997" s="16"/>
      <c r="C997" s="16"/>
      <c r="D997" s="11"/>
      <c r="E997" s="17"/>
    </row>
    <row r="998" spans="2:5" s="15" customFormat="1" ht="16.5" customHeight="1">
      <c r="B998" s="16"/>
      <c r="C998" s="16"/>
      <c r="D998" s="11"/>
      <c r="E998" s="17"/>
    </row>
    <row r="999" spans="2:5" s="15" customFormat="1" ht="16.5" customHeight="1">
      <c r="B999" s="16"/>
      <c r="C999" s="16"/>
      <c r="D999" s="11"/>
      <c r="E999" s="17"/>
    </row>
    <row r="1000" spans="2:5" s="15" customFormat="1" ht="16.5" customHeight="1">
      <c r="B1000" s="16"/>
      <c r="C1000" s="16"/>
      <c r="D1000" s="11"/>
      <c r="E1000" s="17"/>
    </row>
    <row r="1001" spans="2:5" s="15" customFormat="1" ht="16.5" customHeight="1">
      <c r="B1001" s="16"/>
      <c r="C1001" s="16"/>
      <c r="D1001" s="11"/>
      <c r="E1001" s="17"/>
    </row>
    <row r="1002" spans="2:5" s="15" customFormat="1" ht="16.5" customHeight="1">
      <c r="B1002" s="16"/>
      <c r="C1002" s="16"/>
      <c r="D1002" s="11"/>
      <c r="E1002" s="17"/>
    </row>
    <row r="1003" spans="2:5" s="15" customFormat="1" ht="16.5" customHeight="1">
      <c r="B1003" s="16"/>
      <c r="C1003" s="16"/>
      <c r="D1003" s="11"/>
      <c r="E1003" s="17"/>
    </row>
    <row r="1004" spans="2:5" s="15" customFormat="1" ht="16.5" customHeight="1">
      <c r="B1004" s="16"/>
      <c r="C1004" s="16"/>
      <c r="D1004" s="11"/>
      <c r="E1004" s="17"/>
    </row>
    <row r="1005" spans="2:5" s="15" customFormat="1" ht="16.5" customHeight="1">
      <c r="B1005" s="16"/>
      <c r="C1005" s="16"/>
      <c r="D1005" s="11"/>
      <c r="E1005" s="17"/>
    </row>
    <row r="1006" spans="2:5" s="15" customFormat="1" ht="16.5" customHeight="1">
      <c r="B1006" s="16"/>
      <c r="C1006" s="16"/>
      <c r="D1006" s="11"/>
      <c r="E1006" s="17"/>
    </row>
    <row r="1007" spans="2:5" s="15" customFormat="1" ht="16.5" customHeight="1">
      <c r="B1007" s="16"/>
      <c r="C1007" s="16"/>
      <c r="D1007" s="11"/>
      <c r="E1007" s="17"/>
    </row>
    <row r="1008" spans="2:5" s="15" customFormat="1" ht="16.5" customHeight="1">
      <c r="B1008" s="16"/>
      <c r="C1008" s="16"/>
      <c r="D1008" s="11"/>
      <c r="E1008" s="17"/>
    </row>
    <row r="1009" spans="2:5" s="15" customFormat="1" ht="16.5" customHeight="1">
      <c r="B1009" s="16"/>
      <c r="C1009" s="16"/>
      <c r="D1009" s="11"/>
      <c r="E1009" s="17"/>
    </row>
    <row r="1010" spans="2:5" s="15" customFormat="1" ht="16.5" customHeight="1">
      <c r="B1010" s="16"/>
      <c r="C1010" s="16"/>
      <c r="D1010" s="11"/>
      <c r="E1010" s="17"/>
    </row>
    <row r="1011" spans="2:5" s="15" customFormat="1" ht="16.5" customHeight="1">
      <c r="B1011" s="16"/>
      <c r="C1011" s="16"/>
      <c r="D1011" s="11"/>
      <c r="E1011" s="17"/>
    </row>
    <row r="1012" spans="2:5" s="15" customFormat="1" ht="16.5" customHeight="1">
      <c r="B1012" s="16"/>
      <c r="C1012" s="16"/>
      <c r="D1012" s="11"/>
      <c r="E1012" s="17"/>
    </row>
    <row r="1013" spans="2:5" s="15" customFormat="1" ht="16.5" customHeight="1">
      <c r="B1013" s="16"/>
      <c r="C1013" s="16"/>
      <c r="D1013" s="11"/>
      <c r="E1013" s="17"/>
    </row>
    <row r="1014" spans="2:5" s="15" customFormat="1" ht="16.5" customHeight="1">
      <c r="B1014" s="16"/>
      <c r="C1014" s="16"/>
      <c r="D1014" s="11"/>
      <c r="E1014" s="17"/>
    </row>
    <row r="1015" spans="2:5" s="15" customFormat="1" ht="16.5" customHeight="1">
      <c r="B1015" s="16"/>
      <c r="C1015" s="16"/>
      <c r="D1015" s="11"/>
      <c r="E1015" s="17"/>
    </row>
    <row r="1016" spans="2:5" s="15" customFormat="1" ht="16.5" customHeight="1">
      <c r="B1016" s="16"/>
      <c r="C1016" s="16"/>
      <c r="D1016" s="11"/>
      <c r="E1016" s="17"/>
    </row>
    <row r="1017" spans="2:5" s="15" customFormat="1" ht="16.5" customHeight="1">
      <c r="B1017" s="16"/>
      <c r="C1017" s="16"/>
      <c r="D1017" s="11"/>
      <c r="E1017" s="17"/>
    </row>
    <row r="1018" spans="2:5" s="15" customFormat="1" ht="16.5" customHeight="1">
      <c r="B1018" s="16"/>
      <c r="C1018" s="16"/>
      <c r="D1018" s="11"/>
      <c r="E1018" s="17"/>
    </row>
    <row r="1019" spans="2:5" s="15" customFormat="1" ht="16.5" customHeight="1">
      <c r="B1019" s="16"/>
      <c r="C1019" s="16"/>
      <c r="D1019" s="11"/>
      <c r="E1019" s="17"/>
    </row>
    <row r="1020" spans="2:5" s="15" customFormat="1" ht="16.5" customHeight="1">
      <c r="B1020" s="16"/>
      <c r="C1020" s="16"/>
      <c r="D1020" s="11"/>
      <c r="E1020" s="17"/>
    </row>
    <row r="1021" spans="2:5" s="15" customFormat="1" ht="16.5" customHeight="1">
      <c r="B1021" s="16"/>
      <c r="C1021" s="16"/>
      <c r="D1021" s="11"/>
      <c r="E1021" s="17"/>
    </row>
    <row r="1022" spans="2:5" s="15" customFormat="1" ht="16.5" customHeight="1">
      <c r="B1022" s="16"/>
      <c r="C1022" s="16"/>
      <c r="D1022" s="11"/>
      <c r="E1022" s="17"/>
    </row>
    <row r="1023" spans="2:5" s="15" customFormat="1" ht="16.5" customHeight="1">
      <c r="B1023" s="16"/>
      <c r="C1023" s="16"/>
      <c r="D1023" s="11"/>
      <c r="E1023" s="17"/>
    </row>
    <row r="1024" spans="2:5" s="15" customFormat="1" ht="16.5" customHeight="1">
      <c r="B1024" s="16"/>
      <c r="C1024" s="16"/>
      <c r="D1024" s="11"/>
      <c r="E1024" s="17"/>
    </row>
    <row r="1025" spans="2:5" s="15" customFormat="1" ht="16.5" customHeight="1">
      <c r="B1025" s="16"/>
      <c r="C1025" s="16"/>
      <c r="D1025" s="11"/>
      <c r="E1025" s="17"/>
    </row>
    <row r="1026" spans="2:5" s="15" customFormat="1" ht="16.5" customHeight="1">
      <c r="B1026" s="16"/>
      <c r="C1026" s="16"/>
      <c r="D1026" s="11"/>
      <c r="E1026" s="17"/>
    </row>
    <row r="1027" spans="2:5" s="15" customFormat="1" ht="16.5" customHeight="1">
      <c r="B1027" s="16"/>
      <c r="C1027" s="16"/>
      <c r="D1027" s="11"/>
      <c r="E1027" s="17"/>
    </row>
    <row r="1028" spans="2:5" s="15" customFormat="1" ht="16.5" customHeight="1">
      <c r="B1028" s="16"/>
      <c r="C1028" s="16"/>
      <c r="D1028" s="11"/>
      <c r="E1028" s="17"/>
    </row>
    <row r="1029" spans="2:5" s="15" customFormat="1" ht="16.5" customHeight="1">
      <c r="B1029" s="16"/>
      <c r="C1029" s="16"/>
      <c r="D1029" s="11"/>
      <c r="E1029" s="17"/>
    </row>
    <row r="1030" spans="2:5" s="15" customFormat="1" ht="16.5" customHeight="1">
      <c r="B1030" s="16"/>
      <c r="C1030" s="16"/>
      <c r="D1030" s="11"/>
      <c r="E1030" s="17"/>
    </row>
    <row r="1031" spans="2:5" s="15" customFormat="1" ht="16.5" customHeight="1">
      <c r="B1031" s="16"/>
      <c r="C1031" s="16"/>
      <c r="D1031" s="11"/>
      <c r="E1031" s="17"/>
    </row>
    <row r="1032" spans="2:5" s="15" customFormat="1" ht="16.5" customHeight="1">
      <c r="B1032" s="16"/>
      <c r="C1032" s="16"/>
      <c r="D1032" s="11"/>
      <c r="E1032" s="17"/>
    </row>
    <row r="1033" spans="2:5" s="15" customFormat="1" ht="16.5" customHeight="1">
      <c r="B1033" s="16"/>
      <c r="C1033" s="16"/>
      <c r="D1033" s="11"/>
      <c r="E1033" s="17"/>
    </row>
    <row r="1034" spans="2:5" s="15" customFormat="1" ht="16.5" customHeight="1">
      <c r="B1034" s="16"/>
      <c r="C1034" s="16"/>
      <c r="D1034" s="11"/>
      <c r="E1034" s="17"/>
    </row>
    <row r="1035" spans="2:5" s="15" customFormat="1" ht="16.5" customHeight="1">
      <c r="B1035" s="16"/>
      <c r="C1035" s="16"/>
      <c r="D1035" s="11"/>
      <c r="E1035" s="17"/>
    </row>
    <row r="1036" spans="2:5" s="15" customFormat="1" ht="16.5" customHeight="1">
      <c r="B1036" s="16"/>
      <c r="C1036" s="16"/>
      <c r="D1036" s="11"/>
      <c r="E1036" s="17"/>
    </row>
    <row r="1037" spans="2:5" s="15" customFormat="1" ht="16.5" customHeight="1">
      <c r="B1037" s="16"/>
      <c r="C1037" s="16"/>
      <c r="D1037" s="11"/>
      <c r="E1037" s="17"/>
    </row>
    <row r="1038" spans="2:5" s="15" customFormat="1" ht="16.5" customHeight="1">
      <c r="B1038" s="16"/>
      <c r="C1038" s="16"/>
      <c r="D1038" s="11"/>
      <c r="E1038" s="17"/>
    </row>
    <row r="1039" spans="2:5" s="15" customFormat="1" ht="16.5" customHeight="1">
      <c r="B1039" s="16"/>
      <c r="C1039" s="16"/>
      <c r="D1039" s="11"/>
      <c r="E1039" s="17"/>
    </row>
    <row r="1040" spans="2:5" s="15" customFormat="1" ht="16.5" customHeight="1">
      <c r="B1040" s="16"/>
      <c r="C1040" s="16"/>
      <c r="D1040" s="11"/>
      <c r="E1040" s="17"/>
    </row>
    <row r="1041" spans="2:5" s="15" customFormat="1" ht="16.5" customHeight="1">
      <c r="B1041" s="16"/>
      <c r="C1041" s="16"/>
      <c r="D1041" s="11"/>
      <c r="E1041" s="17"/>
    </row>
    <row r="1042" spans="2:5" s="15" customFormat="1" ht="16.5" customHeight="1">
      <c r="B1042" s="16"/>
      <c r="C1042" s="16"/>
      <c r="D1042" s="11"/>
      <c r="E1042" s="17"/>
    </row>
    <row r="1043" spans="2:5" s="15" customFormat="1" ht="16.5" customHeight="1">
      <c r="B1043" s="16"/>
      <c r="C1043" s="16"/>
      <c r="D1043" s="11"/>
      <c r="E1043" s="17"/>
    </row>
    <row r="1044" spans="2:5" s="15" customFormat="1" ht="16.5" customHeight="1">
      <c r="B1044" s="16"/>
      <c r="C1044" s="16"/>
      <c r="D1044" s="11"/>
      <c r="E1044" s="17"/>
    </row>
    <row r="1045" spans="2:5" s="15" customFormat="1" ht="16.5" customHeight="1">
      <c r="B1045" s="16"/>
      <c r="C1045" s="16"/>
      <c r="D1045" s="11"/>
      <c r="E1045" s="17"/>
    </row>
    <row r="1046" spans="2:5" s="15" customFormat="1" ht="16.5" customHeight="1">
      <c r="B1046" s="16"/>
      <c r="C1046" s="16"/>
      <c r="D1046" s="11"/>
      <c r="E1046" s="17"/>
    </row>
    <row r="1047" spans="2:5" s="15" customFormat="1" ht="16.5" customHeight="1">
      <c r="B1047" s="16"/>
      <c r="C1047" s="16"/>
      <c r="D1047" s="11"/>
      <c r="E1047" s="17"/>
    </row>
    <row r="1048" spans="2:5" s="15" customFormat="1" ht="16.5" customHeight="1">
      <c r="B1048" s="16"/>
      <c r="C1048" s="16"/>
      <c r="D1048" s="11"/>
      <c r="E1048" s="17"/>
    </row>
    <row r="1049" spans="2:5" s="15" customFormat="1" ht="16.5" customHeight="1">
      <c r="B1049" s="16"/>
      <c r="C1049" s="16"/>
      <c r="D1049" s="11"/>
      <c r="E1049" s="17"/>
    </row>
    <row r="1050" spans="2:5" s="15" customFormat="1" ht="16.5" customHeight="1">
      <c r="B1050" s="16"/>
      <c r="C1050" s="16"/>
      <c r="D1050" s="11"/>
      <c r="E1050" s="17"/>
    </row>
    <row r="1051" spans="2:5" s="15" customFormat="1" ht="16.5" customHeight="1">
      <c r="B1051" s="16"/>
      <c r="C1051" s="16"/>
      <c r="D1051" s="11"/>
      <c r="E1051" s="17"/>
    </row>
    <row r="1052" spans="2:5" s="15" customFormat="1" ht="16.5" customHeight="1">
      <c r="B1052" s="16"/>
      <c r="C1052" s="16"/>
      <c r="D1052" s="11"/>
      <c r="E1052" s="17"/>
    </row>
    <row r="1053" spans="2:5" s="15" customFormat="1" ht="16.5" customHeight="1">
      <c r="B1053" s="16"/>
      <c r="C1053" s="16"/>
      <c r="D1053" s="11"/>
      <c r="E1053" s="17"/>
    </row>
    <row r="1054" spans="2:5" s="15" customFormat="1" ht="16.5" customHeight="1">
      <c r="B1054" s="16"/>
      <c r="C1054" s="16"/>
      <c r="D1054" s="11"/>
      <c r="E1054" s="17"/>
    </row>
    <row r="1055" spans="2:5" s="15" customFormat="1" ht="16.5" customHeight="1">
      <c r="B1055" s="16"/>
      <c r="C1055" s="16"/>
      <c r="D1055" s="11"/>
      <c r="E1055" s="17"/>
    </row>
    <row r="1056" spans="2:5" s="15" customFormat="1" ht="16.5" customHeight="1">
      <c r="B1056" s="16"/>
      <c r="C1056" s="16"/>
      <c r="D1056" s="11"/>
      <c r="E1056" s="17"/>
    </row>
    <row r="1057" spans="2:5" s="15" customFormat="1" ht="16.5" customHeight="1">
      <c r="B1057" s="16"/>
      <c r="C1057" s="16"/>
      <c r="D1057" s="11"/>
      <c r="E1057" s="17"/>
    </row>
    <row r="1058" spans="2:5" s="15" customFormat="1" ht="16.5" customHeight="1">
      <c r="B1058" s="16"/>
      <c r="C1058" s="16"/>
      <c r="D1058" s="11"/>
      <c r="E1058" s="17"/>
    </row>
    <row r="1059" spans="2:5" s="15" customFormat="1" ht="16.5" customHeight="1">
      <c r="B1059" s="16"/>
      <c r="C1059" s="16"/>
      <c r="D1059" s="11"/>
      <c r="E1059" s="17"/>
    </row>
    <row r="1060" spans="2:5" s="15" customFormat="1" ht="16.5" customHeight="1">
      <c r="B1060" s="16"/>
      <c r="C1060" s="16"/>
      <c r="D1060" s="11"/>
      <c r="E1060" s="17"/>
    </row>
    <row r="1061" spans="2:5" s="15" customFormat="1" ht="16.5" customHeight="1">
      <c r="B1061" s="16"/>
      <c r="C1061" s="16"/>
      <c r="D1061" s="11"/>
      <c r="E1061" s="17"/>
    </row>
    <row r="1062" spans="2:5" s="15" customFormat="1" ht="16.5" customHeight="1">
      <c r="B1062" s="16"/>
      <c r="C1062" s="16"/>
      <c r="D1062" s="11"/>
      <c r="E1062" s="17"/>
    </row>
    <row r="1063" spans="2:5" s="15" customFormat="1" ht="16.5" customHeight="1">
      <c r="B1063" s="16"/>
      <c r="C1063" s="16"/>
      <c r="D1063" s="11"/>
      <c r="E1063" s="17"/>
    </row>
    <row r="1064" spans="2:5" s="15" customFormat="1" ht="16.5" customHeight="1">
      <c r="B1064" s="16"/>
      <c r="C1064" s="16"/>
      <c r="D1064" s="11"/>
      <c r="E1064" s="17"/>
    </row>
    <row r="1065" spans="2:5" s="15" customFormat="1" ht="16.5" customHeight="1">
      <c r="B1065" s="16"/>
      <c r="C1065" s="16"/>
      <c r="D1065" s="11"/>
      <c r="E1065" s="17"/>
    </row>
    <row r="1066" spans="2:5" s="15" customFormat="1" ht="16.5" customHeight="1">
      <c r="B1066" s="16"/>
      <c r="C1066" s="16"/>
      <c r="D1066" s="11"/>
      <c r="E1066" s="17"/>
    </row>
    <row r="1067" spans="2:5" s="15" customFormat="1" ht="16.5" customHeight="1">
      <c r="B1067" s="16"/>
      <c r="C1067" s="16"/>
      <c r="D1067" s="11"/>
      <c r="E1067" s="17"/>
    </row>
    <row r="1068" spans="2:5" s="15" customFormat="1" ht="16.5" customHeight="1">
      <c r="B1068" s="16"/>
      <c r="C1068" s="16"/>
      <c r="D1068" s="11"/>
      <c r="E1068" s="17"/>
    </row>
    <row r="1069" spans="2:5" s="15" customFormat="1" ht="16.5" customHeight="1">
      <c r="B1069" s="16"/>
      <c r="C1069" s="16"/>
      <c r="D1069" s="11"/>
      <c r="E1069" s="17"/>
    </row>
    <row r="1070" spans="2:5" s="15" customFormat="1" ht="16.5" customHeight="1">
      <c r="B1070" s="16"/>
      <c r="C1070" s="16"/>
      <c r="D1070" s="11"/>
      <c r="E1070" s="17"/>
    </row>
    <row r="1071" spans="2:5" s="15" customFormat="1" ht="16.5" customHeight="1">
      <c r="B1071" s="16"/>
      <c r="C1071" s="16"/>
      <c r="D1071" s="11"/>
      <c r="E1071" s="17"/>
    </row>
    <row r="1072" spans="2:5" s="15" customFormat="1" ht="16.5" customHeight="1">
      <c r="B1072" s="16"/>
      <c r="C1072" s="16"/>
      <c r="D1072" s="11"/>
      <c r="E1072" s="17"/>
    </row>
    <row r="1073" spans="2:5" s="15" customFormat="1" ht="16.5" customHeight="1">
      <c r="B1073" s="16"/>
      <c r="C1073" s="16"/>
      <c r="D1073" s="11"/>
      <c r="E1073" s="17"/>
    </row>
    <row r="1074" spans="2:5" s="15" customFormat="1" ht="16.5" customHeight="1">
      <c r="B1074" s="16"/>
      <c r="C1074" s="16"/>
      <c r="D1074" s="11"/>
      <c r="E1074" s="17"/>
    </row>
    <row r="1075" spans="2:5" s="15" customFormat="1" ht="16.5" customHeight="1">
      <c r="B1075" s="16"/>
      <c r="C1075" s="16"/>
      <c r="D1075" s="11"/>
      <c r="E1075" s="17"/>
    </row>
    <row r="1076" spans="2:5" s="15" customFormat="1" ht="16.5" customHeight="1">
      <c r="B1076" s="16"/>
      <c r="C1076" s="16"/>
      <c r="D1076" s="11"/>
      <c r="E1076" s="17"/>
    </row>
    <row r="1077" spans="2:5" s="15" customFormat="1" ht="16.5" customHeight="1">
      <c r="B1077" s="16"/>
      <c r="C1077" s="16"/>
      <c r="D1077" s="11"/>
      <c r="E1077" s="17"/>
    </row>
    <row r="1078" spans="2:5" s="15" customFormat="1" ht="16.5" customHeight="1">
      <c r="B1078" s="16"/>
      <c r="C1078" s="16"/>
      <c r="D1078" s="11"/>
      <c r="E1078" s="17"/>
    </row>
    <row r="1079" spans="2:5" s="15" customFormat="1" ht="16.5" customHeight="1">
      <c r="B1079" s="16"/>
      <c r="C1079" s="16"/>
      <c r="D1079" s="11"/>
      <c r="E1079" s="17"/>
    </row>
    <row r="1080" spans="2:5" s="15" customFormat="1" ht="16.5" customHeight="1">
      <c r="B1080" s="16"/>
      <c r="C1080" s="16"/>
      <c r="D1080" s="11"/>
      <c r="E1080" s="17"/>
    </row>
    <row r="1081" spans="2:5" s="15" customFormat="1" ht="16.5" customHeight="1">
      <c r="B1081" s="16"/>
      <c r="C1081" s="16"/>
      <c r="D1081" s="11"/>
      <c r="E1081" s="17"/>
    </row>
    <row r="1082" spans="2:5" s="15" customFormat="1" ht="16.5" customHeight="1">
      <c r="B1082" s="16"/>
      <c r="C1082" s="16"/>
      <c r="D1082" s="11"/>
      <c r="E1082" s="17"/>
    </row>
    <row r="1083" spans="2:5" s="15" customFormat="1" ht="16.5" customHeight="1">
      <c r="B1083" s="16"/>
      <c r="C1083" s="16"/>
      <c r="D1083" s="11"/>
      <c r="E1083" s="17"/>
    </row>
    <row r="1084" spans="2:5" s="15" customFormat="1" ht="16.5" customHeight="1">
      <c r="B1084" s="16"/>
      <c r="C1084" s="16"/>
      <c r="D1084" s="11"/>
      <c r="E1084" s="17"/>
    </row>
    <row r="1085" spans="2:5" s="15" customFormat="1" ht="16.5" customHeight="1">
      <c r="B1085" s="16"/>
      <c r="C1085" s="16"/>
      <c r="D1085" s="11"/>
      <c r="E1085" s="17"/>
    </row>
    <row r="1086" spans="2:5" s="15" customFormat="1" ht="16.5" customHeight="1">
      <c r="B1086" s="16"/>
      <c r="C1086" s="16"/>
      <c r="D1086" s="11"/>
      <c r="E1086" s="17"/>
    </row>
    <row r="1087" spans="2:5" s="15" customFormat="1" ht="16.5" customHeight="1">
      <c r="B1087" s="16"/>
      <c r="C1087" s="16"/>
      <c r="D1087" s="11"/>
      <c r="E1087" s="17"/>
    </row>
    <row r="1088" spans="2:5" s="15" customFormat="1" ht="16.5" customHeight="1">
      <c r="B1088" s="16"/>
      <c r="C1088" s="16"/>
      <c r="D1088" s="11"/>
      <c r="E1088" s="17"/>
    </row>
    <row r="1089" spans="2:5" s="15" customFormat="1" ht="16.5" customHeight="1">
      <c r="B1089" s="16"/>
      <c r="C1089" s="16"/>
      <c r="D1089" s="11"/>
      <c r="E1089" s="17"/>
    </row>
    <row r="1090" spans="2:5" s="15" customFormat="1" ht="16.5" customHeight="1">
      <c r="B1090" s="16"/>
      <c r="C1090" s="16"/>
      <c r="D1090" s="11"/>
      <c r="E1090" s="17"/>
    </row>
    <row r="1091" spans="2:5" s="15" customFormat="1" ht="16.5" customHeight="1">
      <c r="B1091" s="16"/>
      <c r="C1091" s="16"/>
      <c r="D1091" s="11"/>
      <c r="E1091" s="17"/>
    </row>
    <row r="1092" spans="2:5" s="15" customFormat="1" ht="16.5" customHeight="1">
      <c r="B1092" s="16"/>
      <c r="C1092" s="16"/>
      <c r="D1092" s="11"/>
      <c r="E1092" s="17"/>
    </row>
    <row r="1093" spans="2:5" s="15" customFormat="1" ht="16.5" customHeight="1">
      <c r="B1093" s="16"/>
      <c r="C1093" s="16"/>
      <c r="D1093" s="11"/>
      <c r="E1093" s="17"/>
    </row>
    <row r="1094" spans="2:5" s="15" customFormat="1" ht="16.5" customHeight="1">
      <c r="B1094" s="16"/>
      <c r="C1094" s="16"/>
      <c r="D1094" s="11"/>
      <c r="E1094" s="17"/>
    </row>
    <row r="1095" spans="2:5" s="15" customFormat="1" ht="16.5" customHeight="1">
      <c r="B1095" s="16"/>
      <c r="C1095" s="16"/>
      <c r="D1095" s="11"/>
      <c r="E1095" s="17"/>
    </row>
    <row r="1096" spans="2:5" s="15" customFormat="1" ht="16.5" customHeight="1">
      <c r="B1096" s="16"/>
      <c r="C1096" s="16"/>
      <c r="D1096" s="11"/>
      <c r="E1096" s="17"/>
    </row>
    <row r="1097" spans="2:5" s="15" customFormat="1" ht="16.5" customHeight="1">
      <c r="B1097" s="16"/>
      <c r="C1097" s="16"/>
      <c r="D1097" s="11"/>
      <c r="E1097" s="17"/>
    </row>
    <row r="1098" spans="2:5" s="15" customFormat="1" ht="16.5" customHeight="1">
      <c r="B1098" s="16"/>
      <c r="C1098" s="16"/>
      <c r="D1098" s="11"/>
      <c r="E1098" s="17"/>
    </row>
    <row r="1099" spans="2:5" s="15" customFormat="1" ht="16.5" customHeight="1">
      <c r="B1099" s="16"/>
      <c r="C1099" s="16"/>
      <c r="D1099" s="11"/>
      <c r="E1099" s="17"/>
    </row>
    <row r="1100" spans="2:5" s="15" customFormat="1" ht="16.5" customHeight="1">
      <c r="B1100" s="16"/>
      <c r="C1100" s="16"/>
      <c r="D1100" s="11"/>
      <c r="E1100" s="17"/>
    </row>
    <row r="1101" spans="2:5" s="15" customFormat="1" ht="16.5" customHeight="1">
      <c r="B1101" s="16"/>
      <c r="C1101" s="16"/>
      <c r="D1101" s="11"/>
      <c r="E1101" s="17"/>
    </row>
    <row r="1102" spans="2:5" s="15" customFormat="1" ht="16.5" customHeight="1">
      <c r="B1102" s="16"/>
      <c r="C1102" s="16"/>
      <c r="D1102" s="11"/>
      <c r="E1102" s="17"/>
    </row>
    <row r="1103" spans="2:5" s="15" customFormat="1" ht="16.5" customHeight="1">
      <c r="B1103" s="16"/>
      <c r="C1103" s="16"/>
      <c r="D1103" s="11"/>
      <c r="E1103" s="17"/>
    </row>
    <row r="1104" spans="2:5" s="15" customFormat="1" ht="16.5" customHeight="1">
      <c r="B1104" s="16"/>
      <c r="C1104" s="16"/>
      <c r="D1104" s="11"/>
      <c r="E1104" s="17"/>
    </row>
    <row r="1105" spans="2:5" s="15" customFormat="1" ht="16.5" customHeight="1">
      <c r="B1105" s="16"/>
      <c r="C1105" s="16"/>
      <c r="D1105" s="11"/>
      <c r="E1105" s="17"/>
    </row>
    <row r="1106" spans="2:5" s="15" customFormat="1" ht="16.5" customHeight="1">
      <c r="B1106" s="16"/>
      <c r="C1106" s="16"/>
      <c r="D1106" s="11"/>
      <c r="E1106" s="17"/>
    </row>
    <row r="1107" spans="2:5" s="15" customFormat="1" ht="16.5" customHeight="1">
      <c r="B1107" s="16"/>
      <c r="C1107" s="16"/>
      <c r="D1107" s="11"/>
      <c r="E1107" s="17"/>
    </row>
    <row r="1108" spans="2:5" s="15" customFormat="1" ht="16.5" customHeight="1">
      <c r="B1108" s="16"/>
      <c r="C1108" s="16"/>
      <c r="D1108" s="11"/>
      <c r="E1108" s="17"/>
    </row>
    <row r="1109" spans="2:5" s="15" customFormat="1" ht="16.5" customHeight="1">
      <c r="B1109" s="16"/>
      <c r="C1109" s="16"/>
      <c r="D1109" s="11"/>
      <c r="E1109" s="17"/>
    </row>
    <row r="1110" spans="2:5" s="15" customFormat="1" ht="16.5" customHeight="1">
      <c r="B1110" s="16"/>
      <c r="C1110" s="16"/>
      <c r="D1110" s="11"/>
      <c r="E1110" s="17"/>
    </row>
    <row r="1111" spans="2:5" s="15" customFormat="1" ht="16.5" customHeight="1">
      <c r="B1111" s="16"/>
      <c r="C1111" s="16"/>
      <c r="D1111" s="11"/>
      <c r="E1111" s="17"/>
    </row>
    <row r="1112" spans="2:5" s="15" customFormat="1" ht="16.5" customHeight="1">
      <c r="B1112" s="16"/>
      <c r="C1112" s="16"/>
      <c r="D1112" s="11"/>
      <c r="E1112" s="17"/>
    </row>
    <row r="1113" spans="2:5" s="15" customFormat="1" ht="16.5" customHeight="1">
      <c r="B1113" s="16"/>
      <c r="C1113" s="16"/>
      <c r="D1113" s="11"/>
      <c r="E1113" s="17"/>
    </row>
    <row r="1114" spans="2:5" s="15" customFormat="1" ht="16.5" customHeight="1">
      <c r="B1114" s="16"/>
      <c r="C1114" s="16"/>
      <c r="D1114" s="11"/>
      <c r="E1114" s="17"/>
    </row>
    <row r="1115" spans="2:5" s="15" customFormat="1" ht="16.5" customHeight="1">
      <c r="B1115" s="16"/>
      <c r="C1115" s="16"/>
      <c r="D1115" s="11"/>
      <c r="E1115" s="17"/>
    </row>
    <row r="1116" spans="2:5" s="15" customFormat="1" ht="16.5" customHeight="1">
      <c r="B1116" s="16"/>
      <c r="C1116" s="16"/>
      <c r="D1116" s="11"/>
      <c r="E1116" s="17"/>
    </row>
    <row r="1117" spans="2:5" s="15" customFormat="1" ht="16.5" customHeight="1">
      <c r="B1117" s="16"/>
      <c r="C1117" s="16"/>
      <c r="D1117" s="11"/>
      <c r="E1117" s="17"/>
    </row>
    <row r="1118" spans="2:5" s="15" customFormat="1" ht="16.5" customHeight="1">
      <c r="B1118" s="16"/>
      <c r="C1118" s="16"/>
      <c r="D1118" s="11"/>
      <c r="E1118" s="17"/>
    </row>
    <row r="1119" spans="2:5" s="15" customFormat="1" ht="16.5" customHeight="1">
      <c r="B1119" s="16"/>
      <c r="C1119" s="16"/>
      <c r="D1119" s="11"/>
      <c r="E1119" s="17"/>
    </row>
    <row r="1120" spans="2:5" s="15" customFormat="1" ht="16.5" customHeight="1">
      <c r="B1120" s="16"/>
      <c r="C1120" s="16"/>
      <c r="D1120" s="11"/>
      <c r="E1120" s="17"/>
    </row>
    <row r="1121" spans="2:5" s="15" customFormat="1" ht="16.5" customHeight="1">
      <c r="B1121" s="16"/>
      <c r="C1121" s="16"/>
      <c r="D1121" s="11"/>
      <c r="E1121" s="17"/>
    </row>
    <row r="1122" spans="2:5" s="15" customFormat="1" ht="16.5" customHeight="1">
      <c r="B1122" s="16"/>
      <c r="C1122" s="16"/>
      <c r="D1122" s="11"/>
      <c r="E1122" s="17"/>
    </row>
    <row r="1123" spans="2:5" s="15" customFormat="1" ht="16.5" customHeight="1">
      <c r="B1123" s="16"/>
      <c r="C1123" s="16"/>
      <c r="D1123" s="11"/>
      <c r="E1123" s="17"/>
    </row>
    <row r="1124" spans="2:5" s="15" customFormat="1" ht="16.5" customHeight="1">
      <c r="B1124" s="16"/>
      <c r="C1124" s="16"/>
      <c r="D1124" s="11"/>
      <c r="E1124" s="17"/>
    </row>
    <row r="1125" spans="2:5" s="15" customFormat="1" ht="16.5" customHeight="1">
      <c r="B1125" s="16"/>
      <c r="C1125" s="16"/>
      <c r="D1125" s="11"/>
      <c r="E1125" s="17"/>
    </row>
    <row r="1126" spans="2:5" s="15" customFormat="1" ht="16.5" customHeight="1">
      <c r="B1126" s="16"/>
      <c r="C1126" s="16"/>
      <c r="D1126" s="11"/>
      <c r="E1126" s="17"/>
    </row>
    <row r="1127" spans="2:5" s="15" customFormat="1" ht="16.5" customHeight="1">
      <c r="B1127" s="16"/>
      <c r="C1127" s="16"/>
      <c r="D1127" s="11"/>
      <c r="E1127" s="17"/>
    </row>
    <row r="1128" spans="2:5" s="15" customFormat="1" ht="16.5" customHeight="1">
      <c r="B1128" s="16"/>
      <c r="C1128" s="16"/>
      <c r="D1128" s="11"/>
      <c r="E1128" s="17"/>
    </row>
    <row r="1129" spans="2:5" s="15" customFormat="1" ht="16.5" customHeight="1">
      <c r="B1129" s="16"/>
      <c r="C1129" s="16"/>
      <c r="D1129" s="11"/>
      <c r="E1129" s="17"/>
    </row>
    <row r="1130" spans="2:5" s="15" customFormat="1" ht="16.5" customHeight="1">
      <c r="B1130" s="16"/>
      <c r="C1130" s="16"/>
      <c r="D1130" s="11"/>
      <c r="E1130" s="17"/>
    </row>
    <row r="1131" spans="2:5" s="15" customFormat="1" ht="16.5" customHeight="1">
      <c r="B1131" s="16"/>
      <c r="C1131" s="16"/>
      <c r="D1131" s="11"/>
      <c r="E1131" s="17"/>
    </row>
    <row r="1132" spans="2:5" s="15" customFormat="1" ht="16.5" customHeight="1">
      <c r="B1132" s="16"/>
      <c r="C1132" s="16"/>
      <c r="D1132" s="11"/>
      <c r="E1132" s="17"/>
    </row>
    <row r="1133" spans="2:5" s="15" customFormat="1" ht="16.5" customHeight="1">
      <c r="B1133" s="16"/>
      <c r="C1133" s="16"/>
      <c r="D1133" s="11"/>
      <c r="E1133" s="17"/>
    </row>
    <row r="1134" spans="2:5" s="15" customFormat="1" ht="16.5" customHeight="1">
      <c r="B1134" s="16"/>
      <c r="C1134" s="16"/>
      <c r="D1134" s="11"/>
      <c r="E1134" s="17"/>
    </row>
    <row r="1135" spans="2:5" s="15" customFormat="1" ht="16.5" customHeight="1">
      <c r="B1135" s="16"/>
      <c r="C1135" s="16"/>
      <c r="D1135" s="11"/>
      <c r="E1135" s="17"/>
    </row>
    <row r="1136" spans="2:5" s="15" customFormat="1" ht="16.5" customHeight="1">
      <c r="B1136" s="16"/>
      <c r="C1136" s="16"/>
      <c r="D1136" s="11"/>
      <c r="E1136" s="17"/>
    </row>
    <row r="1137" spans="2:5" s="15" customFormat="1" ht="16.5" customHeight="1">
      <c r="B1137" s="16"/>
      <c r="C1137" s="16"/>
      <c r="D1137" s="11"/>
      <c r="E1137" s="17"/>
    </row>
    <row r="1138" spans="2:5" s="15" customFormat="1" ht="16.5" customHeight="1">
      <c r="B1138" s="16"/>
      <c r="C1138" s="16"/>
      <c r="D1138" s="11"/>
      <c r="E1138" s="17"/>
    </row>
    <row r="1139" spans="2:5" s="15" customFormat="1" ht="16.5" customHeight="1">
      <c r="B1139" s="16"/>
      <c r="C1139" s="16"/>
      <c r="D1139" s="11"/>
      <c r="E1139" s="17"/>
    </row>
    <row r="1140" spans="2:5" s="15" customFormat="1" ht="16.5" customHeight="1">
      <c r="B1140" s="16"/>
      <c r="C1140" s="16"/>
      <c r="D1140" s="11"/>
      <c r="E1140" s="17"/>
    </row>
    <row r="1141" spans="2:5" s="15" customFormat="1" ht="16.5" customHeight="1">
      <c r="B1141" s="16"/>
      <c r="C1141" s="16"/>
      <c r="D1141" s="11"/>
      <c r="E1141" s="17"/>
    </row>
    <row r="1142" spans="2:5" s="15" customFormat="1" ht="16.5" customHeight="1">
      <c r="B1142" s="16"/>
      <c r="C1142" s="16"/>
      <c r="D1142" s="11"/>
      <c r="E1142" s="17"/>
    </row>
    <row r="1143" spans="2:5" s="15" customFormat="1" ht="16.5" customHeight="1">
      <c r="B1143" s="16"/>
      <c r="C1143" s="16"/>
      <c r="D1143" s="11"/>
      <c r="E1143" s="17"/>
    </row>
    <row r="1144" spans="2:5" s="15" customFormat="1" ht="16.5" customHeight="1">
      <c r="B1144" s="16"/>
      <c r="C1144" s="16"/>
      <c r="D1144" s="11"/>
      <c r="E1144" s="17"/>
    </row>
    <row r="1145" spans="2:5" s="15" customFormat="1" ht="16.5" customHeight="1">
      <c r="B1145" s="16"/>
      <c r="C1145" s="16"/>
      <c r="D1145" s="11"/>
      <c r="E1145" s="17"/>
    </row>
    <row r="1146" spans="2:5" s="15" customFormat="1" ht="16.5" customHeight="1">
      <c r="B1146" s="16"/>
      <c r="C1146" s="16"/>
      <c r="D1146" s="11"/>
      <c r="E1146" s="17"/>
    </row>
    <row r="1147" spans="2:5" s="15" customFormat="1" ht="16.5" customHeight="1">
      <c r="B1147" s="16"/>
      <c r="C1147" s="16"/>
      <c r="D1147" s="11"/>
      <c r="E1147" s="17"/>
    </row>
    <row r="1148" spans="2:5" s="15" customFormat="1" ht="16.5" customHeight="1">
      <c r="B1148" s="16"/>
      <c r="C1148" s="16"/>
      <c r="D1148" s="11"/>
      <c r="E1148" s="17"/>
    </row>
    <row r="1149" spans="2:5" s="15" customFormat="1" ht="16.5" customHeight="1">
      <c r="B1149" s="16"/>
      <c r="C1149" s="16"/>
      <c r="D1149" s="11"/>
      <c r="E1149" s="17"/>
    </row>
    <row r="1150" spans="2:5" s="15" customFormat="1" ht="16.5" customHeight="1">
      <c r="B1150" s="16"/>
      <c r="C1150" s="16"/>
      <c r="D1150" s="11"/>
      <c r="E1150" s="17"/>
    </row>
    <row r="1151" spans="2:5" s="15" customFormat="1" ht="16.5" customHeight="1">
      <c r="B1151" s="16"/>
      <c r="C1151" s="16"/>
      <c r="D1151" s="11"/>
      <c r="E1151" s="17"/>
    </row>
    <row r="1152" spans="2:5" s="15" customFormat="1" ht="16.5" customHeight="1">
      <c r="B1152" s="16"/>
      <c r="C1152" s="16"/>
      <c r="D1152" s="11"/>
      <c r="E1152" s="17"/>
    </row>
    <row r="1153" spans="2:5" s="15" customFormat="1" ht="16.5" customHeight="1">
      <c r="B1153" s="16"/>
      <c r="C1153" s="16"/>
      <c r="D1153" s="11"/>
      <c r="E1153" s="17"/>
    </row>
    <row r="1154" spans="2:5" s="15" customFormat="1" ht="16.5" customHeight="1">
      <c r="B1154" s="16"/>
      <c r="C1154" s="16"/>
      <c r="D1154" s="11"/>
      <c r="E1154" s="17"/>
    </row>
    <row r="1155" spans="2:5" s="15" customFormat="1" ht="16.5" customHeight="1">
      <c r="B1155" s="16"/>
      <c r="C1155" s="16"/>
      <c r="D1155" s="11"/>
      <c r="E1155" s="17"/>
    </row>
    <row r="1156" spans="2:5" s="15" customFormat="1" ht="16.5" customHeight="1">
      <c r="B1156" s="16"/>
      <c r="C1156" s="16"/>
      <c r="D1156" s="11"/>
      <c r="E1156" s="17"/>
    </row>
    <row r="1157" spans="2:5" s="15" customFormat="1" ht="16.5" customHeight="1">
      <c r="B1157" s="16"/>
      <c r="C1157" s="16"/>
      <c r="D1157" s="11"/>
      <c r="E1157" s="17"/>
    </row>
    <row r="1158" spans="2:5" s="15" customFormat="1" ht="16.5" customHeight="1">
      <c r="B1158" s="16"/>
      <c r="C1158" s="16"/>
      <c r="D1158" s="11"/>
      <c r="E1158" s="17"/>
    </row>
    <row r="1159" spans="2:5" s="15" customFormat="1" ht="16.5" customHeight="1">
      <c r="B1159" s="16"/>
      <c r="C1159" s="16"/>
      <c r="D1159" s="11"/>
      <c r="E1159" s="17"/>
    </row>
    <row r="1160" spans="2:5" s="15" customFormat="1" ht="16.5" customHeight="1">
      <c r="B1160" s="16"/>
      <c r="C1160" s="16"/>
      <c r="D1160" s="11"/>
      <c r="E1160" s="17"/>
    </row>
    <row r="1161" spans="2:5" s="15" customFormat="1" ht="16.5" customHeight="1">
      <c r="B1161" s="16"/>
      <c r="C1161" s="16"/>
      <c r="D1161" s="11"/>
      <c r="E1161" s="17"/>
    </row>
    <row r="1162" spans="2:5" s="15" customFormat="1" ht="16.5" customHeight="1">
      <c r="B1162" s="16"/>
      <c r="C1162" s="16"/>
      <c r="D1162" s="11"/>
      <c r="E1162" s="17"/>
    </row>
    <row r="1163" spans="2:5" s="15" customFormat="1" ht="16.5" customHeight="1">
      <c r="B1163" s="16"/>
      <c r="C1163" s="16"/>
      <c r="D1163" s="11"/>
      <c r="E1163" s="17"/>
    </row>
    <row r="1164" spans="2:5" s="15" customFormat="1" ht="16.5" customHeight="1">
      <c r="B1164" s="16"/>
      <c r="C1164" s="16"/>
      <c r="D1164" s="11"/>
      <c r="E1164" s="17"/>
    </row>
    <row r="1165" spans="2:5" s="15" customFormat="1" ht="16.5" customHeight="1">
      <c r="B1165" s="16"/>
      <c r="C1165" s="16"/>
      <c r="D1165" s="11"/>
      <c r="E1165" s="17"/>
    </row>
    <row r="1166" spans="2:5" s="15" customFormat="1" ht="16.5" customHeight="1">
      <c r="B1166" s="16"/>
      <c r="C1166" s="16"/>
      <c r="D1166" s="11"/>
      <c r="E1166" s="17"/>
    </row>
    <row r="1167" spans="2:5" s="15" customFormat="1" ht="16.5" customHeight="1">
      <c r="B1167" s="16"/>
      <c r="C1167" s="16"/>
      <c r="D1167" s="11"/>
      <c r="E1167" s="17"/>
    </row>
    <row r="1168" spans="2:5" s="15" customFormat="1" ht="16.5" customHeight="1">
      <c r="B1168" s="16"/>
      <c r="C1168" s="16"/>
      <c r="D1168" s="11"/>
      <c r="E1168" s="17"/>
    </row>
    <row r="1169" spans="2:5" s="15" customFormat="1" ht="16.5" customHeight="1">
      <c r="B1169" s="16"/>
      <c r="C1169" s="16"/>
      <c r="D1169" s="11"/>
      <c r="E1169" s="17"/>
    </row>
    <row r="1170" spans="2:5" s="15" customFormat="1" ht="16.5" customHeight="1">
      <c r="B1170" s="16"/>
      <c r="C1170" s="16"/>
      <c r="D1170" s="11"/>
      <c r="E1170" s="17"/>
    </row>
    <row r="1171" spans="2:5" s="15" customFormat="1" ht="16.5" customHeight="1">
      <c r="B1171" s="16"/>
      <c r="C1171" s="16"/>
      <c r="D1171" s="11"/>
      <c r="E1171" s="17"/>
    </row>
    <row r="1172" spans="2:5" s="15" customFormat="1" ht="16.5" customHeight="1">
      <c r="B1172" s="16"/>
      <c r="C1172" s="16"/>
      <c r="D1172" s="11"/>
      <c r="E1172" s="17"/>
    </row>
    <row r="1173" spans="2:5" s="15" customFormat="1" ht="16.5" customHeight="1">
      <c r="B1173" s="16"/>
      <c r="C1173" s="16"/>
      <c r="D1173" s="11"/>
      <c r="E1173" s="17"/>
    </row>
    <row r="1174" spans="2:5" s="15" customFormat="1" ht="16.5" customHeight="1">
      <c r="B1174" s="16"/>
      <c r="C1174" s="16"/>
      <c r="D1174" s="11"/>
      <c r="E1174" s="17"/>
    </row>
    <row r="1175" spans="2:5" s="15" customFormat="1" ht="16.5" customHeight="1">
      <c r="B1175" s="16"/>
      <c r="C1175" s="16"/>
      <c r="D1175" s="11"/>
      <c r="E1175" s="17"/>
    </row>
    <row r="1176" spans="2:5" s="15" customFormat="1" ht="16.5" customHeight="1">
      <c r="B1176" s="16"/>
      <c r="C1176" s="16"/>
      <c r="D1176" s="11"/>
      <c r="E1176" s="17"/>
    </row>
    <row r="1177" spans="2:5" s="15" customFormat="1" ht="16.5" customHeight="1">
      <c r="B1177" s="16"/>
      <c r="C1177" s="16"/>
      <c r="D1177" s="11"/>
      <c r="E1177" s="17"/>
    </row>
    <row r="1178" spans="2:5" s="15" customFormat="1" ht="16.5" customHeight="1">
      <c r="B1178" s="16"/>
      <c r="C1178" s="16"/>
      <c r="D1178" s="11"/>
      <c r="E1178" s="17"/>
    </row>
    <row r="1179" spans="2:5" s="15" customFormat="1" ht="16.5" customHeight="1">
      <c r="B1179" s="16"/>
      <c r="C1179" s="16"/>
      <c r="D1179" s="11"/>
      <c r="E1179" s="17"/>
    </row>
    <row r="1180" spans="2:5" s="15" customFormat="1" ht="16.5" customHeight="1">
      <c r="B1180" s="16"/>
      <c r="C1180" s="16"/>
      <c r="D1180" s="11"/>
      <c r="E1180" s="17"/>
    </row>
    <row r="1181" spans="2:5" s="15" customFormat="1" ht="16.5" customHeight="1">
      <c r="B1181" s="16"/>
      <c r="C1181" s="16"/>
      <c r="D1181" s="11"/>
      <c r="E1181" s="17"/>
    </row>
    <row r="1182" spans="2:5" s="15" customFormat="1" ht="16.5" customHeight="1">
      <c r="B1182" s="16"/>
      <c r="C1182" s="16"/>
      <c r="D1182" s="11"/>
      <c r="E1182" s="17"/>
    </row>
    <row r="1183" spans="2:5" s="15" customFormat="1" ht="16.5" customHeight="1">
      <c r="B1183" s="16"/>
      <c r="C1183" s="16"/>
      <c r="D1183" s="11"/>
      <c r="E1183" s="17"/>
    </row>
    <row r="1184" spans="2:5" s="15" customFormat="1" ht="16.5" customHeight="1">
      <c r="B1184" s="16"/>
      <c r="C1184" s="16"/>
      <c r="D1184" s="11"/>
      <c r="E1184" s="17"/>
    </row>
    <row r="1185" spans="2:5" s="15" customFormat="1" ht="16.5" customHeight="1">
      <c r="B1185" s="16"/>
      <c r="C1185" s="16"/>
      <c r="D1185" s="11"/>
      <c r="E1185" s="17"/>
    </row>
    <row r="1186" spans="2:5" s="15" customFormat="1" ht="16.5" customHeight="1">
      <c r="B1186" s="16"/>
      <c r="C1186" s="16"/>
      <c r="D1186" s="11"/>
      <c r="E1186" s="17"/>
    </row>
    <row r="1187" spans="2:5" s="15" customFormat="1" ht="16.5" customHeight="1">
      <c r="B1187" s="16"/>
      <c r="C1187" s="16"/>
      <c r="D1187" s="11"/>
      <c r="E1187" s="17"/>
    </row>
    <row r="1188" spans="2:5" s="15" customFormat="1" ht="16.5" customHeight="1">
      <c r="B1188" s="16"/>
      <c r="C1188" s="16"/>
      <c r="D1188" s="11"/>
      <c r="E1188" s="17"/>
    </row>
    <row r="1189" spans="2:5" s="15" customFormat="1" ht="16.5" customHeight="1">
      <c r="B1189" s="16"/>
      <c r="C1189" s="16"/>
      <c r="D1189" s="11"/>
      <c r="E1189" s="17"/>
    </row>
    <row r="1190" spans="2:5" s="15" customFormat="1" ht="16.5" customHeight="1">
      <c r="B1190" s="16"/>
      <c r="C1190" s="16"/>
      <c r="D1190" s="11"/>
      <c r="E1190" s="17"/>
    </row>
    <row r="1191" spans="2:5" s="15" customFormat="1" ht="16.5" customHeight="1">
      <c r="B1191" s="16"/>
      <c r="C1191" s="16"/>
      <c r="D1191" s="11"/>
      <c r="E1191" s="17"/>
    </row>
    <row r="1192" spans="2:5" s="15" customFormat="1" ht="16.5" customHeight="1">
      <c r="B1192" s="16"/>
      <c r="C1192" s="16"/>
      <c r="D1192" s="11"/>
      <c r="E1192" s="17"/>
    </row>
    <row r="1193" spans="2:5" s="15" customFormat="1" ht="16.5" customHeight="1">
      <c r="B1193" s="16"/>
      <c r="C1193" s="16"/>
      <c r="D1193" s="11"/>
      <c r="E1193" s="17"/>
    </row>
    <row r="1194" spans="2:5" s="15" customFormat="1" ht="16.5" customHeight="1">
      <c r="B1194" s="16"/>
      <c r="C1194" s="16"/>
      <c r="D1194" s="11"/>
      <c r="E1194" s="17"/>
    </row>
    <row r="1195" spans="2:5" s="15" customFormat="1" ht="16.5" customHeight="1">
      <c r="B1195" s="16"/>
      <c r="C1195" s="16"/>
      <c r="D1195" s="11"/>
      <c r="E1195" s="17"/>
    </row>
    <row r="1196" spans="2:5" s="15" customFormat="1" ht="16.5" customHeight="1">
      <c r="B1196" s="16"/>
      <c r="C1196" s="16"/>
      <c r="D1196" s="11"/>
      <c r="E1196" s="17"/>
    </row>
    <row r="1197" spans="2:5" s="15" customFormat="1" ht="16.5" customHeight="1">
      <c r="B1197" s="16"/>
      <c r="C1197" s="16"/>
      <c r="D1197" s="11"/>
      <c r="E1197" s="17"/>
    </row>
    <row r="1198" spans="2:5" s="15" customFormat="1" ht="16.5" customHeight="1">
      <c r="B1198" s="16"/>
      <c r="C1198" s="16"/>
      <c r="D1198" s="11"/>
      <c r="E1198" s="17"/>
    </row>
    <row r="1199" spans="2:5" s="15" customFormat="1" ht="16.5" customHeight="1">
      <c r="B1199" s="16"/>
      <c r="C1199" s="16"/>
      <c r="D1199" s="11"/>
      <c r="E1199" s="17"/>
    </row>
    <row r="1200" spans="2:5" s="15" customFormat="1" ht="16.5" customHeight="1">
      <c r="B1200" s="16"/>
      <c r="C1200" s="16"/>
      <c r="D1200" s="11"/>
      <c r="E1200" s="17"/>
    </row>
    <row r="1201" spans="2:5" s="15" customFormat="1" ht="16.5" customHeight="1">
      <c r="B1201" s="16"/>
      <c r="C1201" s="16"/>
      <c r="D1201" s="11"/>
      <c r="E1201" s="17"/>
    </row>
    <row r="1202" spans="2:5" s="15" customFormat="1" ht="16.5" customHeight="1">
      <c r="B1202" s="16"/>
      <c r="C1202" s="16"/>
      <c r="D1202" s="11"/>
      <c r="E1202" s="17"/>
    </row>
    <row r="1203" spans="2:5" s="15" customFormat="1" ht="16.5" customHeight="1">
      <c r="B1203" s="16"/>
      <c r="C1203" s="16"/>
      <c r="D1203" s="11"/>
      <c r="E1203" s="17"/>
    </row>
    <row r="1204" spans="2:5" s="15" customFormat="1" ht="16.5" customHeight="1">
      <c r="B1204" s="16"/>
      <c r="C1204" s="16"/>
      <c r="D1204" s="11"/>
      <c r="E1204" s="17"/>
    </row>
    <row r="1205" spans="2:5" s="15" customFormat="1" ht="16.5" customHeight="1">
      <c r="B1205" s="16"/>
      <c r="C1205" s="16"/>
      <c r="D1205" s="11"/>
      <c r="E1205" s="17"/>
    </row>
    <row r="1206" spans="2:5" s="15" customFormat="1" ht="16.5" customHeight="1">
      <c r="B1206" s="16"/>
      <c r="C1206" s="16"/>
      <c r="D1206" s="11"/>
      <c r="E1206" s="17"/>
    </row>
    <row r="1207" spans="2:5" s="15" customFormat="1" ht="16.5" customHeight="1">
      <c r="B1207" s="16"/>
      <c r="C1207" s="16"/>
      <c r="D1207" s="11"/>
      <c r="E1207" s="17"/>
    </row>
    <row r="1208" spans="2:5" s="15" customFormat="1" ht="16.5" customHeight="1">
      <c r="B1208" s="16"/>
      <c r="C1208" s="16"/>
      <c r="D1208" s="11"/>
      <c r="E1208" s="17"/>
    </row>
    <row r="1209" spans="2:5" s="15" customFormat="1" ht="16.5" customHeight="1">
      <c r="B1209" s="16"/>
      <c r="C1209" s="16"/>
      <c r="D1209" s="11"/>
      <c r="E1209" s="17"/>
    </row>
    <row r="1210" spans="2:5" s="15" customFormat="1" ht="16.5" customHeight="1">
      <c r="B1210" s="16"/>
      <c r="C1210" s="16"/>
      <c r="D1210" s="11"/>
      <c r="E1210" s="17"/>
    </row>
    <row r="1211" spans="2:5" s="15" customFormat="1" ht="16.5" customHeight="1">
      <c r="B1211" s="16"/>
      <c r="C1211" s="16"/>
      <c r="D1211" s="11"/>
      <c r="E1211" s="17"/>
    </row>
    <row r="1212" spans="2:5" s="15" customFormat="1" ht="16.5" customHeight="1">
      <c r="B1212" s="16"/>
      <c r="C1212" s="16"/>
      <c r="D1212" s="11"/>
      <c r="E1212" s="17"/>
    </row>
    <row r="1213" spans="2:5" s="15" customFormat="1" ht="16.5" customHeight="1">
      <c r="B1213" s="16"/>
      <c r="C1213" s="16"/>
      <c r="D1213" s="11"/>
      <c r="E1213" s="17"/>
    </row>
    <row r="1214" spans="2:5" s="15" customFormat="1" ht="16.5" customHeight="1">
      <c r="B1214" s="16"/>
      <c r="C1214" s="16"/>
      <c r="D1214" s="11"/>
      <c r="E1214" s="17"/>
    </row>
    <row r="1215" spans="2:5" s="15" customFormat="1" ht="16.5" customHeight="1">
      <c r="B1215" s="16"/>
      <c r="C1215" s="16"/>
      <c r="D1215" s="11"/>
      <c r="E1215" s="17"/>
    </row>
    <row r="1216" spans="2:5" s="15" customFormat="1" ht="16.5" customHeight="1">
      <c r="B1216" s="16"/>
      <c r="C1216" s="16"/>
      <c r="D1216" s="11"/>
      <c r="E1216" s="17"/>
    </row>
    <row r="1217" spans="2:5" s="15" customFormat="1" ht="16.5" customHeight="1">
      <c r="B1217" s="16"/>
      <c r="C1217" s="16"/>
      <c r="D1217" s="11"/>
      <c r="E1217" s="17"/>
    </row>
    <row r="1218" spans="2:5" s="15" customFormat="1" ht="16.5" customHeight="1">
      <c r="B1218" s="16"/>
      <c r="C1218" s="16"/>
      <c r="D1218" s="11"/>
      <c r="E1218" s="17"/>
    </row>
    <row r="1219" spans="2:5" s="15" customFormat="1" ht="16.5" customHeight="1">
      <c r="B1219" s="16"/>
      <c r="C1219" s="16"/>
      <c r="D1219" s="11"/>
      <c r="E1219" s="17"/>
    </row>
    <row r="1220" spans="2:5" s="15" customFormat="1" ht="16.5" customHeight="1">
      <c r="B1220" s="16"/>
      <c r="C1220" s="16"/>
      <c r="D1220" s="11"/>
      <c r="E1220" s="17"/>
    </row>
    <row r="1221" spans="2:5" s="15" customFormat="1" ht="16.5" customHeight="1">
      <c r="B1221" s="16"/>
      <c r="C1221" s="16"/>
      <c r="D1221" s="11"/>
      <c r="E1221" s="17"/>
    </row>
    <row r="1222" spans="2:5" s="15" customFormat="1" ht="16.5" customHeight="1">
      <c r="B1222" s="16"/>
      <c r="C1222" s="16"/>
      <c r="D1222" s="11"/>
      <c r="E1222" s="17"/>
    </row>
    <row r="1223" spans="2:5" s="15" customFormat="1" ht="16.5" customHeight="1">
      <c r="B1223" s="16"/>
      <c r="C1223" s="16"/>
      <c r="D1223" s="11"/>
      <c r="E1223" s="17"/>
    </row>
    <row r="1224" spans="2:5" s="15" customFormat="1" ht="16.5" customHeight="1">
      <c r="B1224" s="16"/>
      <c r="C1224" s="16"/>
      <c r="D1224" s="11"/>
      <c r="E1224" s="17"/>
    </row>
    <row r="1225" spans="2:5" s="15" customFormat="1" ht="16.5" customHeight="1">
      <c r="B1225" s="16"/>
      <c r="C1225" s="16"/>
      <c r="D1225" s="11"/>
      <c r="E1225" s="17"/>
    </row>
    <row r="1226" spans="2:5" s="15" customFormat="1" ht="16.5" customHeight="1">
      <c r="B1226" s="16"/>
      <c r="C1226" s="16"/>
      <c r="D1226" s="11"/>
      <c r="E1226" s="17"/>
    </row>
    <row r="1227" spans="2:5" s="15" customFormat="1" ht="16.5" customHeight="1">
      <c r="B1227" s="16"/>
      <c r="C1227" s="16"/>
      <c r="D1227" s="11"/>
      <c r="E1227" s="17"/>
    </row>
    <row r="1228" spans="2:5" s="15" customFormat="1" ht="16.5" customHeight="1">
      <c r="B1228" s="16"/>
      <c r="C1228" s="16"/>
      <c r="D1228" s="11"/>
      <c r="E1228" s="17"/>
    </row>
    <row r="1229" spans="2:5" s="15" customFormat="1" ht="16.5" customHeight="1">
      <c r="B1229" s="16"/>
      <c r="C1229" s="16"/>
      <c r="D1229" s="11"/>
      <c r="E1229" s="17"/>
    </row>
    <row r="1230" spans="2:5" s="15" customFormat="1" ht="16.5" customHeight="1">
      <c r="B1230" s="16"/>
      <c r="C1230" s="16"/>
      <c r="D1230" s="11"/>
      <c r="E1230" s="17"/>
    </row>
    <row r="1231" spans="2:5" s="15" customFormat="1" ht="16.5" customHeight="1">
      <c r="B1231" s="16"/>
      <c r="C1231" s="16"/>
      <c r="D1231" s="11"/>
      <c r="E1231" s="17"/>
    </row>
    <row r="1232" spans="2:5" s="15" customFormat="1" ht="16.5" customHeight="1">
      <c r="B1232" s="16"/>
      <c r="C1232" s="16"/>
      <c r="D1232" s="11"/>
      <c r="E1232" s="17"/>
    </row>
    <row r="1233" spans="2:5" s="15" customFormat="1" ht="16.5" customHeight="1">
      <c r="B1233" s="16"/>
      <c r="C1233" s="16"/>
      <c r="D1233" s="11"/>
      <c r="E1233" s="17"/>
    </row>
    <row r="1234" spans="2:5" s="15" customFormat="1" ht="16.5" customHeight="1">
      <c r="B1234" s="16"/>
      <c r="C1234" s="16"/>
      <c r="D1234" s="11"/>
      <c r="E1234" s="17"/>
    </row>
    <row r="1235" spans="2:5" s="15" customFormat="1" ht="16.5" customHeight="1">
      <c r="B1235" s="16"/>
      <c r="C1235" s="16"/>
      <c r="D1235" s="11"/>
      <c r="E1235" s="17"/>
    </row>
    <row r="1236" spans="2:5" s="15" customFormat="1" ht="16.5" customHeight="1">
      <c r="B1236" s="16"/>
      <c r="C1236" s="16"/>
      <c r="D1236" s="11"/>
      <c r="E1236" s="17"/>
    </row>
    <row r="1237" spans="2:5" s="15" customFormat="1" ht="16.5" customHeight="1">
      <c r="B1237" s="16"/>
      <c r="C1237" s="16"/>
      <c r="D1237" s="11"/>
      <c r="E1237" s="17"/>
    </row>
    <row r="1238" spans="2:5" s="15" customFormat="1" ht="16.5" customHeight="1">
      <c r="B1238" s="16"/>
      <c r="C1238" s="16"/>
      <c r="D1238" s="11"/>
      <c r="E1238" s="17"/>
    </row>
    <row r="1239" spans="2:5" s="15" customFormat="1" ht="16.5" customHeight="1">
      <c r="B1239" s="16"/>
      <c r="C1239" s="16"/>
      <c r="D1239" s="11"/>
      <c r="E1239" s="17"/>
    </row>
    <row r="1240" spans="2:5" s="15" customFormat="1" ht="16.5" customHeight="1">
      <c r="B1240" s="16"/>
      <c r="C1240" s="16"/>
      <c r="D1240" s="11"/>
      <c r="E1240" s="17"/>
    </row>
    <row r="1241" spans="2:5" s="15" customFormat="1" ht="16.5" customHeight="1">
      <c r="B1241" s="16"/>
      <c r="C1241" s="16"/>
      <c r="D1241" s="11"/>
      <c r="E1241" s="17"/>
    </row>
    <row r="1242" spans="2:5" s="15" customFormat="1" ht="16.5" customHeight="1">
      <c r="B1242" s="16"/>
      <c r="C1242" s="16"/>
      <c r="D1242" s="11"/>
      <c r="E1242" s="17"/>
    </row>
    <row r="1243" spans="2:5" s="15" customFormat="1" ht="16.5" customHeight="1">
      <c r="B1243" s="16"/>
      <c r="C1243" s="16"/>
      <c r="D1243" s="11"/>
      <c r="E1243" s="17"/>
    </row>
    <row r="1244" spans="2:5" s="15" customFormat="1" ht="16.5" customHeight="1">
      <c r="B1244" s="16"/>
      <c r="C1244" s="16"/>
      <c r="D1244" s="11"/>
      <c r="E1244" s="17"/>
    </row>
    <row r="1245" spans="2:5" s="15" customFormat="1" ht="16.5" customHeight="1">
      <c r="B1245" s="16"/>
      <c r="C1245" s="16"/>
      <c r="D1245" s="11"/>
      <c r="E1245" s="17"/>
    </row>
    <row r="1246" spans="2:5" s="15" customFormat="1" ht="16.5" customHeight="1">
      <c r="B1246" s="16"/>
      <c r="C1246" s="16"/>
      <c r="D1246" s="11"/>
      <c r="E1246" s="17"/>
    </row>
    <row r="1247" spans="2:5" s="15" customFormat="1" ht="16.5" customHeight="1">
      <c r="B1247" s="16"/>
      <c r="C1247" s="16"/>
      <c r="D1247" s="11"/>
      <c r="E1247" s="17"/>
    </row>
    <row r="1248" spans="2:5" s="15" customFormat="1" ht="16.5" customHeight="1">
      <c r="B1248" s="16"/>
      <c r="C1248" s="16"/>
      <c r="D1248" s="11"/>
      <c r="E1248" s="17"/>
    </row>
    <row r="1249" spans="2:5" s="15" customFormat="1" ht="16.5" customHeight="1">
      <c r="B1249" s="16"/>
      <c r="C1249" s="16"/>
      <c r="D1249" s="11"/>
      <c r="E1249" s="17"/>
    </row>
    <row r="1250" spans="2:5" s="15" customFormat="1" ht="16.5" customHeight="1">
      <c r="B1250" s="16"/>
      <c r="C1250" s="16"/>
      <c r="D1250" s="11"/>
      <c r="E1250" s="17"/>
    </row>
    <row r="1251" spans="2:5" s="15" customFormat="1" ht="16.5" customHeight="1">
      <c r="B1251" s="16"/>
      <c r="C1251" s="16"/>
      <c r="D1251" s="11"/>
      <c r="E1251" s="17"/>
    </row>
    <row r="1252" spans="2:5" s="15" customFormat="1" ht="16.5" customHeight="1">
      <c r="B1252" s="16"/>
      <c r="C1252" s="16"/>
      <c r="D1252" s="11"/>
      <c r="E1252" s="17"/>
    </row>
    <row r="1253" spans="2:5" s="15" customFormat="1" ht="16.5" customHeight="1">
      <c r="B1253" s="16"/>
      <c r="C1253" s="16"/>
      <c r="D1253" s="11"/>
      <c r="E1253" s="17"/>
    </row>
    <row r="1254" spans="2:5" s="15" customFormat="1" ht="16.5" customHeight="1">
      <c r="B1254" s="16"/>
      <c r="C1254" s="16"/>
      <c r="D1254" s="11"/>
      <c r="E1254" s="17"/>
    </row>
    <row r="1255" spans="2:5" s="15" customFormat="1" ht="16.5" customHeight="1">
      <c r="B1255" s="16"/>
      <c r="C1255" s="16"/>
      <c r="D1255" s="11"/>
      <c r="E1255" s="17"/>
    </row>
    <row r="1256" spans="2:5" s="15" customFormat="1" ht="16.5" customHeight="1">
      <c r="B1256" s="16"/>
      <c r="C1256" s="16"/>
      <c r="D1256" s="11"/>
      <c r="E1256" s="17"/>
    </row>
    <row r="1257" spans="2:5" s="15" customFormat="1" ht="16.5" customHeight="1">
      <c r="B1257" s="16"/>
      <c r="C1257" s="16"/>
      <c r="D1257" s="11"/>
      <c r="E1257" s="17"/>
    </row>
    <row r="1258" spans="2:5" s="15" customFormat="1" ht="16.5" customHeight="1">
      <c r="B1258" s="16"/>
      <c r="C1258" s="16"/>
      <c r="D1258" s="11"/>
      <c r="E1258" s="17"/>
    </row>
    <row r="1259" spans="2:5" s="15" customFormat="1" ht="16.5" customHeight="1">
      <c r="B1259" s="16"/>
      <c r="C1259" s="16"/>
      <c r="D1259" s="11"/>
      <c r="E1259" s="17"/>
    </row>
    <row r="1260" spans="2:5" s="15" customFormat="1" ht="16.5" customHeight="1">
      <c r="B1260" s="16"/>
      <c r="C1260" s="16"/>
      <c r="D1260" s="11"/>
      <c r="E1260" s="17"/>
    </row>
    <row r="1261" spans="2:5" s="15" customFormat="1" ht="16.5" customHeight="1">
      <c r="B1261" s="16"/>
      <c r="C1261" s="16"/>
      <c r="D1261" s="11"/>
      <c r="E1261" s="17"/>
    </row>
    <row r="1262" spans="2:5" s="15" customFormat="1" ht="16.5" customHeight="1">
      <c r="B1262" s="16"/>
      <c r="C1262" s="16"/>
      <c r="D1262" s="11"/>
      <c r="E1262" s="17"/>
    </row>
    <row r="1263" spans="2:5" s="15" customFormat="1" ht="16.5" customHeight="1">
      <c r="B1263" s="16"/>
      <c r="C1263" s="16"/>
      <c r="D1263" s="11"/>
      <c r="E1263" s="17"/>
    </row>
    <row r="1264" spans="2:5" s="15" customFormat="1" ht="16.5" customHeight="1">
      <c r="B1264" s="16"/>
      <c r="C1264" s="16"/>
      <c r="D1264" s="11"/>
      <c r="E1264" s="17"/>
    </row>
    <row r="1265" spans="2:5" s="15" customFormat="1" ht="16.5" customHeight="1">
      <c r="B1265" s="16"/>
      <c r="C1265" s="16"/>
      <c r="D1265" s="11"/>
      <c r="E1265" s="17"/>
    </row>
    <row r="1266" spans="2:5" s="15" customFormat="1" ht="16.5" customHeight="1">
      <c r="B1266" s="16"/>
      <c r="C1266" s="16"/>
      <c r="D1266" s="11"/>
      <c r="E1266" s="17"/>
    </row>
    <row r="1267" spans="2:5" s="15" customFormat="1" ht="16.5" customHeight="1">
      <c r="B1267" s="16"/>
      <c r="C1267" s="16"/>
      <c r="D1267" s="11"/>
      <c r="E1267" s="17"/>
    </row>
    <row r="1268" spans="2:5" s="15" customFormat="1" ht="16.5" customHeight="1">
      <c r="B1268" s="16"/>
      <c r="C1268" s="16"/>
      <c r="D1268" s="11"/>
      <c r="E1268" s="17"/>
    </row>
    <row r="1269" spans="2:5" s="15" customFormat="1" ht="16.5" customHeight="1">
      <c r="B1269" s="16"/>
      <c r="C1269" s="16"/>
      <c r="D1269" s="11"/>
      <c r="E1269" s="17"/>
    </row>
    <row r="1270" spans="2:5" s="15" customFormat="1" ht="16.5" customHeight="1">
      <c r="B1270" s="16"/>
      <c r="C1270" s="16"/>
      <c r="D1270" s="11"/>
      <c r="E1270" s="17"/>
    </row>
    <row r="1271" spans="2:5" s="15" customFormat="1" ht="16.5" customHeight="1">
      <c r="B1271" s="16"/>
      <c r="C1271" s="16"/>
      <c r="D1271" s="11"/>
      <c r="E1271" s="17"/>
    </row>
    <row r="1272" spans="2:5" s="15" customFormat="1" ht="16.5" customHeight="1">
      <c r="B1272" s="16"/>
      <c r="C1272" s="16"/>
      <c r="D1272" s="11"/>
      <c r="E1272" s="17"/>
    </row>
    <row r="1273" spans="2:5" s="15" customFormat="1" ht="16.5" customHeight="1">
      <c r="B1273" s="16"/>
      <c r="C1273" s="16"/>
      <c r="D1273" s="11"/>
      <c r="E1273" s="17"/>
    </row>
    <row r="1274" spans="2:5" s="15" customFormat="1" ht="16.5" customHeight="1">
      <c r="B1274" s="16"/>
      <c r="C1274" s="16"/>
      <c r="D1274" s="11"/>
      <c r="E1274" s="17"/>
    </row>
    <row r="1275" spans="2:5" s="15" customFormat="1" ht="16.5" customHeight="1">
      <c r="B1275" s="16"/>
      <c r="C1275" s="16"/>
      <c r="D1275" s="11"/>
      <c r="E1275" s="17"/>
    </row>
    <row r="1276" spans="2:5" s="15" customFormat="1" ht="16.5" customHeight="1">
      <c r="B1276" s="16"/>
      <c r="C1276" s="16"/>
      <c r="D1276" s="11"/>
      <c r="E1276" s="17"/>
    </row>
    <row r="1277" spans="2:5" s="15" customFormat="1" ht="16.5" customHeight="1">
      <c r="B1277" s="16"/>
      <c r="C1277" s="16"/>
      <c r="D1277" s="11"/>
      <c r="E1277" s="17"/>
    </row>
    <row r="1278" spans="2:5" s="15" customFormat="1" ht="16.5" customHeight="1">
      <c r="B1278" s="16"/>
      <c r="C1278" s="16"/>
      <c r="D1278" s="11"/>
      <c r="E1278" s="17"/>
    </row>
    <row r="1279" spans="2:5" s="15" customFormat="1" ht="16.5" customHeight="1">
      <c r="B1279" s="16"/>
      <c r="C1279" s="16"/>
      <c r="D1279" s="11"/>
      <c r="E1279" s="17"/>
    </row>
    <row r="1280" spans="2:5" s="15" customFormat="1" ht="16.5" customHeight="1">
      <c r="B1280" s="16"/>
      <c r="C1280" s="16"/>
      <c r="D1280" s="11"/>
      <c r="E1280" s="17"/>
    </row>
    <row r="1281" spans="2:5" s="15" customFormat="1" ht="16.5" customHeight="1">
      <c r="B1281" s="16"/>
      <c r="C1281" s="16"/>
      <c r="D1281" s="11"/>
      <c r="E1281" s="17"/>
    </row>
    <row r="1282" spans="2:5" s="15" customFormat="1" ht="16.5" customHeight="1">
      <c r="B1282" s="16"/>
      <c r="C1282" s="16"/>
      <c r="D1282" s="11"/>
      <c r="E1282" s="17"/>
    </row>
    <row r="1283" spans="2:5" s="15" customFormat="1" ht="16.5" customHeight="1">
      <c r="B1283" s="16"/>
      <c r="C1283" s="16"/>
      <c r="D1283" s="11"/>
      <c r="E1283" s="17"/>
    </row>
    <row r="1284" spans="2:5" s="15" customFormat="1" ht="16.5" customHeight="1">
      <c r="B1284" s="16"/>
      <c r="C1284" s="16"/>
      <c r="D1284" s="11"/>
      <c r="E1284" s="17"/>
    </row>
    <row r="1285" spans="2:5" s="15" customFormat="1" ht="16.5" customHeight="1">
      <c r="B1285" s="16"/>
      <c r="C1285" s="16"/>
      <c r="D1285" s="11"/>
      <c r="E1285" s="17"/>
    </row>
    <row r="1286" spans="2:5" s="15" customFormat="1" ht="16.5" customHeight="1">
      <c r="B1286" s="16"/>
      <c r="C1286" s="16"/>
      <c r="D1286" s="11"/>
      <c r="E1286" s="17"/>
    </row>
    <row r="1287" spans="2:5" s="15" customFormat="1" ht="16.5" customHeight="1">
      <c r="B1287" s="16"/>
      <c r="C1287" s="16"/>
      <c r="D1287" s="11"/>
      <c r="E1287" s="17"/>
    </row>
    <row r="1288" spans="2:5" s="15" customFormat="1" ht="16.5" customHeight="1">
      <c r="B1288" s="16"/>
      <c r="C1288" s="16"/>
      <c r="D1288" s="11"/>
      <c r="E1288" s="17"/>
    </row>
    <row r="1289" spans="2:5" s="15" customFormat="1" ht="16.5" customHeight="1">
      <c r="B1289" s="16"/>
      <c r="C1289" s="16"/>
      <c r="D1289" s="11"/>
      <c r="E1289" s="17"/>
    </row>
    <row r="1290" spans="2:5" s="15" customFormat="1" ht="16.5" customHeight="1">
      <c r="B1290" s="16"/>
      <c r="C1290" s="16"/>
      <c r="D1290" s="11"/>
      <c r="E1290" s="17"/>
    </row>
    <row r="1291" spans="2:5" s="15" customFormat="1" ht="16.5" customHeight="1">
      <c r="B1291" s="16"/>
      <c r="C1291" s="16"/>
      <c r="D1291" s="11"/>
      <c r="E1291" s="17"/>
    </row>
    <row r="1292" spans="2:5" s="15" customFormat="1" ht="16.5" customHeight="1">
      <c r="B1292" s="16"/>
      <c r="C1292" s="16"/>
      <c r="D1292" s="11"/>
      <c r="E1292" s="17"/>
    </row>
    <row r="1293" spans="2:5" s="15" customFormat="1" ht="16.5" customHeight="1">
      <c r="B1293" s="16"/>
      <c r="C1293" s="16"/>
      <c r="D1293" s="11"/>
      <c r="E1293" s="17"/>
    </row>
    <row r="1294" spans="2:5" s="15" customFormat="1" ht="16.5" customHeight="1">
      <c r="B1294" s="16"/>
      <c r="C1294" s="16"/>
      <c r="D1294" s="11"/>
      <c r="E1294" s="17"/>
    </row>
    <row r="1295" spans="2:5" s="15" customFormat="1" ht="16.5" customHeight="1">
      <c r="B1295" s="16"/>
      <c r="C1295" s="16"/>
      <c r="D1295" s="11"/>
      <c r="E1295" s="17"/>
    </row>
    <row r="1296" spans="2:5" s="15" customFormat="1" ht="16.5" customHeight="1">
      <c r="B1296" s="16"/>
      <c r="C1296" s="16"/>
      <c r="D1296" s="11"/>
      <c r="E1296" s="17"/>
    </row>
    <row r="1297" spans="2:5" s="15" customFormat="1" ht="16.5" customHeight="1">
      <c r="B1297" s="16"/>
      <c r="C1297" s="16"/>
      <c r="D1297" s="11"/>
      <c r="E1297" s="17"/>
    </row>
    <row r="1298" spans="2:5" s="15" customFormat="1" ht="16.5" customHeight="1">
      <c r="B1298" s="16"/>
      <c r="C1298" s="16"/>
      <c r="D1298" s="11"/>
      <c r="E1298" s="17"/>
    </row>
    <row r="1299" spans="2:5" s="15" customFormat="1" ht="16.5" customHeight="1">
      <c r="B1299" s="16"/>
      <c r="C1299" s="16"/>
      <c r="D1299" s="11"/>
      <c r="E1299" s="17"/>
    </row>
    <row r="1300" spans="2:5" s="15" customFormat="1" ht="16.5" customHeight="1">
      <c r="B1300" s="16"/>
      <c r="C1300" s="16"/>
      <c r="D1300" s="11"/>
      <c r="E1300" s="17"/>
    </row>
    <row r="1301" spans="2:5" s="15" customFormat="1" ht="16.5" customHeight="1">
      <c r="B1301" s="16"/>
      <c r="C1301" s="16"/>
      <c r="D1301" s="11"/>
      <c r="E1301" s="17"/>
    </row>
    <row r="1302" spans="2:5" s="15" customFormat="1" ht="16.5" customHeight="1">
      <c r="B1302" s="16"/>
      <c r="C1302" s="16"/>
      <c r="D1302" s="11"/>
      <c r="E1302" s="17"/>
    </row>
    <row r="1303" spans="2:5" s="15" customFormat="1" ht="16.5" customHeight="1">
      <c r="B1303" s="16"/>
      <c r="C1303" s="16"/>
      <c r="D1303" s="11"/>
      <c r="E1303" s="17"/>
    </row>
    <row r="1304" spans="2:5" s="15" customFormat="1" ht="16.5" customHeight="1">
      <c r="B1304" s="16"/>
      <c r="C1304" s="16"/>
      <c r="D1304" s="11"/>
      <c r="E1304" s="17"/>
    </row>
    <row r="1305" spans="2:5" s="15" customFormat="1" ht="16.5" customHeight="1">
      <c r="B1305" s="16"/>
      <c r="C1305" s="16"/>
      <c r="D1305" s="11"/>
      <c r="E1305" s="17"/>
    </row>
    <row r="1306" spans="2:5" s="15" customFormat="1" ht="16.5" customHeight="1">
      <c r="B1306" s="16"/>
      <c r="C1306" s="16"/>
      <c r="D1306" s="11"/>
      <c r="E1306" s="17"/>
    </row>
    <row r="1307" spans="2:5" s="15" customFormat="1" ht="16.5" customHeight="1">
      <c r="B1307" s="16"/>
      <c r="C1307" s="16"/>
      <c r="D1307" s="11"/>
      <c r="E1307" s="17"/>
    </row>
    <row r="1308" spans="2:5" s="15" customFormat="1" ht="16.5" customHeight="1">
      <c r="B1308" s="16"/>
      <c r="C1308" s="16"/>
      <c r="D1308" s="11"/>
      <c r="E1308" s="17"/>
    </row>
    <row r="1309" spans="2:5" s="15" customFormat="1" ht="16.5" customHeight="1">
      <c r="B1309" s="16"/>
      <c r="C1309" s="16"/>
      <c r="D1309" s="11"/>
      <c r="E1309" s="17"/>
    </row>
    <row r="1310" spans="2:5" s="15" customFormat="1" ht="16.5" customHeight="1">
      <c r="B1310" s="16"/>
      <c r="C1310" s="16"/>
      <c r="D1310" s="11"/>
      <c r="E1310" s="17"/>
    </row>
    <row r="1311" spans="2:5" s="15" customFormat="1" ht="16.5" customHeight="1">
      <c r="B1311" s="16"/>
      <c r="C1311" s="16"/>
      <c r="D1311" s="11"/>
      <c r="E1311" s="17"/>
    </row>
    <row r="1312" spans="2:5" s="15" customFormat="1" ht="16.5" customHeight="1">
      <c r="B1312" s="16"/>
      <c r="C1312" s="16"/>
      <c r="D1312" s="11"/>
      <c r="E1312" s="17"/>
    </row>
    <row r="1313" spans="2:5" s="15" customFormat="1" ht="16.5" customHeight="1">
      <c r="B1313" s="16"/>
      <c r="C1313" s="16"/>
      <c r="D1313" s="11"/>
      <c r="E1313" s="17"/>
    </row>
    <row r="1314" spans="2:5" s="15" customFormat="1" ht="16.5" customHeight="1">
      <c r="B1314" s="16"/>
      <c r="C1314" s="16"/>
      <c r="D1314" s="11"/>
      <c r="E1314" s="17"/>
    </row>
    <row r="1315" spans="2:5" s="15" customFormat="1" ht="16.5" customHeight="1">
      <c r="B1315" s="16"/>
      <c r="C1315" s="16"/>
      <c r="D1315" s="11"/>
      <c r="E1315" s="17"/>
    </row>
    <row r="1316" spans="2:5" s="15" customFormat="1" ht="16.5" customHeight="1">
      <c r="B1316" s="16"/>
      <c r="C1316" s="16"/>
      <c r="D1316" s="11"/>
      <c r="E1316" s="17"/>
    </row>
    <row r="1317" spans="2:5" s="15" customFormat="1" ht="16.5" customHeight="1">
      <c r="B1317" s="16"/>
      <c r="C1317" s="16"/>
      <c r="D1317" s="11"/>
      <c r="E1317" s="17"/>
    </row>
    <row r="1318" spans="2:5" s="15" customFormat="1" ht="16.5" customHeight="1">
      <c r="B1318" s="16"/>
      <c r="C1318" s="16"/>
      <c r="D1318" s="11"/>
      <c r="E1318" s="17"/>
    </row>
    <row r="1319" spans="2:5" s="15" customFormat="1" ht="16.5" customHeight="1">
      <c r="B1319" s="16"/>
      <c r="C1319" s="16"/>
      <c r="D1319" s="11"/>
      <c r="E1319" s="17"/>
    </row>
    <row r="1320" spans="2:5" s="15" customFormat="1" ht="16.5" customHeight="1">
      <c r="B1320" s="16"/>
      <c r="C1320" s="16"/>
      <c r="D1320" s="11"/>
      <c r="E1320" s="17"/>
    </row>
    <row r="1321" spans="2:5" s="15" customFormat="1" ht="16.5" customHeight="1">
      <c r="B1321" s="16"/>
      <c r="C1321" s="16"/>
      <c r="D1321" s="11"/>
      <c r="E1321" s="17"/>
    </row>
    <row r="1322" spans="2:5" s="15" customFormat="1" ht="16.5" customHeight="1">
      <c r="B1322" s="16"/>
      <c r="C1322" s="16"/>
      <c r="D1322" s="11"/>
      <c r="E1322" s="17"/>
    </row>
    <row r="1323" spans="2:5" s="15" customFormat="1" ht="16.5" customHeight="1">
      <c r="B1323" s="16"/>
      <c r="C1323" s="16"/>
      <c r="D1323" s="11"/>
      <c r="E1323" s="17"/>
    </row>
    <row r="1324" spans="2:5" s="15" customFormat="1" ht="16.5" customHeight="1">
      <c r="B1324" s="16"/>
      <c r="C1324" s="16"/>
      <c r="D1324" s="11"/>
      <c r="E1324" s="17"/>
    </row>
    <row r="1325" spans="2:5" s="15" customFormat="1" ht="16.5" customHeight="1">
      <c r="B1325" s="16"/>
      <c r="C1325" s="16"/>
      <c r="D1325" s="11"/>
      <c r="E1325" s="17"/>
    </row>
    <row r="1326" spans="2:5" s="15" customFormat="1" ht="16.5" customHeight="1">
      <c r="B1326" s="16"/>
      <c r="C1326" s="16"/>
      <c r="D1326" s="11"/>
      <c r="E1326" s="17"/>
    </row>
    <row r="1327" spans="2:5" s="15" customFormat="1" ht="16.5" customHeight="1">
      <c r="B1327" s="16"/>
      <c r="C1327" s="16"/>
      <c r="D1327" s="11"/>
      <c r="E1327" s="17"/>
    </row>
    <row r="1328" spans="2:5" s="15" customFormat="1" ht="16.5" customHeight="1">
      <c r="B1328" s="16"/>
      <c r="C1328" s="16"/>
      <c r="D1328" s="11"/>
      <c r="E1328" s="17"/>
    </row>
    <row r="1329" spans="2:5" s="15" customFormat="1" ht="16.5" customHeight="1">
      <c r="B1329" s="16"/>
      <c r="C1329" s="16"/>
      <c r="D1329" s="11"/>
      <c r="E1329" s="17"/>
    </row>
    <row r="1330" spans="2:5" s="15" customFormat="1" ht="16.5" customHeight="1">
      <c r="B1330" s="16"/>
      <c r="C1330" s="16"/>
      <c r="D1330" s="11"/>
      <c r="E1330" s="17"/>
    </row>
    <row r="1331" spans="2:5" s="15" customFormat="1" ht="16.5" customHeight="1">
      <c r="B1331" s="16"/>
      <c r="C1331" s="16"/>
      <c r="D1331" s="11"/>
      <c r="E1331" s="17"/>
    </row>
    <row r="1332" spans="2:5" s="15" customFormat="1" ht="16.5" customHeight="1">
      <c r="B1332" s="16"/>
      <c r="C1332" s="16"/>
      <c r="D1332" s="11"/>
      <c r="E1332" s="17"/>
    </row>
    <row r="1333" spans="2:5" s="15" customFormat="1" ht="16.5" customHeight="1">
      <c r="B1333" s="16"/>
      <c r="C1333" s="16"/>
      <c r="D1333" s="11"/>
      <c r="E1333" s="17"/>
    </row>
    <row r="1334" spans="2:5" s="15" customFormat="1" ht="16.5" customHeight="1">
      <c r="B1334" s="16"/>
      <c r="C1334" s="16"/>
      <c r="D1334" s="11"/>
      <c r="E1334" s="17"/>
    </row>
    <row r="1335" spans="2:5" s="15" customFormat="1" ht="16.5" customHeight="1">
      <c r="B1335" s="16"/>
      <c r="C1335" s="16"/>
      <c r="D1335" s="11"/>
      <c r="E1335" s="17"/>
    </row>
    <row r="1336" spans="2:5" s="15" customFormat="1" ht="16.5" customHeight="1">
      <c r="B1336" s="16"/>
      <c r="C1336" s="16"/>
      <c r="D1336" s="11"/>
      <c r="E1336" s="17"/>
    </row>
    <row r="1337" spans="2:5" s="15" customFormat="1" ht="16.5" customHeight="1">
      <c r="B1337" s="16"/>
      <c r="C1337" s="16"/>
      <c r="D1337" s="11"/>
      <c r="E1337" s="17"/>
    </row>
    <row r="1338" spans="2:5" s="15" customFormat="1" ht="16.5" customHeight="1">
      <c r="B1338" s="16"/>
      <c r="C1338" s="16"/>
      <c r="D1338" s="11"/>
      <c r="E1338" s="17"/>
    </row>
    <row r="1339" spans="2:5" s="15" customFormat="1" ht="16.5" customHeight="1">
      <c r="B1339" s="16"/>
      <c r="C1339" s="16"/>
      <c r="D1339" s="11"/>
      <c r="E1339" s="17"/>
    </row>
    <row r="1340" spans="2:5" s="15" customFormat="1" ht="16.5" customHeight="1">
      <c r="B1340" s="16"/>
      <c r="C1340" s="16"/>
      <c r="D1340" s="11"/>
      <c r="E1340" s="17"/>
    </row>
    <row r="1341" spans="2:5" s="15" customFormat="1" ht="16.5" customHeight="1">
      <c r="B1341" s="16"/>
      <c r="C1341" s="16"/>
      <c r="D1341" s="11"/>
      <c r="E1341" s="17"/>
    </row>
    <row r="1342" spans="2:5" s="15" customFormat="1" ht="16.5" customHeight="1">
      <c r="B1342" s="16"/>
      <c r="C1342" s="16"/>
      <c r="D1342" s="11"/>
      <c r="E1342" s="17"/>
    </row>
    <row r="1343" spans="2:5" s="15" customFormat="1" ht="16.5" customHeight="1">
      <c r="B1343" s="16"/>
      <c r="C1343" s="16"/>
      <c r="D1343" s="11"/>
      <c r="E1343" s="17"/>
    </row>
    <row r="1344" spans="2:5" s="15" customFormat="1" ht="16.5" customHeight="1">
      <c r="B1344" s="16"/>
      <c r="C1344" s="16"/>
      <c r="D1344" s="11"/>
      <c r="E1344" s="17"/>
    </row>
    <row r="1345" spans="2:5" s="15" customFormat="1" ht="16.5" customHeight="1">
      <c r="B1345" s="16"/>
      <c r="C1345" s="16"/>
      <c r="D1345" s="11"/>
      <c r="E1345" s="17"/>
    </row>
    <row r="1346" spans="2:5" s="15" customFormat="1" ht="16.5" customHeight="1">
      <c r="B1346" s="16"/>
      <c r="C1346" s="16"/>
      <c r="D1346" s="11"/>
      <c r="E1346" s="17"/>
    </row>
    <row r="1347" spans="2:5" s="15" customFormat="1" ht="16.5" customHeight="1">
      <c r="B1347" s="16"/>
      <c r="C1347" s="16"/>
      <c r="D1347" s="11"/>
      <c r="E1347" s="17"/>
    </row>
    <row r="1348" spans="2:5" s="15" customFormat="1" ht="16.5" customHeight="1">
      <c r="B1348" s="16"/>
      <c r="C1348" s="16"/>
      <c r="D1348" s="11"/>
      <c r="E1348" s="17"/>
    </row>
    <row r="1349" spans="2:5" s="15" customFormat="1" ht="16.5" customHeight="1">
      <c r="B1349" s="16"/>
      <c r="C1349" s="16"/>
      <c r="D1349" s="11"/>
      <c r="E1349" s="17"/>
    </row>
    <row r="1350" spans="2:5" s="15" customFormat="1" ht="16.5" customHeight="1">
      <c r="B1350" s="16"/>
      <c r="C1350" s="16"/>
      <c r="D1350" s="11"/>
      <c r="E1350" s="17"/>
    </row>
    <row r="1351" spans="2:5" s="15" customFormat="1" ht="16.5" customHeight="1">
      <c r="B1351" s="16"/>
      <c r="C1351" s="16"/>
      <c r="D1351" s="11"/>
      <c r="E1351" s="17"/>
    </row>
    <row r="1352" spans="2:5" s="15" customFormat="1" ht="16.5" customHeight="1">
      <c r="B1352" s="16"/>
      <c r="C1352" s="16"/>
      <c r="D1352" s="11"/>
      <c r="E1352" s="17"/>
    </row>
    <row r="1353" spans="2:5" s="15" customFormat="1" ht="16.5" customHeight="1">
      <c r="B1353" s="16"/>
      <c r="C1353" s="16"/>
      <c r="D1353" s="11"/>
      <c r="E1353" s="17"/>
    </row>
    <row r="1354" spans="2:5" s="15" customFormat="1" ht="16.5" customHeight="1">
      <c r="B1354" s="16"/>
      <c r="C1354" s="16"/>
      <c r="D1354" s="11"/>
      <c r="E1354" s="17"/>
    </row>
    <row r="1355" spans="2:5" s="15" customFormat="1" ht="16.5" customHeight="1">
      <c r="B1355" s="16"/>
      <c r="C1355" s="16"/>
      <c r="D1355" s="11"/>
      <c r="E1355" s="17"/>
    </row>
    <row r="1356" spans="2:5" s="15" customFormat="1" ht="16.5" customHeight="1">
      <c r="B1356" s="16"/>
      <c r="C1356" s="16"/>
      <c r="D1356" s="11"/>
      <c r="E1356" s="17"/>
    </row>
    <row r="1357" spans="2:5" s="15" customFormat="1" ht="16.5" customHeight="1">
      <c r="B1357" s="16"/>
      <c r="C1357" s="16"/>
      <c r="D1357" s="11"/>
      <c r="E1357" s="17"/>
    </row>
    <row r="1358" spans="2:5" s="15" customFormat="1" ht="16.5" customHeight="1">
      <c r="B1358" s="16"/>
      <c r="C1358" s="16"/>
      <c r="D1358" s="11"/>
      <c r="E1358" s="17"/>
    </row>
    <row r="1359" spans="2:5" s="15" customFormat="1" ht="16.5" customHeight="1">
      <c r="B1359" s="16"/>
      <c r="C1359" s="16"/>
      <c r="D1359" s="11"/>
      <c r="E1359" s="17"/>
    </row>
    <row r="1360" spans="2:5" s="15" customFormat="1" ht="16.5" customHeight="1">
      <c r="B1360" s="16"/>
      <c r="C1360" s="16"/>
      <c r="D1360" s="11"/>
      <c r="E1360" s="17"/>
    </row>
    <row r="1361" spans="2:5" s="15" customFormat="1" ht="16.5" customHeight="1">
      <c r="B1361" s="16"/>
      <c r="C1361" s="16"/>
      <c r="D1361" s="11"/>
      <c r="E1361" s="17"/>
    </row>
    <row r="1362" spans="2:5" s="15" customFormat="1" ht="16.5" customHeight="1">
      <c r="B1362" s="16"/>
      <c r="C1362" s="16"/>
      <c r="D1362" s="11"/>
      <c r="E1362" s="17"/>
    </row>
    <row r="1363" spans="2:5" s="15" customFormat="1" ht="16.5" customHeight="1">
      <c r="B1363" s="16"/>
      <c r="C1363" s="16"/>
      <c r="D1363" s="11"/>
      <c r="E1363" s="17"/>
    </row>
    <row r="1364" spans="2:5" s="15" customFormat="1" ht="16.5" customHeight="1">
      <c r="B1364" s="16"/>
      <c r="C1364" s="16"/>
      <c r="D1364" s="11"/>
      <c r="E1364" s="17"/>
    </row>
    <row r="1365" spans="2:5" s="15" customFormat="1" ht="16.5" customHeight="1">
      <c r="B1365" s="16"/>
      <c r="C1365" s="16"/>
      <c r="D1365" s="11"/>
      <c r="E1365" s="17"/>
    </row>
    <row r="1366" spans="2:5" s="15" customFormat="1" ht="16.5" customHeight="1">
      <c r="B1366" s="16"/>
      <c r="C1366" s="16"/>
      <c r="D1366" s="11"/>
      <c r="E1366" s="17"/>
    </row>
    <row r="1367" spans="2:5" s="15" customFormat="1" ht="16.5" customHeight="1">
      <c r="B1367" s="16"/>
      <c r="C1367" s="16"/>
      <c r="D1367" s="11"/>
      <c r="E1367" s="17"/>
    </row>
    <row r="1368" spans="2:5" s="15" customFormat="1" ht="16.5" customHeight="1">
      <c r="B1368" s="16"/>
      <c r="C1368" s="16"/>
      <c r="D1368" s="11"/>
      <c r="E1368" s="17"/>
    </row>
    <row r="1369" spans="2:5" s="15" customFormat="1" ht="16.5" customHeight="1">
      <c r="B1369" s="16"/>
      <c r="C1369" s="16"/>
      <c r="D1369" s="11"/>
      <c r="E1369" s="17"/>
    </row>
    <row r="1370" spans="2:5" s="15" customFormat="1" ht="16.5" customHeight="1">
      <c r="B1370" s="16"/>
      <c r="C1370" s="16"/>
      <c r="D1370" s="11"/>
      <c r="E1370" s="17"/>
    </row>
    <row r="1371" spans="2:5" s="15" customFormat="1" ht="16.5" customHeight="1">
      <c r="B1371" s="16"/>
      <c r="C1371" s="16"/>
      <c r="D1371" s="11"/>
      <c r="E1371" s="17"/>
    </row>
    <row r="1372" spans="2:5" s="15" customFormat="1" ht="16.5" customHeight="1">
      <c r="B1372" s="16"/>
      <c r="C1372" s="16"/>
      <c r="D1372" s="11"/>
      <c r="E1372" s="17"/>
    </row>
    <row r="1373" spans="2:5" s="15" customFormat="1" ht="16.5" customHeight="1">
      <c r="B1373" s="16"/>
      <c r="C1373" s="16"/>
      <c r="D1373" s="11"/>
      <c r="E1373" s="17"/>
    </row>
    <row r="1374" spans="2:5" s="15" customFormat="1" ht="16.5" customHeight="1">
      <c r="B1374" s="16"/>
      <c r="C1374" s="16"/>
      <c r="D1374" s="11"/>
      <c r="E1374" s="17"/>
    </row>
    <row r="1375" spans="2:5" s="15" customFormat="1" ht="16.5" customHeight="1">
      <c r="B1375" s="16"/>
      <c r="C1375" s="16"/>
      <c r="D1375" s="11"/>
      <c r="E1375" s="17"/>
    </row>
    <row r="1376" spans="2:5" s="15" customFormat="1" ht="16.5" customHeight="1">
      <c r="B1376" s="16"/>
      <c r="C1376" s="16"/>
      <c r="D1376" s="11"/>
      <c r="E1376" s="17"/>
    </row>
    <row r="1377" spans="2:5" s="15" customFormat="1" ht="16.5" customHeight="1">
      <c r="B1377" s="16"/>
      <c r="C1377" s="16"/>
      <c r="D1377" s="11"/>
      <c r="E1377" s="17"/>
    </row>
    <row r="1378" spans="2:5" s="15" customFormat="1" ht="16.5" customHeight="1">
      <c r="B1378" s="16"/>
      <c r="C1378" s="16"/>
      <c r="D1378" s="11"/>
      <c r="E1378" s="17"/>
    </row>
    <row r="1379" spans="2:5" s="15" customFormat="1" ht="16.5" customHeight="1">
      <c r="B1379" s="16"/>
      <c r="C1379" s="16"/>
      <c r="D1379" s="11"/>
      <c r="E1379" s="17"/>
    </row>
    <row r="1380" spans="2:5" s="15" customFormat="1" ht="16.5" customHeight="1">
      <c r="B1380" s="16"/>
      <c r="C1380" s="16"/>
      <c r="D1380" s="11"/>
      <c r="E1380" s="17"/>
    </row>
    <row r="1381" spans="2:5" s="15" customFormat="1" ht="16.5" customHeight="1">
      <c r="B1381" s="16"/>
      <c r="C1381" s="16"/>
      <c r="D1381" s="11"/>
      <c r="E1381" s="17"/>
    </row>
    <row r="1382" spans="2:5" s="15" customFormat="1" ht="16.5" customHeight="1">
      <c r="B1382" s="16"/>
      <c r="C1382" s="16"/>
      <c r="D1382" s="11"/>
      <c r="E1382" s="17"/>
    </row>
    <row r="1383" spans="2:5" s="15" customFormat="1" ht="16.5" customHeight="1">
      <c r="B1383" s="16"/>
      <c r="C1383" s="16"/>
      <c r="D1383" s="11"/>
      <c r="E1383" s="17"/>
    </row>
    <row r="1384" spans="2:5" s="15" customFormat="1" ht="16.5" customHeight="1">
      <c r="B1384" s="16"/>
      <c r="C1384" s="16"/>
      <c r="D1384" s="11"/>
      <c r="E1384" s="17"/>
    </row>
    <row r="1385" spans="2:5" s="15" customFormat="1" ht="16.5" customHeight="1">
      <c r="B1385" s="16"/>
      <c r="C1385" s="16"/>
      <c r="D1385" s="11"/>
      <c r="E1385" s="17"/>
    </row>
    <row r="1386" spans="2:5" s="15" customFormat="1" ht="16.5" customHeight="1">
      <c r="B1386" s="16"/>
      <c r="C1386" s="16"/>
      <c r="D1386" s="11"/>
      <c r="E1386" s="17"/>
    </row>
    <row r="1387" spans="2:5" s="15" customFormat="1" ht="16.5" customHeight="1">
      <c r="B1387" s="16"/>
      <c r="C1387" s="16"/>
      <c r="D1387" s="11"/>
      <c r="E1387" s="17"/>
    </row>
    <row r="1388" spans="2:5" s="15" customFormat="1" ht="16.5" customHeight="1">
      <c r="B1388" s="16"/>
      <c r="C1388" s="16"/>
      <c r="D1388" s="11"/>
      <c r="E1388" s="17"/>
    </row>
    <row r="1389" spans="2:5" s="15" customFormat="1" ht="16.5" customHeight="1">
      <c r="B1389" s="16"/>
      <c r="C1389" s="16"/>
      <c r="D1389" s="11"/>
      <c r="E1389" s="17"/>
    </row>
    <row r="1390" spans="2:5" s="15" customFormat="1" ht="16.5" customHeight="1">
      <c r="B1390" s="16"/>
      <c r="C1390" s="16"/>
      <c r="D1390" s="11"/>
      <c r="E1390" s="17"/>
    </row>
    <row r="1391" spans="2:5" s="15" customFormat="1" ht="16.5" customHeight="1">
      <c r="B1391" s="16"/>
      <c r="C1391" s="16"/>
      <c r="D1391" s="11"/>
      <c r="E1391" s="17"/>
    </row>
    <row r="1392" spans="2:5" s="15" customFormat="1" ht="16.5" customHeight="1">
      <c r="B1392" s="16"/>
      <c r="C1392" s="16"/>
      <c r="D1392" s="11"/>
      <c r="E1392" s="17"/>
    </row>
    <row r="1393" spans="2:5" s="15" customFormat="1" ht="16.5" customHeight="1">
      <c r="B1393" s="16"/>
      <c r="C1393" s="16"/>
      <c r="D1393" s="11"/>
      <c r="E1393" s="17"/>
    </row>
    <row r="1394" spans="2:5" s="15" customFormat="1" ht="16.5" customHeight="1">
      <c r="B1394" s="16"/>
      <c r="C1394" s="16"/>
      <c r="D1394" s="11"/>
      <c r="E1394" s="17"/>
    </row>
    <row r="1395" spans="2:5" s="15" customFormat="1" ht="16.5" customHeight="1">
      <c r="B1395" s="16"/>
      <c r="C1395" s="16"/>
      <c r="D1395" s="11"/>
      <c r="E1395" s="17"/>
    </row>
    <row r="1396" spans="2:5" s="15" customFormat="1" ht="16.5" customHeight="1">
      <c r="B1396" s="16"/>
      <c r="C1396" s="16"/>
      <c r="D1396" s="11"/>
      <c r="E1396" s="17"/>
    </row>
    <row r="1397" spans="2:5" s="15" customFormat="1" ht="16.5" customHeight="1">
      <c r="B1397" s="16"/>
      <c r="C1397" s="16"/>
      <c r="D1397" s="11"/>
      <c r="E1397" s="17"/>
    </row>
    <row r="1398" spans="2:5" s="15" customFormat="1" ht="16.5" customHeight="1">
      <c r="B1398" s="16"/>
      <c r="C1398" s="16"/>
      <c r="D1398" s="11"/>
      <c r="E1398" s="17"/>
    </row>
    <row r="1399" spans="2:5" s="15" customFormat="1" ht="16.5" customHeight="1">
      <c r="B1399" s="16"/>
      <c r="C1399" s="16"/>
      <c r="D1399" s="11"/>
      <c r="E1399" s="17"/>
    </row>
    <row r="1400" spans="2:5" s="15" customFormat="1" ht="16.5" customHeight="1">
      <c r="B1400" s="16"/>
      <c r="C1400" s="16"/>
      <c r="D1400" s="11"/>
      <c r="E1400" s="17"/>
    </row>
    <row r="1401" spans="2:5" s="15" customFormat="1" ht="16.5" customHeight="1">
      <c r="B1401" s="16"/>
      <c r="C1401" s="16"/>
      <c r="D1401" s="11"/>
      <c r="E1401" s="17"/>
    </row>
    <row r="1402" spans="2:5" s="15" customFormat="1" ht="16.5" customHeight="1">
      <c r="B1402" s="16"/>
      <c r="C1402" s="16"/>
      <c r="D1402" s="11"/>
      <c r="E1402" s="17"/>
    </row>
    <row r="1403" spans="2:5" s="15" customFormat="1" ht="16.5" customHeight="1">
      <c r="B1403" s="16"/>
      <c r="C1403" s="16"/>
      <c r="D1403" s="11"/>
      <c r="E1403" s="17"/>
    </row>
    <row r="1404" spans="2:5" s="15" customFormat="1" ht="16.5" customHeight="1">
      <c r="B1404" s="16"/>
      <c r="C1404" s="16"/>
      <c r="D1404" s="11"/>
      <c r="E1404" s="17"/>
    </row>
    <row r="1405" spans="2:5" s="15" customFormat="1" ht="16.5" customHeight="1">
      <c r="B1405" s="16"/>
      <c r="C1405" s="16"/>
      <c r="D1405" s="11"/>
      <c r="E1405" s="17"/>
    </row>
    <row r="1406" spans="2:5" s="15" customFormat="1" ht="16.5" customHeight="1">
      <c r="B1406" s="16"/>
      <c r="C1406" s="16"/>
      <c r="D1406" s="11"/>
      <c r="E1406" s="17"/>
    </row>
    <row r="1407" spans="2:5" s="15" customFormat="1" ht="16.5" customHeight="1">
      <c r="B1407" s="16"/>
      <c r="C1407" s="16"/>
      <c r="D1407" s="11"/>
      <c r="E1407" s="17"/>
    </row>
    <row r="1408" spans="2:5" s="15" customFormat="1" ht="16.5" customHeight="1">
      <c r="B1408" s="16"/>
      <c r="C1408" s="16"/>
      <c r="D1408" s="11"/>
      <c r="E1408" s="17"/>
    </row>
    <row r="1409" spans="2:5" s="15" customFormat="1" ht="16.5" customHeight="1">
      <c r="B1409" s="16"/>
      <c r="C1409" s="16"/>
      <c r="D1409" s="11"/>
      <c r="E1409" s="17"/>
    </row>
    <row r="1410" spans="2:5" s="15" customFormat="1" ht="16.5" customHeight="1">
      <c r="B1410" s="16"/>
      <c r="C1410" s="16"/>
      <c r="D1410" s="11"/>
      <c r="E1410" s="17"/>
    </row>
    <row r="1411" spans="2:5" s="15" customFormat="1" ht="16.5" customHeight="1">
      <c r="B1411" s="16"/>
      <c r="C1411" s="16"/>
      <c r="D1411" s="11"/>
      <c r="E1411" s="17"/>
    </row>
    <row r="1412" spans="2:5" s="15" customFormat="1" ht="16.5" customHeight="1">
      <c r="B1412" s="16"/>
      <c r="C1412" s="16"/>
      <c r="D1412" s="11"/>
      <c r="E1412" s="17"/>
    </row>
    <row r="1413" spans="2:5" s="15" customFormat="1" ht="16.5" customHeight="1">
      <c r="B1413" s="16"/>
      <c r="C1413" s="16"/>
      <c r="D1413" s="11"/>
      <c r="E1413" s="17"/>
    </row>
    <row r="1414" spans="2:5" s="15" customFormat="1" ht="16.5" customHeight="1">
      <c r="B1414" s="16"/>
      <c r="C1414" s="16"/>
      <c r="D1414" s="11"/>
      <c r="E1414" s="17"/>
    </row>
    <row r="1415" spans="2:5" s="15" customFormat="1" ht="16.5" customHeight="1">
      <c r="B1415" s="16"/>
      <c r="C1415" s="16"/>
      <c r="D1415" s="11"/>
      <c r="E1415" s="17"/>
    </row>
    <row r="1416" spans="2:5" s="15" customFormat="1" ht="16.5" customHeight="1">
      <c r="B1416" s="16"/>
      <c r="C1416" s="16"/>
      <c r="D1416" s="11"/>
      <c r="E1416" s="17"/>
    </row>
    <row r="1417" spans="2:5" s="15" customFormat="1" ht="16.5" customHeight="1">
      <c r="B1417" s="16"/>
      <c r="C1417" s="16"/>
      <c r="D1417" s="11"/>
      <c r="E1417" s="17"/>
    </row>
    <row r="1418" spans="2:5" s="15" customFormat="1" ht="16.5" customHeight="1">
      <c r="B1418" s="16"/>
      <c r="C1418" s="16"/>
      <c r="D1418" s="11"/>
      <c r="E1418" s="17"/>
    </row>
    <row r="1419" spans="2:5" s="15" customFormat="1" ht="16.5" customHeight="1">
      <c r="B1419" s="16"/>
      <c r="C1419" s="16"/>
      <c r="D1419" s="11"/>
      <c r="E1419" s="17"/>
    </row>
    <row r="1420" spans="2:5" s="15" customFormat="1" ht="16.5" customHeight="1">
      <c r="B1420" s="16"/>
      <c r="C1420" s="16"/>
      <c r="D1420" s="11"/>
      <c r="E1420" s="17"/>
    </row>
    <row r="1421" spans="2:5" s="15" customFormat="1" ht="16.5" customHeight="1">
      <c r="B1421" s="16"/>
      <c r="C1421" s="16"/>
      <c r="D1421" s="11"/>
      <c r="E1421" s="17"/>
    </row>
    <row r="1422" spans="2:5" s="15" customFormat="1" ht="16.5" customHeight="1">
      <c r="B1422" s="16"/>
      <c r="C1422" s="16"/>
      <c r="D1422" s="11"/>
      <c r="E1422" s="17"/>
    </row>
    <row r="1423" spans="2:5" s="15" customFormat="1" ht="16.5" customHeight="1">
      <c r="B1423" s="16"/>
      <c r="C1423" s="16"/>
      <c r="D1423" s="11"/>
      <c r="E1423" s="17"/>
    </row>
    <row r="1424" spans="2:5" s="15" customFormat="1" ht="16.5" customHeight="1">
      <c r="B1424" s="16"/>
      <c r="C1424" s="16"/>
      <c r="D1424" s="11"/>
      <c r="E1424" s="17"/>
    </row>
    <row r="1425" spans="2:5" s="15" customFormat="1" ht="16.5" customHeight="1">
      <c r="B1425" s="16"/>
      <c r="C1425" s="16"/>
      <c r="D1425" s="11"/>
      <c r="E1425" s="17"/>
    </row>
    <row r="1426" spans="2:5" s="15" customFormat="1" ht="16.5" customHeight="1">
      <c r="B1426" s="16"/>
      <c r="C1426" s="16"/>
      <c r="D1426" s="11"/>
      <c r="E1426" s="17"/>
    </row>
    <row r="1427" spans="2:5" s="15" customFormat="1" ht="16.5" customHeight="1">
      <c r="B1427" s="16"/>
      <c r="C1427" s="16"/>
      <c r="D1427" s="11"/>
      <c r="E1427" s="17"/>
    </row>
    <row r="1428" spans="2:5" s="15" customFormat="1" ht="16.5" customHeight="1">
      <c r="B1428" s="16"/>
      <c r="C1428" s="16"/>
      <c r="D1428" s="11"/>
      <c r="E1428" s="17"/>
    </row>
    <row r="1429" spans="2:5" s="15" customFormat="1" ht="16.5" customHeight="1">
      <c r="B1429" s="16"/>
      <c r="C1429" s="16"/>
      <c r="D1429" s="11"/>
      <c r="E1429" s="17"/>
    </row>
    <row r="1430" spans="2:5" s="15" customFormat="1" ht="16.5" customHeight="1">
      <c r="B1430" s="16"/>
      <c r="C1430" s="16"/>
      <c r="D1430" s="11"/>
      <c r="E1430" s="17"/>
    </row>
    <row r="1431" spans="2:5" s="15" customFormat="1" ht="16.5" customHeight="1">
      <c r="B1431" s="16"/>
      <c r="C1431" s="16"/>
      <c r="D1431" s="11"/>
      <c r="E1431" s="17"/>
    </row>
    <row r="1432" spans="2:5" s="15" customFormat="1" ht="16.5" customHeight="1">
      <c r="B1432" s="16"/>
      <c r="C1432" s="16"/>
      <c r="D1432" s="11"/>
      <c r="E1432" s="17"/>
    </row>
    <row r="1433" spans="2:5" s="15" customFormat="1" ht="16.5" customHeight="1">
      <c r="B1433" s="16"/>
      <c r="C1433" s="16"/>
      <c r="D1433" s="11"/>
      <c r="E1433" s="17"/>
    </row>
    <row r="1434" spans="2:5" s="15" customFormat="1" ht="16.5" customHeight="1">
      <c r="B1434" s="16"/>
      <c r="C1434" s="16"/>
      <c r="D1434" s="11"/>
      <c r="E1434" s="17"/>
    </row>
    <row r="1435" spans="2:5" s="15" customFormat="1" ht="16.5" customHeight="1">
      <c r="B1435" s="16"/>
      <c r="C1435" s="16"/>
      <c r="D1435" s="11"/>
      <c r="E1435" s="17"/>
    </row>
    <row r="1436" spans="2:5" s="15" customFormat="1" ht="16.5" customHeight="1">
      <c r="B1436" s="16"/>
      <c r="C1436" s="16"/>
      <c r="D1436" s="11"/>
      <c r="E1436" s="17"/>
    </row>
    <row r="1437" spans="2:5" s="15" customFormat="1" ht="16.5" customHeight="1">
      <c r="B1437" s="16"/>
      <c r="C1437" s="16"/>
      <c r="D1437" s="11"/>
      <c r="E1437" s="17"/>
    </row>
    <row r="1438" spans="2:5" s="15" customFormat="1" ht="16.5" customHeight="1">
      <c r="B1438" s="16"/>
      <c r="C1438" s="16"/>
      <c r="D1438" s="11"/>
      <c r="E1438" s="17"/>
    </row>
    <row r="1439" spans="2:5" s="15" customFormat="1" ht="16.5" customHeight="1">
      <c r="B1439" s="16"/>
      <c r="C1439" s="16"/>
      <c r="D1439" s="11"/>
      <c r="E1439" s="17"/>
    </row>
    <row r="1440" spans="2:5" s="15" customFormat="1" ht="16.5" customHeight="1">
      <c r="B1440" s="16"/>
      <c r="C1440" s="16"/>
      <c r="D1440" s="11"/>
      <c r="E1440" s="17"/>
    </row>
    <row r="1441" spans="2:5" s="15" customFormat="1" ht="16.5" customHeight="1">
      <c r="B1441" s="16"/>
      <c r="C1441" s="16"/>
      <c r="D1441" s="11"/>
      <c r="E1441" s="17"/>
    </row>
    <row r="1442" spans="2:5" s="15" customFormat="1" ht="16.5" customHeight="1">
      <c r="B1442" s="16"/>
      <c r="C1442" s="16"/>
      <c r="D1442" s="11"/>
      <c r="E1442" s="17"/>
    </row>
    <row r="1443" spans="2:5" s="15" customFormat="1" ht="16.5" customHeight="1">
      <c r="B1443" s="16"/>
      <c r="C1443" s="16"/>
      <c r="D1443" s="11"/>
      <c r="E1443" s="17"/>
    </row>
    <row r="1444" spans="2:5" s="15" customFormat="1" ht="16.5" customHeight="1">
      <c r="B1444" s="16"/>
      <c r="C1444" s="16"/>
      <c r="D1444" s="11"/>
      <c r="E1444" s="17"/>
    </row>
    <row r="1445" spans="2:5" s="15" customFormat="1" ht="16.5" customHeight="1">
      <c r="B1445" s="16"/>
      <c r="C1445" s="16"/>
      <c r="D1445" s="11"/>
      <c r="E1445" s="17"/>
    </row>
    <row r="1446" spans="2:5" s="15" customFormat="1" ht="16.5" customHeight="1">
      <c r="B1446" s="16"/>
      <c r="C1446" s="16"/>
      <c r="D1446" s="11"/>
      <c r="E1446" s="17"/>
    </row>
    <row r="1447" spans="2:5" s="15" customFormat="1" ht="16.5" customHeight="1">
      <c r="B1447" s="16"/>
      <c r="C1447" s="16"/>
      <c r="D1447" s="11"/>
      <c r="E1447" s="17"/>
    </row>
    <row r="1448" spans="2:5" s="15" customFormat="1" ht="16.5" customHeight="1">
      <c r="B1448" s="16"/>
      <c r="C1448" s="16"/>
      <c r="D1448" s="11"/>
      <c r="E1448" s="17"/>
    </row>
    <row r="1449" spans="2:5" s="15" customFormat="1" ht="16.5" customHeight="1">
      <c r="B1449" s="16"/>
      <c r="C1449" s="16"/>
      <c r="D1449" s="11"/>
      <c r="E1449" s="17"/>
    </row>
    <row r="1450" spans="2:5" s="15" customFormat="1" ht="16.5" customHeight="1">
      <c r="B1450" s="16"/>
      <c r="C1450" s="16"/>
      <c r="D1450" s="11"/>
      <c r="E1450" s="17"/>
    </row>
    <row r="1451" spans="2:5" s="15" customFormat="1" ht="16.5" customHeight="1">
      <c r="B1451" s="16"/>
      <c r="C1451" s="16"/>
      <c r="D1451" s="11"/>
      <c r="E1451" s="17"/>
    </row>
    <row r="1452" spans="2:5" s="15" customFormat="1" ht="16.5" customHeight="1">
      <c r="B1452" s="16"/>
      <c r="C1452" s="16"/>
      <c r="D1452" s="11"/>
      <c r="E1452" s="17"/>
    </row>
    <row r="1453" spans="2:5" s="15" customFormat="1" ht="16.5" customHeight="1">
      <c r="B1453" s="16"/>
      <c r="C1453" s="16"/>
      <c r="D1453" s="11"/>
      <c r="E1453" s="17"/>
    </row>
    <row r="1454" spans="2:5" s="15" customFormat="1" ht="16.5" customHeight="1">
      <c r="B1454" s="16"/>
      <c r="C1454" s="16"/>
      <c r="D1454" s="11"/>
      <c r="E1454" s="17"/>
    </row>
    <row r="1455" spans="2:5" s="15" customFormat="1" ht="16.5" customHeight="1">
      <c r="B1455" s="16"/>
      <c r="C1455" s="16"/>
      <c r="D1455" s="11"/>
      <c r="E1455" s="17"/>
    </row>
    <row r="1456" spans="2:5" s="15" customFormat="1" ht="16.5" customHeight="1">
      <c r="B1456" s="16"/>
      <c r="C1456" s="16"/>
      <c r="D1456" s="11"/>
      <c r="E1456" s="17"/>
    </row>
    <row r="1457" spans="2:5" s="15" customFormat="1" ht="16.5" customHeight="1">
      <c r="B1457" s="16"/>
      <c r="C1457" s="16"/>
      <c r="D1457" s="11"/>
      <c r="E1457" s="17"/>
    </row>
    <row r="1458" spans="2:5" s="15" customFormat="1" ht="16.5" customHeight="1">
      <c r="B1458" s="16"/>
      <c r="C1458" s="16"/>
      <c r="D1458" s="11"/>
      <c r="E1458" s="17"/>
    </row>
    <row r="1459" spans="2:5" s="15" customFormat="1" ht="16.5" customHeight="1">
      <c r="B1459" s="16"/>
      <c r="C1459" s="16"/>
      <c r="D1459" s="11"/>
      <c r="E1459" s="17"/>
    </row>
    <row r="1460" spans="2:5" s="15" customFormat="1" ht="16.5" customHeight="1">
      <c r="B1460" s="16"/>
      <c r="C1460" s="16"/>
      <c r="D1460" s="11"/>
      <c r="E1460" s="17"/>
    </row>
    <row r="1461" spans="2:5" s="15" customFormat="1" ht="16.5" customHeight="1">
      <c r="B1461" s="16"/>
      <c r="C1461" s="16"/>
      <c r="D1461" s="11"/>
      <c r="E1461" s="17"/>
    </row>
    <row r="1462" spans="2:5" s="15" customFormat="1" ht="16.5" customHeight="1">
      <c r="B1462" s="16"/>
      <c r="C1462" s="16"/>
      <c r="D1462" s="11"/>
      <c r="E1462" s="17"/>
    </row>
    <row r="1463" spans="2:5" s="15" customFormat="1" ht="16.5" customHeight="1">
      <c r="B1463" s="16"/>
      <c r="C1463" s="16"/>
      <c r="D1463" s="11"/>
      <c r="E1463" s="17"/>
    </row>
    <row r="1464" spans="2:5" s="15" customFormat="1" ht="16.5" customHeight="1">
      <c r="B1464" s="16"/>
      <c r="C1464" s="16"/>
      <c r="D1464" s="11"/>
      <c r="E1464" s="17"/>
    </row>
    <row r="1465" spans="2:5" s="15" customFormat="1" ht="16.5" customHeight="1">
      <c r="B1465" s="16"/>
      <c r="C1465" s="16"/>
      <c r="D1465" s="11"/>
      <c r="E1465" s="17"/>
    </row>
    <row r="1466" spans="2:5" s="15" customFormat="1" ht="16.5" customHeight="1">
      <c r="B1466" s="16"/>
      <c r="C1466" s="16"/>
      <c r="D1466" s="11"/>
      <c r="E1466" s="17"/>
    </row>
    <row r="1467" spans="2:5" s="15" customFormat="1" ht="16.5" customHeight="1">
      <c r="B1467" s="16"/>
      <c r="C1467" s="16"/>
      <c r="D1467" s="11"/>
      <c r="E1467" s="17"/>
    </row>
    <row r="1468" spans="2:5" s="15" customFormat="1" ht="16.5" customHeight="1">
      <c r="B1468" s="16"/>
      <c r="C1468" s="16"/>
      <c r="D1468" s="11"/>
      <c r="E1468" s="17"/>
    </row>
    <row r="1469" spans="2:5" s="15" customFormat="1" ht="16.5" customHeight="1">
      <c r="B1469" s="16"/>
      <c r="C1469" s="16"/>
      <c r="D1469" s="11"/>
      <c r="E1469" s="17"/>
    </row>
    <row r="1470" spans="2:5" s="15" customFormat="1" ht="16.5" customHeight="1">
      <c r="B1470" s="16"/>
      <c r="C1470" s="16"/>
      <c r="D1470" s="11"/>
      <c r="E1470" s="17"/>
    </row>
    <row r="1471" spans="2:5" s="15" customFormat="1" ht="16.5" customHeight="1">
      <c r="B1471" s="16"/>
      <c r="C1471" s="16"/>
      <c r="D1471" s="11"/>
      <c r="E1471" s="17"/>
    </row>
    <row r="1472" spans="2:5" s="15" customFormat="1" ht="16.5" customHeight="1">
      <c r="B1472" s="16"/>
      <c r="C1472" s="16"/>
      <c r="D1472" s="11"/>
      <c r="E1472" s="17"/>
    </row>
    <row r="1473" spans="2:5" s="15" customFormat="1" ht="16.5" customHeight="1">
      <c r="B1473" s="16"/>
      <c r="C1473" s="16"/>
      <c r="D1473" s="11"/>
      <c r="E1473" s="17"/>
    </row>
    <row r="1474" spans="2:5" s="15" customFormat="1" ht="16.5" customHeight="1">
      <c r="B1474" s="16"/>
      <c r="C1474" s="16"/>
      <c r="D1474" s="11"/>
      <c r="E1474" s="17"/>
    </row>
    <row r="1475" spans="2:5" s="15" customFormat="1" ht="16.5" customHeight="1">
      <c r="B1475" s="16"/>
      <c r="C1475" s="16"/>
      <c r="D1475" s="11"/>
      <c r="E1475" s="17"/>
    </row>
    <row r="1476" spans="2:5" s="15" customFormat="1" ht="16.5" customHeight="1">
      <c r="B1476" s="16"/>
      <c r="C1476" s="16"/>
      <c r="D1476" s="11"/>
      <c r="E1476" s="17"/>
    </row>
    <row r="1477" spans="2:5" s="15" customFormat="1" ht="16.5" customHeight="1">
      <c r="B1477" s="16"/>
      <c r="C1477" s="16"/>
      <c r="D1477" s="11"/>
      <c r="E1477" s="17"/>
    </row>
    <row r="1478" spans="2:5" s="15" customFormat="1" ht="16.5" customHeight="1">
      <c r="B1478" s="16"/>
      <c r="C1478" s="16"/>
      <c r="D1478" s="11"/>
      <c r="E1478" s="17"/>
    </row>
    <row r="1479" spans="2:5" s="15" customFormat="1" ht="16.5" customHeight="1">
      <c r="B1479" s="16"/>
      <c r="C1479" s="16"/>
      <c r="D1479" s="11"/>
      <c r="E1479" s="17"/>
    </row>
    <row r="1480" spans="2:5" s="15" customFormat="1" ht="16.5" customHeight="1">
      <c r="B1480" s="16"/>
      <c r="C1480" s="16"/>
      <c r="D1480" s="11"/>
      <c r="E1480" s="17"/>
    </row>
    <row r="1481" spans="2:5" s="15" customFormat="1" ht="16.5" customHeight="1">
      <c r="B1481" s="16"/>
      <c r="C1481" s="16"/>
      <c r="D1481" s="11"/>
      <c r="E1481" s="17"/>
    </row>
    <row r="1482" spans="2:5" s="15" customFormat="1" ht="16.5" customHeight="1">
      <c r="B1482" s="16"/>
      <c r="C1482" s="16"/>
      <c r="D1482" s="11"/>
      <c r="E1482" s="17"/>
    </row>
    <row r="1483" spans="2:5" s="15" customFormat="1" ht="16.5" customHeight="1">
      <c r="B1483" s="16"/>
      <c r="C1483" s="16"/>
      <c r="D1483" s="11"/>
      <c r="E1483" s="17"/>
    </row>
    <row r="1484" spans="2:5" s="15" customFormat="1" ht="16.5" customHeight="1">
      <c r="B1484" s="16"/>
      <c r="C1484" s="16"/>
      <c r="D1484" s="11"/>
      <c r="E1484" s="17"/>
    </row>
    <row r="1485" spans="2:5" s="15" customFormat="1" ht="16.5" customHeight="1">
      <c r="B1485" s="16"/>
      <c r="C1485" s="16"/>
      <c r="D1485" s="11"/>
      <c r="E1485" s="17"/>
    </row>
    <row r="1486" spans="2:5" s="15" customFormat="1" ht="16.5" customHeight="1">
      <c r="B1486" s="16"/>
      <c r="C1486" s="16"/>
      <c r="D1486" s="11"/>
      <c r="E1486" s="17"/>
    </row>
    <row r="1487" spans="2:5" s="15" customFormat="1" ht="16.5" customHeight="1">
      <c r="B1487" s="16"/>
      <c r="C1487" s="16"/>
      <c r="D1487" s="11"/>
      <c r="E1487" s="17"/>
    </row>
    <row r="1488" spans="2:5" s="15" customFormat="1" ht="16.5" customHeight="1">
      <c r="B1488" s="16"/>
      <c r="C1488" s="16"/>
      <c r="D1488" s="11"/>
      <c r="E1488" s="17"/>
    </row>
    <row r="1489" spans="2:5" s="15" customFormat="1" ht="16.5" customHeight="1">
      <c r="B1489" s="16"/>
      <c r="C1489" s="16"/>
      <c r="D1489" s="11"/>
      <c r="E1489" s="17"/>
    </row>
    <row r="1490" spans="2:5" s="15" customFormat="1" ht="16.5" customHeight="1">
      <c r="B1490" s="16"/>
      <c r="C1490" s="16"/>
      <c r="D1490" s="11"/>
      <c r="E1490" s="17"/>
    </row>
    <row r="1491" spans="2:5" s="15" customFormat="1" ht="16.5" customHeight="1">
      <c r="B1491" s="16"/>
      <c r="C1491" s="16"/>
      <c r="D1491" s="11"/>
      <c r="E1491" s="17"/>
    </row>
    <row r="1492" spans="2:5" s="15" customFormat="1" ht="16.5" customHeight="1">
      <c r="B1492" s="16"/>
      <c r="C1492" s="16"/>
      <c r="D1492" s="11"/>
      <c r="E1492" s="17"/>
    </row>
    <row r="1493" spans="2:5" s="15" customFormat="1" ht="16.5" customHeight="1">
      <c r="B1493" s="16"/>
      <c r="C1493" s="16"/>
      <c r="D1493" s="11"/>
      <c r="E1493" s="17"/>
    </row>
    <row r="1494" spans="2:5" s="15" customFormat="1" ht="16.5" customHeight="1">
      <c r="B1494" s="16"/>
      <c r="C1494" s="16"/>
      <c r="D1494" s="11"/>
      <c r="E1494" s="17"/>
    </row>
    <row r="1495" spans="2:5" s="15" customFormat="1" ht="16.5" customHeight="1">
      <c r="B1495" s="16"/>
      <c r="C1495" s="16"/>
      <c r="D1495" s="11"/>
      <c r="E1495" s="17"/>
    </row>
    <row r="1496" spans="2:5" s="15" customFormat="1" ht="16.5" customHeight="1">
      <c r="B1496" s="16"/>
      <c r="C1496" s="16"/>
      <c r="D1496" s="11"/>
      <c r="E1496" s="17"/>
    </row>
    <row r="1497" spans="2:5" s="15" customFormat="1" ht="16.5" customHeight="1">
      <c r="B1497" s="16"/>
      <c r="C1497" s="16"/>
      <c r="D1497" s="11"/>
      <c r="E1497" s="17"/>
    </row>
    <row r="1498" spans="2:5" s="15" customFormat="1" ht="16.5" customHeight="1">
      <c r="B1498" s="16"/>
      <c r="C1498" s="16"/>
      <c r="D1498" s="11"/>
      <c r="E1498" s="17"/>
    </row>
    <row r="1499" spans="2:5" s="15" customFormat="1" ht="16.5" customHeight="1">
      <c r="B1499" s="16"/>
      <c r="C1499" s="16"/>
      <c r="D1499" s="11"/>
      <c r="E1499" s="17"/>
    </row>
    <row r="1500" spans="2:5" s="15" customFormat="1" ht="16.5" customHeight="1">
      <c r="B1500" s="16"/>
      <c r="C1500" s="16"/>
      <c r="D1500" s="11"/>
      <c r="E1500" s="17"/>
    </row>
    <row r="1501" spans="2:5" s="15" customFormat="1" ht="16.5" customHeight="1">
      <c r="B1501" s="16"/>
      <c r="C1501" s="16"/>
      <c r="D1501" s="11"/>
      <c r="E1501" s="17"/>
    </row>
    <row r="1502" spans="2:5" s="15" customFormat="1" ht="16.5" customHeight="1">
      <c r="B1502" s="16"/>
      <c r="C1502" s="16"/>
      <c r="D1502" s="11"/>
      <c r="E1502" s="17"/>
    </row>
    <row r="1503" spans="2:5" s="15" customFormat="1" ht="16.5" customHeight="1">
      <c r="B1503" s="16"/>
      <c r="C1503" s="16"/>
      <c r="D1503" s="11"/>
      <c r="E1503" s="17"/>
    </row>
    <row r="1504" spans="2:5" s="15" customFormat="1" ht="16.5" customHeight="1">
      <c r="B1504" s="16"/>
      <c r="C1504" s="16"/>
      <c r="D1504" s="11"/>
      <c r="E1504" s="17"/>
    </row>
    <row r="1505" spans="2:5" s="15" customFormat="1" ht="16.5" customHeight="1">
      <c r="B1505" s="16"/>
      <c r="C1505" s="16"/>
      <c r="D1505" s="11"/>
      <c r="E1505" s="17"/>
    </row>
    <row r="1506" spans="2:5" s="15" customFormat="1" ht="16.5" customHeight="1">
      <c r="B1506" s="16"/>
      <c r="C1506" s="16"/>
      <c r="D1506" s="11"/>
      <c r="E1506" s="17"/>
    </row>
    <row r="1507" spans="2:5" s="15" customFormat="1" ht="16.5" customHeight="1">
      <c r="B1507" s="16"/>
      <c r="C1507" s="16"/>
      <c r="D1507" s="11"/>
      <c r="E1507" s="17"/>
    </row>
    <row r="1508" spans="2:5" s="15" customFormat="1" ht="16.5" customHeight="1">
      <c r="B1508" s="16"/>
      <c r="C1508" s="16"/>
      <c r="D1508" s="11"/>
      <c r="E1508" s="17"/>
    </row>
    <row r="1509" spans="2:5" s="15" customFormat="1" ht="16.5" customHeight="1">
      <c r="B1509" s="16"/>
      <c r="C1509" s="16"/>
      <c r="D1509" s="11"/>
      <c r="E1509" s="17"/>
    </row>
    <row r="1510" spans="2:5" s="15" customFormat="1" ht="16.5" customHeight="1">
      <c r="B1510" s="16"/>
      <c r="C1510" s="16"/>
      <c r="D1510" s="11"/>
      <c r="E1510" s="17"/>
    </row>
    <row r="1511" spans="2:5" s="15" customFormat="1" ht="16.5" customHeight="1">
      <c r="B1511" s="16"/>
      <c r="C1511" s="16"/>
      <c r="D1511" s="11"/>
      <c r="E1511" s="17"/>
    </row>
    <row r="1512" spans="2:5" s="15" customFormat="1" ht="16.5" customHeight="1">
      <c r="B1512" s="16"/>
      <c r="C1512" s="16"/>
      <c r="D1512" s="11"/>
      <c r="E1512" s="17"/>
    </row>
    <row r="1513" spans="2:5" s="15" customFormat="1" ht="16.5" customHeight="1">
      <c r="B1513" s="16"/>
      <c r="C1513" s="16"/>
      <c r="D1513" s="11"/>
      <c r="E1513" s="17"/>
    </row>
    <row r="1514" spans="2:5" s="15" customFormat="1" ht="16.5" customHeight="1">
      <c r="B1514" s="16"/>
      <c r="C1514" s="16"/>
      <c r="D1514" s="11"/>
      <c r="E1514" s="17"/>
    </row>
    <row r="1515" spans="2:5" s="15" customFormat="1" ht="16.5" customHeight="1">
      <c r="B1515" s="16"/>
      <c r="C1515" s="16"/>
      <c r="D1515" s="11"/>
      <c r="E1515" s="17"/>
    </row>
    <row r="1516" spans="2:5" s="15" customFormat="1" ht="16.5" customHeight="1">
      <c r="B1516" s="16"/>
      <c r="C1516" s="16"/>
      <c r="D1516" s="11"/>
      <c r="E1516" s="17"/>
    </row>
    <row r="1517" spans="2:5" s="15" customFormat="1" ht="16.5" customHeight="1">
      <c r="B1517" s="16"/>
      <c r="C1517" s="16"/>
      <c r="D1517" s="11"/>
      <c r="E1517" s="17"/>
    </row>
    <row r="1518" spans="2:5" s="15" customFormat="1" ht="16.5" customHeight="1">
      <c r="B1518" s="16"/>
      <c r="C1518" s="16"/>
      <c r="D1518" s="11"/>
      <c r="E1518" s="17"/>
    </row>
    <row r="1519" spans="2:5" s="15" customFormat="1" ht="16.5" customHeight="1">
      <c r="B1519" s="16"/>
      <c r="C1519" s="16"/>
      <c r="D1519" s="11"/>
      <c r="E1519" s="17"/>
    </row>
    <row r="1520" spans="2:5" s="15" customFormat="1" ht="16.5" customHeight="1">
      <c r="B1520" s="16"/>
      <c r="C1520" s="16"/>
      <c r="D1520" s="11"/>
      <c r="E1520" s="17"/>
    </row>
    <row r="1521" spans="2:5" s="15" customFormat="1" ht="16.5" customHeight="1">
      <c r="B1521" s="16"/>
      <c r="C1521" s="16"/>
      <c r="D1521" s="11"/>
      <c r="E1521" s="17"/>
    </row>
    <row r="1522" spans="2:5" s="15" customFormat="1" ht="16.5" customHeight="1">
      <c r="B1522" s="16"/>
      <c r="C1522" s="16"/>
      <c r="D1522" s="11"/>
      <c r="E1522" s="17"/>
    </row>
    <row r="1523" spans="2:5" s="15" customFormat="1" ht="16.5" customHeight="1">
      <c r="B1523" s="16"/>
      <c r="C1523" s="16"/>
      <c r="D1523" s="11"/>
      <c r="E1523" s="17"/>
    </row>
    <row r="1524" spans="2:5" s="15" customFormat="1" ht="16.5" customHeight="1">
      <c r="B1524" s="16"/>
      <c r="C1524" s="16"/>
      <c r="D1524" s="11"/>
      <c r="E1524" s="17"/>
    </row>
    <row r="1525" spans="2:5" s="15" customFormat="1" ht="16.5" customHeight="1">
      <c r="B1525" s="16"/>
      <c r="C1525" s="16"/>
      <c r="D1525" s="11"/>
      <c r="E1525" s="17"/>
    </row>
    <row r="1526" spans="2:5" s="15" customFormat="1" ht="16.5" customHeight="1">
      <c r="B1526" s="16"/>
      <c r="C1526" s="16"/>
      <c r="D1526" s="11"/>
      <c r="E1526" s="17"/>
    </row>
    <row r="1527" spans="2:5" s="15" customFormat="1" ht="16.5" customHeight="1">
      <c r="B1527" s="16"/>
      <c r="C1527" s="16"/>
      <c r="D1527" s="11"/>
      <c r="E1527" s="17"/>
    </row>
    <row r="1528" spans="2:5" s="15" customFormat="1" ht="16.5" customHeight="1">
      <c r="B1528" s="16"/>
      <c r="C1528" s="16"/>
      <c r="D1528" s="11"/>
      <c r="E1528" s="17"/>
    </row>
    <row r="1529" spans="2:5" s="15" customFormat="1" ht="16.5" customHeight="1">
      <c r="B1529" s="16"/>
      <c r="C1529" s="16"/>
      <c r="D1529" s="11"/>
      <c r="E1529" s="17"/>
    </row>
    <row r="1530" spans="2:5" s="15" customFormat="1" ht="16.5" customHeight="1">
      <c r="B1530" s="16"/>
      <c r="C1530" s="16"/>
      <c r="D1530" s="11"/>
      <c r="E1530" s="17"/>
    </row>
    <row r="1531" spans="2:5" s="15" customFormat="1" ht="16.5" customHeight="1">
      <c r="B1531" s="16"/>
      <c r="C1531" s="16"/>
      <c r="D1531" s="11"/>
      <c r="E1531" s="17"/>
    </row>
    <row r="1532" spans="2:5" s="15" customFormat="1" ht="16.5" customHeight="1">
      <c r="B1532" s="16"/>
      <c r="C1532" s="16"/>
      <c r="D1532" s="11"/>
      <c r="E1532" s="17"/>
    </row>
    <row r="1533" spans="2:5" s="15" customFormat="1" ht="16.5" customHeight="1">
      <c r="B1533" s="16"/>
      <c r="C1533" s="16"/>
      <c r="D1533" s="11"/>
      <c r="E1533" s="17"/>
    </row>
    <row r="1534" spans="2:5" s="15" customFormat="1" ht="16.5" customHeight="1">
      <c r="B1534" s="16"/>
      <c r="C1534" s="16"/>
      <c r="D1534" s="11"/>
      <c r="E1534" s="17"/>
    </row>
    <row r="1535" spans="2:5" s="15" customFormat="1" ht="16.5" customHeight="1">
      <c r="B1535" s="16"/>
      <c r="C1535" s="16"/>
      <c r="D1535" s="11"/>
      <c r="E1535" s="17"/>
    </row>
    <row r="1536" spans="2:5" s="15" customFormat="1" ht="16.5" customHeight="1">
      <c r="B1536" s="16"/>
      <c r="C1536" s="16"/>
      <c r="D1536" s="11"/>
      <c r="E1536" s="17"/>
    </row>
    <row r="1537" spans="2:5" s="15" customFormat="1" ht="16.5" customHeight="1">
      <c r="B1537" s="16"/>
      <c r="C1537" s="16"/>
      <c r="D1537" s="11"/>
      <c r="E1537" s="17"/>
    </row>
    <row r="1538" spans="2:5" s="15" customFormat="1" ht="16.5" customHeight="1">
      <c r="B1538" s="16"/>
      <c r="C1538" s="16"/>
      <c r="D1538" s="11"/>
      <c r="E1538" s="17"/>
    </row>
    <row r="1539" spans="2:5" s="15" customFormat="1" ht="16.5" customHeight="1">
      <c r="B1539" s="16"/>
      <c r="C1539" s="16"/>
      <c r="D1539" s="11"/>
      <c r="E1539" s="17"/>
    </row>
    <row r="1540" spans="2:5" s="15" customFormat="1" ht="16.5" customHeight="1">
      <c r="B1540" s="16"/>
      <c r="C1540" s="16"/>
      <c r="D1540" s="11"/>
      <c r="E1540" s="17"/>
    </row>
    <row r="1541" spans="2:5" s="15" customFormat="1" ht="16.5" customHeight="1">
      <c r="B1541" s="16"/>
      <c r="C1541" s="16"/>
      <c r="D1541" s="11"/>
      <c r="E1541" s="17"/>
    </row>
    <row r="1542" spans="2:5" s="15" customFormat="1" ht="16.5" customHeight="1">
      <c r="B1542" s="16"/>
      <c r="C1542" s="16"/>
      <c r="D1542" s="11"/>
      <c r="E1542" s="17"/>
    </row>
    <row r="1543" spans="2:5" s="15" customFormat="1" ht="16.5" customHeight="1">
      <c r="B1543" s="16"/>
      <c r="C1543" s="16"/>
      <c r="D1543" s="11"/>
      <c r="E1543" s="17"/>
    </row>
    <row r="1544" spans="2:5" s="15" customFormat="1" ht="16.5" customHeight="1">
      <c r="B1544" s="16"/>
      <c r="C1544" s="16"/>
      <c r="D1544" s="11"/>
      <c r="E1544" s="17"/>
    </row>
    <row r="1545" spans="2:5" s="15" customFormat="1" ht="16.5" customHeight="1">
      <c r="B1545" s="16"/>
      <c r="C1545" s="16"/>
      <c r="D1545" s="11"/>
      <c r="E1545" s="17"/>
    </row>
    <row r="1546" spans="2:5" s="15" customFormat="1" ht="16.5" customHeight="1">
      <c r="B1546" s="16"/>
      <c r="C1546" s="16"/>
      <c r="D1546" s="11"/>
      <c r="E1546" s="17"/>
    </row>
    <row r="1547" spans="2:5" s="15" customFormat="1" ht="16.5" customHeight="1">
      <c r="B1547" s="16"/>
      <c r="C1547" s="16"/>
      <c r="D1547" s="11"/>
      <c r="E1547" s="17"/>
    </row>
    <row r="1548" spans="2:5" s="15" customFormat="1" ht="16.5" customHeight="1">
      <c r="B1548" s="16"/>
      <c r="C1548" s="16"/>
      <c r="D1548" s="11"/>
      <c r="E1548" s="17"/>
    </row>
    <row r="1549" spans="2:5" s="15" customFormat="1" ht="16.5" customHeight="1">
      <c r="B1549" s="16"/>
      <c r="C1549" s="16"/>
      <c r="D1549" s="11"/>
      <c r="E1549" s="17"/>
    </row>
    <row r="1550" spans="2:5" s="15" customFormat="1" ht="16.5" customHeight="1">
      <c r="B1550" s="16"/>
      <c r="C1550" s="16"/>
      <c r="D1550" s="11"/>
      <c r="E1550" s="17"/>
    </row>
    <row r="1551" spans="2:5" s="15" customFormat="1" ht="16.5" customHeight="1">
      <c r="B1551" s="16"/>
      <c r="C1551" s="16"/>
      <c r="D1551" s="11"/>
      <c r="E1551" s="17"/>
    </row>
    <row r="1552" spans="2:5" s="15" customFormat="1" ht="16.5" customHeight="1">
      <c r="B1552" s="16"/>
      <c r="C1552" s="16"/>
      <c r="D1552" s="11"/>
      <c r="E1552" s="17"/>
    </row>
    <row r="1553" spans="2:5" s="15" customFormat="1" ht="16.5" customHeight="1">
      <c r="B1553" s="16"/>
      <c r="C1553" s="16"/>
      <c r="D1553" s="11"/>
      <c r="E1553" s="17"/>
    </row>
    <row r="1554" spans="2:5" s="15" customFormat="1" ht="16.5" customHeight="1">
      <c r="B1554" s="16"/>
      <c r="C1554" s="16"/>
      <c r="D1554" s="11"/>
      <c r="E1554" s="17"/>
    </row>
    <row r="1555" spans="2:5" s="15" customFormat="1" ht="16.5" customHeight="1">
      <c r="B1555" s="16"/>
      <c r="C1555" s="16"/>
      <c r="D1555" s="11"/>
      <c r="E1555" s="17"/>
    </row>
    <row r="1556" spans="2:5" s="15" customFormat="1" ht="16.5" customHeight="1">
      <c r="B1556" s="16"/>
      <c r="C1556" s="16"/>
      <c r="D1556" s="11"/>
      <c r="E1556" s="17"/>
    </row>
    <row r="1557" spans="2:5" s="15" customFormat="1" ht="16.5" customHeight="1">
      <c r="B1557" s="16"/>
      <c r="C1557" s="16"/>
      <c r="D1557" s="11"/>
      <c r="E1557" s="17"/>
    </row>
    <row r="1558" spans="2:5" s="15" customFormat="1" ht="16.5" customHeight="1">
      <c r="B1558" s="16"/>
      <c r="C1558" s="16"/>
      <c r="D1558" s="11"/>
      <c r="E1558" s="17"/>
    </row>
    <row r="1559" spans="2:5" s="15" customFormat="1" ht="16.5" customHeight="1">
      <c r="B1559" s="16"/>
      <c r="C1559" s="16"/>
      <c r="D1559" s="11"/>
      <c r="E1559" s="17"/>
    </row>
    <row r="1560" spans="2:5" s="15" customFormat="1" ht="16.5" customHeight="1">
      <c r="B1560" s="16"/>
      <c r="C1560" s="16"/>
      <c r="D1560" s="11"/>
      <c r="E1560" s="17"/>
    </row>
    <row r="1561" spans="2:5" s="15" customFormat="1" ht="16.5" customHeight="1">
      <c r="B1561" s="16"/>
      <c r="C1561" s="16"/>
      <c r="D1561" s="11"/>
      <c r="E1561" s="17"/>
    </row>
    <row r="1562" spans="2:5" s="15" customFormat="1" ht="16.5" customHeight="1">
      <c r="B1562" s="16"/>
      <c r="C1562" s="16"/>
      <c r="D1562" s="11"/>
      <c r="E1562" s="17"/>
    </row>
    <row r="1563" spans="2:5" s="15" customFormat="1" ht="16.5" customHeight="1">
      <c r="B1563" s="16"/>
      <c r="C1563" s="16"/>
      <c r="D1563" s="11"/>
      <c r="E1563" s="17"/>
    </row>
    <row r="1564" spans="2:5" s="15" customFormat="1" ht="16.5" customHeight="1">
      <c r="B1564" s="16"/>
      <c r="C1564" s="16"/>
      <c r="D1564" s="11"/>
      <c r="E1564" s="17"/>
    </row>
    <row r="1565" spans="2:5" s="15" customFormat="1" ht="16.5" customHeight="1">
      <c r="B1565" s="16"/>
      <c r="C1565" s="16"/>
      <c r="D1565" s="11"/>
      <c r="E1565" s="17"/>
    </row>
    <row r="1566" spans="2:5" s="15" customFormat="1" ht="16.5" customHeight="1">
      <c r="B1566" s="16"/>
      <c r="C1566" s="16"/>
      <c r="D1566" s="11"/>
      <c r="E1566" s="17"/>
    </row>
    <row r="1567" spans="2:5" s="15" customFormat="1" ht="16.5" customHeight="1">
      <c r="B1567" s="16"/>
      <c r="C1567" s="16"/>
      <c r="D1567" s="11"/>
      <c r="E1567" s="17"/>
    </row>
    <row r="1568" spans="2:5" s="15" customFormat="1" ht="16.5" customHeight="1">
      <c r="B1568" s="16"/>
      <c r="C1568" s="16"/>
      <c r="D1568" s="11"/>
      <c r="E1568" s="17"/>
    </row>
    <row r="1569" spans="2:5" s="15" customFormat="1" ht="16.5" customHeight="1">
      <c r="B1569" s="16"/>
      <c r="C1569" s="16"/>
      <c r="D1569" s="11"/>
      <c r="E1569" s="17"/>
    </row>
    <row r="1570" spans="2:5" s="15" customFormat="1" ht="16.5" customHeight="1">
      <c r="B1570" s="16"/>
      <c r="C1570" s="16"/>
      <c r="D1570" s="11"/>
      <c r="E1570" s="17"/>
    </row>
    <row r="1571" spans="2:5" s="15" customFormat="1" ht="16.5" customHeight="1">
      <c r="B1571" s="16"/>
      <c r="C1571" s="16"/>
      <c r="D1571" s="11"/>
      <c r="E1571" s="17"/>
    </row>
    <row r="1572" spans="2:5" s="15" customFormat="1" ht="16.5" customHeight="1">
      <c r="B1572" s="16"/>
      <c r="C1572" s="16"/>
      <c r="D1572" s="11"/>
      <c r="E1572" s="17"/>
    </row>
    <row r="1573" spans="2:5" s="15" customFormat="1" ht="16.5" customHeight="1">
      <c r="B1573" s="16"/>
      <c r="C1573" s="16"/>
      <c r="D1573" s="11"/>
      <c r="E1573" s="17"/>
    </row>
    <row r="1574" spans="2:5" s="15" customFormat="1" ht="16.5" customHeight="1">
      <c r="B1574" s="16"/>
      <c r="C1574" s="16"/>
      <c r="D1574" s="11"/>
      <c r="E1574" s="17"/>
    </row>
    <row r="1575" spans="2:5" s="15" customFormat="1" ht="16.5" customHeight="1">
      <c r="B1575" s="16"/>
      <c r="C1575" s="16"/>
      <c r="D1575" s="11"/>
      <c r="E1575" s="17"/>
    </row>
    <row r="1576" spans="2:5" s="15" customFormat="1" ht="16.5" customHeight="1">
      <c r="B1576" s="16"/>
      <c r="C1576" s="16"/>
      <c r="D1576" s="11"/>
      <c r="E1576" s="17"/>
    </row>
    <row r="1577" spans="2:5" s="15" customFormat="1" ht="16.5" customHeight="1">
      <c r="B1577" s="16"/>
      <c r="C1577" s="16"/>
      <c r="D1577" s="11"/>
      <c r="E1577" s="17"/>
    </row>
    <row r="1578" spans="2:5" s="15" customFormat="1" ht="16.5" customHeight="1">
      <c r="B1578" s="16"/>
      <c r="C1578" s="16"/>
      <c r="D1578" s="11"/>
      <c r="E1578" s="17"/>
    </row>
    <row r="1579" spans="2:5" s="15" customFormat="1" ht="16.5" customHeight="1">
      <c r="B1579" s="16"/>
      <c r="C1579" s="16"/>
      <c r="D1579" s="11"/>
      <c r="E1579" s="17"/>
    </row>
    <row r="1580" spans="2:5" s="15" customFormat="1" ht="16.5" customHeight="1">
      <c r="B1580" s="16"/>
      <c r="C1580" s="16"/>
      <c r="D1580" s="11"/>
      <c r="E1580" s="17"/>
    </row>
    <row r="1581" spans="2:5" s="15" customFormat="1" ht="16.5" customHeight="1">
      <c r="B1581" s="16"/>
      <c r="C1581" s="16"/>
      <c r="D1581" s="11"/>
      <c r="E1581" s="17"/>
    </row>
    <row r="1582" spans="2:5" s="15" customFormat="1" ht="16.5" customHeight="1">
      <c r="B1582" s="16"/>
      <c r="C1582" s="16"/>
      <c r="D1582" s="11"/>
      <c r="E1582" s="17"/>
    </row>
    <row r="1583" spans="2:5" s="15" customFormat="1" ht="16.5" customHeight="1">
      <c r="B1583" s="16"/>
      <c r="C1583" s="16"/>
      <c r="D1583" s="11"/>
      <c r="E1583" s="17"/>
    </row>
    <row r="1584" spans="2:5" s="15" customFormat="1" ht="16.5" customHeight="1">
      <c r="B1584" s="16"/>
      <c r="C1584" s="16"/>
      <c r="D1584" s="11"/>
      <c r="E1584" s="17"/>
    </row>
    <row r="1585" spans="2:5" s="15" customFormat="1" ht="16.5" customHeight="1">
      <c r="B1585" s="16"/>
      <c r="C1585" s="16"/>
      <c r="D1585" s="11"/>
      <c r="E1585" s="17"/>
    </row>
    <row r="1586" spans="2:5" s="15" customFormat="1" ht="16.5" customHeight="1">
      <c r="B1586" s="16"/>
      <c r="C1586" s="16"/>
      <c r="D1586" s="11"/>
      <c r="E1586" s="17"/>
    </row>
    <row r="1587" spans="2:5" s="15" customFormat="1" ht="16.5" customHeight="1">
      <c r="B1587" s="16"/>
      <c r="C1587" s="16"/>
      <c r="D1587" s="11"/>
      <c r="E1587" s="17"/>
    </row>
    <row r="1588" spans="2:5" s="15" customFormat="1" ht="16.5" customHeight="1">
      <c r="B1588" s="16"/>
      <c r="C1588" s="16"/>
      <c r="D1588" s="11"/>
      <c r="E1588" s="17"/>
    </row>
    <row r="1589" spans="2:5" s="15" customFormat="1" ht="16.5" customHeight="1">
      <c r="B1589" s="16"/>
      <c r="C1589" s="16"/>
      <c r="D1589" s="11"/>
      <c r="E1589" s="17"/>
    </row>
    <row r="1590" spans="2:5" s="15" customFormat="1" ht="16.5" customHeight="1">
      <c r="B1590" s="16"/>
      <c r="C1590" s="16"/>
      <c r="D1590" s="11"/>
      <c r="E1590" s="17"/>
    </row>
    <row r="1591" spans="2:5" s="15" customFormat="1" ht="16.5" customHeight="1">
      <c r="B1591" s="16"/>
      <c r="C1591" s="16"/>
      <c r="D1591" s="11"/>
      <c r="E1591" s="17"/>
    </row>
    <row r="1592" spans="2:5" s="15" customFormat="1" ht="16.5" customHeight="1">
      <c r="B1592" s="16"/>
      <c r="C1592" s="16"/>
      <c r="D1592" s="11"/>
      <c r="E1592" s="17"/>
    </row>
    <row r="1593" spans="2:5" s="15" customFormat="1" ht="16.5" customHeight="1">
      <c r="B1593" s="16"/>
      <c r="C1593" s="16"/>
      <c r="D1593" s="11"/>
      <c r="E1593" s="17"/>
    </row>
    <row r="1594" spans="2:5" s="15" customFormat="1" ht="16.5" customHeight="1">
      <c r="B1594" s="16"/>
      <c r="C1594" s="16"/>
      <c r="D1594" s="11"/>
      <c r="E1594" s="17"/>
    </row>
    <row r="1595" spans="2:5" s="15" customFormat="1" ht="16.5" customHeight="1">
      <c r="B1595" s="16"/>
      <c r="C1595" s="16"/>
      <c r="D1595" s="11"/>
      <c r="E1595" s="17"/>
    </row>
    <row r="1596" spans="2:5" s="15" customFormat="1" ht="16.5" customHeight="1">
      <c r="B1596" s="16"/>
      <c r="C1596" s="16"/>
      <c r="D1596" s="11"/>
      <c r="E1596" s="17"/>
    </row>
    <row r="1597" spans="2:5" s="15" customFormat="1" ht="16.5" customHeight="1">
      <c r="B1597" s="16"/>
      <c r="C1597" s="16"/>
      <c r="D1597" s="11"/>
      <c r="E1597" s="17"/>
    </row>
    <row r="1598" spans="2:5" s="15" customFormat="1" ht="16.5" customHeight="1">
      <c r="B1598" s="16"/>
      <c r="C1598" s="16"/>
      <c r="D1598" s="11"/>
      <c r="E1598" s="17"/>
    </row>
    <row r="1599" spans="2:5" s="15" customFormat="1" ht="16.5" customHeight="1">
      <c r="B1599" s="16"/>
      <c r="C1599" s="16"/>
      <c r="D1599" s="11"/>
      <c r="E1599" s="17"/>
    </row>
    <row r="1600" spans="2:5" s="15" customFormat="1" ht="16.5" customHeight="1">
      <c r="B1600" s="16"/>
      <c r="C1600" s="16"/>
      <c r="D1600" s="11"/>
      <c r="E1600" s="17"/>
    </row>
    <row r="1601" spans="2:5" s="15" customFormat="1" ht="16.5" customHeight="1">
      <c r="B1601" s="16"/>
      <c r="C1601" s="16"/>
      <c r="D1601" s="11"/>
      <c r="E1601" s="17"/>
    </row>
    <row r="1602" spans="2:5" s="15" customFormat="1" ht="16.5" customHeight="1">
      <c r="B1602" s="16"/>
      <c r="C1602" s="16"/>
      <c r="D1602" s="11"/>
      <c r="E1602" s="17"/>
    </row>
    <row r="1603" spans="2:5" s="15" customFormat="1" ht="16.5" customHeight="1">
      <c r="B1603" s="16"/>
      <c r="C1603" s="16"/>
      <c r="D1603" s="11"/>
      <c r="E1603" s="17"/>
    </row>
    <row r="1604" spans="2:5" s="15" customFormat="1" ht="16.5" customHeight="1">
      <c r="B1604" s="16"/>
      <c r="C1604" s="16"/>
      <c r="D1604" s="11"/>
      <c r="E1604" s="17"/>
    </row>
    <row r="1605" spans="2:5" s="15" customFormat="1" ht="16.5" customHeight="1">
      <c r="B1605" s="16"/>
      <c r="C1605" s="16"/>
      <c r="D1605" s="11"/>
      <c r="E1605" s="17"/>
    </row>
    <row r="1606" spans="2:5" s="15" customFormat="1" ht="16.5" customHeight="1">
      <c r="B1606" s="16"/>
      <c r="C1606" s="16"/>
      <c r="D1606" s="11"/>
      <c r="E1606" s="17"/>
    </row>
    <row r="1607" spans="2:5" s="15" customFormat="1" ht="16.5" customHeight="1">
      <c r="B1607" s="16"/>
      <c r="C1607" s="16"/>
      <c r="D1607" s="11"/>
      <c r="E1607" s="17"/>
    </row>
    <row r="1608" spans="2:5" s="15" customFormat="1" ht="16.5" customHeight="1">
      <c r="B1608" s="16"/>
      <c r="C1608" s="16"/>
      <c r="D1608" s="11"/>
      <c r="E1608" s="17"/>
    </row>
    <row r="1609" spans="2:5" s="15" customFormat="1" ht="16.5" customHeight="1">
      <c r="B1609" s="16"/>
      <c r="C1609" s="16"/>
      <c r="D1609" s="11"/>
      <c r="E1609" s="17"/>
    </row>
    <row r="1610" spans="2:5" s="15" customFormat="1" ht="16.5" customHeight="1">
      <c r="B1610" s="16"/>
      <c r="C1610" s="16"/>
      <c r="D1610" s="11"/>
      <c r="E1610" s="17"/>
    </row>
    <row r="1611" spans="2:5" s="15" customFormat="1" ht="16.5" customHeight="1">
      <c r="B1611" s="16"/>
      <c r="C1611" s="16"/>
      <c r="D1611" s="11"/>
      <c r="E1611" s="17"/>
    </row>
    <row r="1612" spans="2:5" s="15" customFormat="1" ht="16.5" customHeight="1">
      <c r="B1612" s="16"/>
      <c r="C1612" s="16"/>
      <c r="D1612" s="11"/>
      <c r="E1612" s="17"/>
    </row>
    <row r="1613" spans="2:5" s="15" customFormat="1" ht="16.5" customHeight="1">
      <c r="B1613" s="16"/>
      <c r="C1613" s="16"/>
      <c r="D1613" s="11"/>
      <c r="E1613" s="17"/>
    </row>
    <row r="1614" spans="2:5" s="15" customFormat="1" ht="16.5" customHeight="1">
      <c r="B1614" s="16"/>
      <c r="C1614" s="16"/>
      <c r="D1614" s="11"/>
      <c r="E1614" s="17"/>
    </row>
    <row r="1615" spans="2:5" s="15" customFormat="1" ht="16.5" customHeight="1">
      <c r="B1615" s="16"/>
      <c r="C1615" s="16"/>
      <c r="D1615" s="11"/>
      <c r="E1615" s="17"/>
    </row>
    <row r="1616" spans="2:5" s="15" customFormat="1" ht="16.5" customHeight="1">
      <c r="B1616" s="16"/>
      <c r="C1616" s="16"/>
      <c r="D1616" s="11"/>
      <c r="E1616" s="17"/>
    </row>
    <row r="1617" spans="2:5" s="15" customFormat="1" ht="16.5" customHeight="1">
      <c r="B1617" s="16"/>
      <c r="C1617" s="16"/>
      <c r="D1617" s="11"/>
      <c r="E1617" s="17"/>
    </row>
    <row r="1618" spans="2:5" s="15" customFormat="1" ht="16.5" customHeight="1">
      <c r="B1618" s="16"/>
      <c r="C1618" s="16"/>
      <c r="D1618" s="11"/>
      <c r="E1618" s="17"/>
    </row>
    <row r="1619" spans="2:5" s="15" customFormat="1" ht="16.5" customHeight="1">
      <c r="B1619" s="16"/>
      <c r="C1619" s="16"/>
      <c r="D1619" s="11"/>
      <c r="E1619" s="17"/>
    </row>
    <row r="1620" spans="2:5" s="15" customFormat="1" ht="16.5" customHeight="1">
      <c r="B1620" s="16"/>
      <c r="C1620" s="16"/>
      <c r="D1620" s="11"/>
      <c r="E1620" s="17"/>
    </row>
    <row r="1621" spans="2:5" s="15" customFormat="1" ht="16.5" customHeight="1">
      <c r="B1621" s="16"/>
      <c r="C1621" s="16"/>
      <c r="D1621" s="11"/>
      <c r="E1621" s="17"/>
    </row>
    <row r="1622" spans="2:5" s="15" customFormat="1" ht="16.5" customHeight="1">
      <c r="B1622" s="16"/>
      <c r="C1622" s="16"/>
      <c r="D1622" s="11"/>
      <c r="E1622" s="17"/>
    </row>
    <row r="1623" spans="2:5" s="15" customFormat="1" ht="16.5" customHeight="1">
      <c r="B1623" s="16"/>
      <c r="C1623" s="16"/>
      <c r="D1623" s="11"/>
      <c r="E1623" s="17"/>
    </row>
    <row r="1624" spans="2:5" s="15" customFormat="1" ht="16.5" customHeight="1">
      <c r="B1624" s="16"/>
      <c r="C1624" s="16"/>
      <c r="D1624" s="11"/>
      <c r="E1624" s="17"/>
    </row>
    <row r="1625" spans="2:5" s="15" customFormat="1" ht="16.5" customHeight="1">
      <c r="B1625" s="16"/>
      <c r="C1625" s="16"/>
      <c r="D1625" s="11"/>
      <c r="E1625" s="17"/>
    </row>
    <row r="1626" spans="2:5" s="15" customFormat="1" ht="16.5" customHeight="1">
      <c r="B1626" s="16"/>
      <c r="C1626" s="16"/>
      <c r="D1626" s="11"/>
      <c r="E1626" s="17"/>
    </row>
    <row r="1627" spans="2:5" s="15" customFormat="1" ht="16.5" customHeight="1">
      <c r="B1627" s="16"/>
      <c r="C1627" s="16"/>
      <c r="D1627" s="11"/>
      <c r="E1627" s="17"/>
    </row>
    <row r="1628" spans="2:5" s="15" customFormat="1" ht="16.5" customHeight="1">
      <c r="B1628" s="16"/>
      <c r="C1628" s="16"/>
      <c r="D1628" s="11"/>
      <c r="E1628" s="17"/>
    </row>
    <row r="1629" spans="2:5" s="15" customFormat="1" ht="16.5" customHeight="1">
      <c r="B1629" s="16"/>
      <c r="C1629" s="16"/>
      <c r="D1629" s="11"/>
      <c r="E1629" s="17"/>
    </row>
    <row r="1630" spans="2:5" s="15" customFormat="1" ht="16.5" customHeight="1">
      <c r="B1630" s="16"/>
      <c r="C1630" s="16"/>
      <c r="D1630" s="11"/>
      <c r="E1630" s="17"/>
    </row>
    <row r="1631" spans="2:5" s="15" customFormat="1" ht="16.5" customHeight="1">
      <c r="B1631" s="16"/>
      <c r="C1631" s="16"/>
      <c r="D1631" s="11"/>
      <c r="E1631" s="17"/>
    </row>
    <row r="1632" spans="2:5" s="15" customFormat="1" ht="16.5" customHeight="1">
      <c r="B1632" s="16"/>
      <c r="C1632" s="16"/>
      <c r="D1632" s="11"/>
      <c r="E1632" s="17"/>
    </row>
    <row r="1633" spans="2:5" s="15" customFormat="1" ht="16.5" customHeight="1">
      <c r="B1633" s="16"/>
      <c r="C1633" s="16"/>
      <c r="D1633" s="11"/>
      <c r="E1633" s="17"/>
    </row>
    <row r="1634" spans="2:5" s="15" customFormat="1" ht="16.5" customHeight="1">
      <c r="B1634" s="16"/>
      <c r="C1634" s="16"/>
      <c r="D1634" s="11"/>
      <c r="E1634" s="17"/>
    </row>
    <row r="1635" spans="2:5" s="15" customFormat="1" ht="16.5" customHeight="1">
      <c r="B1635" s="16"/>
      <c r="C1635" s="16"/>
      <c r="D1635" s="11"/>
      <c r="E1635" s="17"/>
    </row>
    <row r="1636" spans="2:5" s="15" customFormat="1" ht="16.5" customHeight="1">
      <c r="B1636" s="16"/>
      <c r="C1636" s="16"/>
      <c r="D1636" s="11"/>
      <c r="E1636" s="17"/>
    </row>
    <row r="1637" spans="2:5" s="15" customFormat="1" ht="16.5" customHeight="1">
      <c r="B1637" s="16"/>
      <c r="C1637" s="16"/>
      <c r="D1637" s="11"/>
      <c r="E1637" s="17"/>
    </row>
    <row r="1638" spans="2:5" s="15" customFormat="1" ht="16.5" customHeight="1">
      <c r="B1638" s="16"/>
      <c r="C1638" s="16"/>
      <c r="D1638" s="11"/>
      <c r="E1638" s="17"/>
    </row>
    <row r="1639" spans="2:5" s="15" customFormat="1" ht="16.5" customHeight="1">
      <c r="B1639" s="16"/>
      <c r="C1639" s="16"/>
      <c r="D1639" s="11"/>
      <c r="E1639" s="17"/>
    </row>
    <row r="1640" spans="2:5" s="15" customFormat="1" ht="16.5" customHeight="1">
      <c r="B1640" s="16"/>
      <c r="C1640" s="16"/>
      <c r="D1640" s="11"/>
      <c r="E1640" s="17"/>
    </row>
    <row r="1641" spans="2:5" s="15" customFormat="1" ht="16.5" customHeight="1">
      <c r="B1641" s="16"/>
      <c r="C1641" s="16"/>
      <c r="D1641" s="11"/>
      <c r="E1641" s="17"/>
    </row>
    <row r="1642" spans="2:5" s="15" customFormat="1" ht="16.5" customHeight="1">
      <c r="B1642" s="16"/>
      <c r="C1642" s="16"/>
      <c r="D1642" s="11"/>
      <c r="E1642" s="17"/>
    </row>
    <row r="1643" spans="2:5" s="15" customFormat="1" ht="16.5" customHeight="1">
      <c r="B1643" s="16"/>
      <c r="C1643" s="16"/>
      <c r="D1643" s="11"/>
      <c r="E1643" s="17"/>
    </row>
    <row r="1644" spans="2:5" s="15" customFormat="1" ht="16.5" customHeight="1">
      <c r="B1644" s="16"/>
      <c r="C1644" s="16"/>
      <c r="D1644" s="11"/>
      <c r="E1644" s="17"/>
    </row>
    <row r="1645" spans="2:5" s="15" customFormat="1" ht="16.5" customHeight="1">
      <c r="B1645" s="16"/>
      <c r="C1645" s="16"/>
      <c r="D1645" s="11"/>
      <c r="E1645" s="17"/>
    </row>
    <row r="1646" spans="2:5" s="15" customFormat="1" ht="16.5" customHeight="1">
      <c r="B1646" s="16"/>
      <c r="C1646" s="16"/>
      <c r="D1646" s="11"/>
      <c r="E1646" s="17"/>
    </row>
    <row r="1647" spans="2:5" s="15" customFormat="1" ht="16.5" customHeight="1">
      <c r="B1647" s="16"/>
      <c r="C1647" s="16"/>
      <c r="D1647" s="11"/>
      <c r="E1647" s="17"/>
    </row>
    <row r="1648" spans="2:5" s="15" customFormat="1" ht="16.5" customHeight="1">
      <c r="B1648" s="16"/>
      <c r="C1648" s="16"/>
      <c r="D1648" s="11"/>
      <c r="E1648" s="17"/>
    </row>
    <row r="1649" spans="2:5" s="15" customFormat="1" ht="16.5" customHeight="1">
      <c r="B1649" s="16"/>
      <c r="C1649" s="16"/>
      <c r="D1649" s="11"/>
      <c r="E1649" s="17"/>
    </row>
    <row r="1650" spans="2:5" s="15" customFormat="1" ht="16.5" customHeight="1">
      <c r="B1650" s="16"/>
      <c r="C1650" s="16"/>
      <c r="D1650" s="11"/>
      <c r="E1650" s="17"/>
    </row>
    <row r="1651" spans="2:5" s="15" customFormat="1" ht="16.5" customHeight="1">
      <c r="B1651" s="16"/>
      <c r="C1651" s="16"/>
      <c r="D1651" s="11"/>
      <c r="E1651" s="17"/>
    </row>
    <row r="1652" spans="2:5" s="15" customFormat="1" ht="16.5" customHeight="1">
      <c r="B1652" s="16"/>
      <c r="C1652" s="16"/>
      <c r="D1652" s="11"/>
      <c r="E1652" s="17"/>
    </row>
    <row r="1653" spans="2:5" s="15" customFormat="1" ht="16.5" customHeight="1">
      <c r="B1653" s="16"/>
      <c r="C1653" s="16"/>
      <c r="D1653" s="11"/>
      <c r="E1653" s="17"/>
    </row>
    <row r="1654" spans="2:5" s="15" customFormat="1" ht="16.5" customHeight="1">
      <c r="B1654" s="16"/>
      <c r="C1654" s="16"/>
      <c r="D1654" s="11"/>
      <c r="E1654" s="17"/>
    </row>
    <row r="1655" spans="2:5" s="15" customFormat="1" ht="16.5" customHeight="1">
      <c r="B1655" s="16"/>
      <c r="C1655" s="16"/>
      <c r="D1655" s="11"/>
      <c r="E1655" s="17"/>
    </row>
    <row r="1656" spans="2:5" s="15" customFormat="1" ht="16.5" customHeight="1">
      <c r="B1656" s="16"/>
      <c r="C1656" s="16"/>
      <c r="D1656" s="11"/>
      <c r="E1656" s="17"/>
    </row>
    <row r="1657" spans="2:5" s="15" customFormat="1" ht="16.5" customHeight="1">
      <c r="B1657" s="16"/>
      <c r="C1657" s="16"/>
      <c r="D1657" s="11"/>
      <c r="E1657" s="17"/>
    </row>
    <row r="1658" spans="2:5" s="15" customFormat="1" ht="16.5" customHeight="1">
      <c r="B1658" s="16"/>
      <c r="C1658" s="16"/>
      <c r="D1658" s="11"/>
      <c r="E1658" s="17"/>
    </row>
    <row r="1659" spans="2:5" s="15" customFormat="1" ht="16.5" customHeight="1">
      <c r="B1659" s="16"/>
      <c r="C1659" s="16"/>
      <c r="D1659" s="11"/>
      <c r="E1659" s="17"/>
    </row>
    <row r="1660" spans="2:5" s="15" customFormat="1" ht="16.5" customHeight="1">
      <c r="B1660" s="16"/>
      <c r="C1660" s="16"/>
      <c r="D1660" s="11"/>
      <c r="E1660" s="17"/>
    </row>
    <row r="1661" spans="2:5" s="15" customFormat="1" ht="16.5" customHeight="1">
      <c r="B1661" s="16"/>
      <c r="C1661" s="16"/>
      <c r="D1661" s="11"/>
      <c r="E1661" s="17"/>
    </row>
    <row r="1662" spans="2:5" s="15" customFormat="1" ht="16.5" customHeight="1">
      <c r="B1662" s="16"/>
      <c r="C1662" s="16"/>
      <c r="D1662" s="11"/>
      <c r="E1662" s="17"/>
    </row>
    <row r="1663" spans="2:5" s="15" customFormat="1" ht="16.5" customHeight="1">
      <c r="B1663" s="16"/>
      <c r="C1663" s="16"/>
      <c r="D1663" s="11"/>
      <c r="E1663" s="17"/>
    </row>
    <row r="1664" spans="2:5" s="15" customFormat="1" ht="16.5" customHeight="1">
      <c r="B1664" s="16"/>
      <c r="C1664" s="16"/>
      <c r="D1664" s="11"/>
      <c r="E1664" s="17"/>
    </row>
    <row r="1665" spans="2:5" s="15" customFormat="1" ht="16.5" customHeight="1">
      <c r="B1665" s="16"/>
      <c r="C1665" s="16"/>
      <c r="D1665" s="11"/>
      <c r="E1665" s="17"/>
    </row>
    <row r="1666" spans="2:5" s="15" customFormat="1" ht="16.5" customHeight="1">
      <c r="B1666" s="16"/>
      <c r="C1666" s="16"/>
      <c r="D1666" s="11"/>
      <c r="E1666" s="17"/>
    </row>
    <row r="1667" spans="2:5" s="15" customFormat="1" ht="16.5" customHeight="1">
      <c r="B1667" s="16"/>
      <c r="C1667" s="16"/>
      <c r="D1667" s="11"/>
      <c r="E1667" s="17"/>
    </row>
    <row r="1668" spans="2:5" s="15" customFormat="1" ht="16.5" customHeight="1">
      <c r="B1668" s="16"/>
      <c r="C1668" s="16"/>
      <c r="D1668" s="11"/>
      <c r="E1668" s="17"/>
    </row>
    <row r="1669" spans="2:5" s="15" customFormat="1" ht="16.5" customHeight="1">
      <c r="B1669" s="16"/>
      <c r="C1669" s="16"/>
      <c r="D1669" s="11"/>
      <c r="E1669" s="17"/>
    </row>
    <row r="1670" spans="2:5" s="15" customFormat="1" ht="16.5" customHeight="1">
      <c r="B1670" s="16"/>
      <c r="C1670" s="16"/>
      <c r="D1670" s="11"/>
      <c r="E1670" s="17"/>
    </row>
    <row r="1671" spans="2:5" s="15" customFormat="1" ht="16.5" customHeight="1">
      <c r="B1671" s="16"/>
      <c r="C1671" s="16"/>
      <c r="D1671" s="11"/>
      <c r="E1671" s="17"/>
    </row>
    <row r="1672" spans="2:5" s="15" customFormat="1" ht="16.5" customHeight="1">
      <c r="B1672" s="16"/>
      <c r="C1672" s="16"/>
      <c r="D1672" s="11"/>
      <c r="E1672" s="17"/>
    </row>
    <row r="1673" spans="2:5" s="15" customFormat="1" ht="16.5" customHeight="1">
      <c r="B1673" s="16"/>
      <c r="C1673" s="16"/>
      <c r="D1673" s="11"/>
      <c r="E1673" s="17"/>
    </row>
    <row r="1674" spans="2:5" s="15" customFormat="1" ht="16.5" customHeight="1">
      <c r="B1674" s="16"/>
      <c r="C1674" s="16"/>
      <c r="D1674" s="11"/>
      <c r="E1674" s="17"/>
    </row>
    <row r="1675" spans="2:5" s="15" customFormat="1" ht="16.5" customHeight="1">
      <c r="B1675" s="16"/>
      <c r="C1675" s="16"/>
      <c r="D1675" s="11"/>
      <c r="E1675" s="17"/>
    </row>
    <row r="1676" spans="2:5" s="15" customFormat="1" ht="16.5" customHeight="1">
      <c r="B1676" s="16"/>
      <c r="C1676" s="16"/>
      <c r="D1676" s="11"/>
      <c r="E1676" s="17"/>
    </row>
    <row r="1677" spans="2:5" s="15" customFormat="1" ht="16.5" customHeight="1">
      <c r="B1677" s="16"/>
      <c r="C1677" s="16"/>
      <c r="D1677" s="11"/>
      <c r="E1677" s="17"/>
    </row>
    <row r="1678" spans="2:5" s="15" customFormat="1" ht="16.5" customHeight="1">
      <c r="B1678" s="16"/>
      <c r="C1678" s="16"/>
      <c r="D1678" s="11"/>
      <c r="E1678" s="17"/>
    </row>
    <row r="1679" spans="2:5" s="15" customFormat="1" ht="16.5" customHeight="1">
      <c r="B1679" s="16"/>
      <c r="C1679" s="16"/>
      <c r="D1679" s="11"/>
      <c r="E1679" s="17"/>
    </row>
    <row r="1680" spans="2:5" s="15" customFormat="1" ht="16.5" customHeight="1">
      <c r="B1680" s="16"/>
      <c r="C1680" s="16"/>
      <c r="D1680" s="11"/>
      <c r="E1680" s="17"/>
    </row>
    <row r="1681" spans="2:5" s="15" customFormat="1" ht="16.5" customHeight="1">
      <c r="B1681" s="16"/>
      <c r="C1681" s="16"/>
      <c r="D1681" s="11"/>
      <c r="E1681" s="17"/>
    </row>
    <row r="1682" spans="2:5" s="15" customFormat="1" ht="16.5" customHeight="1">
      <c r="B1682" s="16"/>
      <c r="C1682" s="16"/>
      <c r="D1682" s="11"/>
      <c r="E1682" s="17"/>
    </row>
    <row r="1683" spans="2:5" s="15" customFormat="1" ht="16.5" customHeight="1">
      <c r="B1683" s="16"/>
      <c r="C1683" s="16"/>
      <c r="D1683" s="11"/>
      <c r="E1683" s="17"/>
    </row>
    <row r="1684" spans="2:5" s="15" customFormat="1" ht="16.5" customHeight="1">
      <c r="B1684" s="16"/>
      <c r="C1684" s="16"/>
      <c r="D1684" s="11"/>
      <c r="E1684" s="17"/>
    </row>
    <row r="1685" spans="2:5" s="15" customFormat="1" ht="16.5" customHeight="1">
      <c r="B1685" s="16"/>
      <c r="C1685" s="16"/>
      <c r="D1685" s="11"/>
      <c r="E1685" s="17"/>
    </row>
    <row r="1686" spans="2:5" s="15" customFormat="1" ht="16.5" customHeight="1">
      <c r="B1686" s="16"/>
      <c r="C1686" s="16"/>
      <c r="D1686" s="11"/>
      <c r="E1686" s="17"/>
    </row>
    <row r="1687" spans="2:5" s="15" customFormat="1" ht="16.5" customHeight="1">
      <c r="B1687" s="16"/>
      <c r="C1687" s="16"/>
      <c r="D1687" s="11"/>
      <c r="E1687" s="17"/>
    </row>
    <row r="1688" spans="2:5" s="15" customFormat="1" ht="16.5" customHeight="1">
      <c r="B1688" s="16"/>
      <c r="C1688" s="16"/>
      <c r="D1688" s="11"/>
      <c r="E1688" s="17"/>
    </row>
    <row r="1689" spans="2:5" s="15" customFormat="1" ht="16.5" customHeight="1">
      <c r="B1689" s="16"/>
      <c r="C1689" s="16"/>
      <c r="D1689" s="11"/>
      <c r="E1689" s="17"/>
    </row>
    <row r="1690" spans="2:5" s="15" customFormat="1" ht="16.5" customHeight="1">
      <c r="B1690" s="16"/>
      <c r="C1690" s="16"/>
      <c r="D1690" s="11"/>
      <c r="E1690" s="17"/>
    </row>
    <row r="1691" spans="2:5" s="15" customFormat="1" ht="16.5" customHeight="1">
      <c r="B1691" s="16"/>
      <c r="C1691" s="16"/>
      <c r="D1691" s="11"/>
      <c r="E1691" s="17"/>
    </row>
    <row r="1692" spans="2:5" s="15" customFormat="1" ht="16.5" customHeight="1">
      <c r="B1692" s="16"/>
      <c r="C1692" s="16"/>
      <c r="D1692" s="11"/>
      <c r="E1692" s="17"/>
    </row>
    <row r="1693" spans="2:5" s="15" customFormat="1" ht="16.5" customHeight="1">
      <c r="B1693" s="16"/>
      <c r="C1693" s="16"/>
      <c r="D1693" s="11"/>
      <c r="E1693" s="17"/>
    </row>
    <row r="1694" spans="2:5" s="15" customFormat="1" ht="16.5" customHeight="1">
      <c r="B1694" s="16"/>
      <c r="C1694" s="16"/>
      <c r="D1694" s="11"/>
      <c r="E1694" s="17"/>
    </row>
    <row r="1695" spans="2:5" s="15" customFormat="1" ht="16.5" customHeight="1">
      <c r="B1695" s="16"/>
      <c r="C1695" s="16"/>
      <c r="D1695" s="11"/>
      <c r="E1695" s="17"/>
    </row>
    <row r="1696" spans="2:5" s="15" customFormat="1" ht="16.5" customHeight="1">
      <c r="B1696" s="16"/>
      <c r="C1696" s="16"/>
      <c r="D1696" s="11"/>
      <c r="E1696" s="17"/>
    </row>
    <row r="1697" spans="2:5" s="15" customFormat="1" ht="16.5" customHeight="1">
      <c r="B1697" s="16"/>
      <c r="C1697" s="16"/>
      <c r="D1697" s="11"/>
      <c r="E1697" s="17"/>
    </row>
    <row r="1698" spans="2:5" s="15" customFormat="1" ht="16.5" customHeight="1">
      <c r="B1698" s="16"/>
      <c r="C1698" s="16"/>
      <c r="D1698" s="11"/>
      <c r="E1698" s="17"/>
    </row>
    <row r="1699" spans="2:5" s="15" customFormat="1" ht="16.5" customHeight="1">
      <c r="B1699" s="16"/>
      <c r="C1699" s="16"/>
      <c r="D1699" s="11"/>
      <c r="E1699" s="17"/>
    </row>
    <row r="1700" spans="2:5" s="15" customFormat="1" ht="16.5" customHeight="1">
      <c r="B1700" s="16"/>
      <c r="C1700" s="16"/>
      <c r="D1700" s="11"/>
      <c r="E1700" s="17"/>
    </row>
    <row r="1701" spans="2:5" s="15" customFormat="1" ht="16.5" customHeight="1">
      <c r="B1701" s="16"/>
      <c r="C1701" s="16"/>
      <c r="D1701" s="11"/>
      <c r="E1701" s="17"/>
    </row>
    <row r="1702" spans="2:5" s="15" customFormat="1" ht="16.5" customHeight="1">
      <c r="B1702" s="16"/>
      <c r="C1702" s="16"/>
      <c r="D1702" s="11"/>
      <c r="E1702" s="17"/>
    </row>
    <row r="1703" spans="2:5" s="15" customFormat="1" ht="16.5" customHeight="1">
      <c r="B1703" s="16"/>
      <c r="C1703" s="16"/>
      <c r="D1703" s="11"/>
      <c r="E1703" s="17"/>
    </row>
    <row r="1704" spans="2:5" s="15" customFormat="1" ht="16.5" customHeight="1">
      <c r="B1704" s="16"/>
      <c r="C1704" s="16"/>
      <c r="D1704" s="11"/>
      <c r="E1704" s="17"/>
    </row>
    <row r="1705" spans="2:5" s="15" customFormat="1" ht="16.5" customHeight="1">
      <c r="B1705" s="16"/>
      <c r="C1705" s="16"/>
      <c r="D1705" s="11"/>
      <c r="E1705" s="17"/>
    </row>
    <row r="1706" spans="2:5" s="15" customFormat="1" ht="16.5" customHeight="1">
      <c r="B1706" s="16"/>
      <c r="C1706" s="16"/>
      <c r="D1706" s="11"/>
      <c r="E1706" s="17"/>
    </row>
    <row r="1707" spans="2:5" s="15" customFormat="1" ht="16.5" customHeight="1">
      <c r="B1707" s="16"/>
      <c r="C1707" s="16"/>
      <c r="D1707" s="11"/>
      <c r="E1707" s="17"/>
    </row>
    <row r="1708" spans="2:5" s="15" customFormat="1" ht="16.5" customHeight="1">
      <c r="B1708" s="16"/>
      <c r="C1708" s="16"/>
      <c r="D1708" s="11"/>
      <c r="E1708" s="17"/>
    </row>
    <row r="1709" spans="2:5" s="15" customFormat="1" ht="16.5" customHeight="1">
      <c r="B1709" s="16"/>
      <c r="C1709" s="16"/>
      <c r="D1709" s="11"/>
      <c r="E1709" s="17"/>
    </row>
    <row r="1710" spans="2:5" s="15" customFormat="1" ht="16.5" customHeight="1">
      <c r="B1710" s="16"/>
      <c r="C1710" s="16"/>
      <c r="D1710" s="11"/>
      <c r="E1710" s="17"/>
    </row>
    <row r="1711" spans="2:5" s="15" customFormat="1" ht="16.5" customHeight="1">
      <c r="B1711" s="16"/>
      <c r="C1711" s="16"/>
      <c r="D1711" s="11"/>
      <c r="E1711" s="17"/>
    </row>
    <row r="1712" spans="2:5" s="15" customFormat="1" ht="16.5" customHeight="1">
      <c r="B1712" s="16"/>
      <c r="C1712" s="16"/>
      <c r="D1712" s="11"/>
      <c r="E1712" s="17"/>
    </row>
    <row r="1713" spans="2:5" s="15" customFormat="1" ht="16.5" customHeight="1">
      <c r="B1713" s="16"/>
      <c r="C1713" s="16"/>
      <c r="D1713" s="11"/>
      <c r="E1713" s="17"/>
    </row>
    <row r="1714" spans="2:5" s="15" customFormat="1" ht="16.5" customHeight="1">
      <c r="B1714" s="16"/>
      <c r="C1714" s="16"/>
      <c r="D1714" s="11"/>
      <c r="E1714" s="17"/>
    </row>
    <row r="1715" spans="2:5" s="15" customFormat="1" ht="16.5" customHeight="1">
      <c r="B1715" s="16"/>
      <c r="C1715" s="16"/>
      <c r="D1715" s="11"/>
      <c r="E1715" s="17"/>
    </row>
    <row r="1716" spans="2:5" s="15" customFormat="1" ht="16.5" customHeight="1">
      <c r="B1716" s="16"/>
      <c r="C1716" s="16"/>
      <c r="D1716" s="11"/>
      <c r="E1716" s="17"/>
    </row>
    <row r="1717" spans="2:5" s="15" customFormat="1" ht="16.5" customHeight="1">
      <c r="B1717" s="16"/>
      <c r="C1717" s="16"/>
      <c r="D1717" s="11"/>
      <c r="E1717" s="17"/>
    </row>
    <row r="1718" spans="2:5" s="15" customFormat="1" ht="16.5" customHeight="1">
      <c r="B1718" s="16"/>
      <c r="C1718" s="16"/>
      <c r="D1718" s="11"/>
      <c r="E1718" s="17"/>
    </row>
    <row r="1719" spans="2:5" s="15" customFormat="1" ht="16.5" customHeight="1">
      <c r="B1719" s="16"/>
      <c r="C1719" s="16"/>
      <c r="D1719" s="11"/>
      <c r="E1719" s="17"/>
    </row>
    <row r="1720" spans="2:5" s="15" customFormat="1" ht="16.5" customHeight="1">
      <c r="B1720" s="16"/>
      <c r="C1720" s="16"/>
      <c r="D1720" s="11"/>
      <c r="E1720" s="17"/>
    </row>
    <row r="1721" spans="2:5" s="15" customFormat="1" ht="16.5" customHeight="1">
      <c r="B1721" s="16"/>
      <c r="C1721" s="16"/>
      <c r="D1721" s="11"/>
      <c r="E1721" s="17"/>
    </row>
    <row r="1722" spans="2:5" s="15" customFormat="1" ht="16.5" customHeight="1">
      <c r="B1722" s="16"/>
      <c r="C1722" s="16"/>
      <c r="D1722" s="11"/>
      <c r="E1722" s="17"/>
    </row>
    <row r="1723" spans="2:5" s="15" customFormat="1" ht="16.5" customHeight="1">
      <c r="B1723" s="16"/>
      <c r="C1723" s="16"/>
      <c r="D1723" s="11"/>
      <c r="E1723" s="17"/>
    </row>
    <row r="1724" spans="2:5" s="15" customFormat="1" ht="16.5" customHeight="1">
      <c r="B1724" s="16"/>
      <c r="C1724" s="16"/>
      <c r="D1724" s="11"/>
      <c r="E1724" s="17"/>
    </row>
    <row r="1725" spans="2:5" s="15" customFormat="1" ht="16.5" customHeight="1">
      <c r="B1725" s="16"/>
      <c r="C1725" s="16"/>
      <c r="D1725" s="11"/>
      <c r="E1725" s="17"/>
    </row>
    <row r="1726" spans="2:5" s="15" customFormat="1" ht="16.5" customHeight="1">
      <c r="B1726" s="16"/>
      <c r="C1726" s="16"/>
      <c r="D1726" s="11"/>
      <c r="E1726" s="17"/>
    </row>
    <row r="1727" spans="2:5" s="15" customFormat="1" ht="16.5" customHeight="1">
      <c r="B1727" s="16"/>
      <c r="C1727" s="16"/>
      <c r="D1727" s="11"/>
      <c r="E1727" s="17"/>
    </row>
    <row r="1728" spans="2:5" s="15" customFormat="1" ht="16.5" customHeight="1">
      <c r="B1728" s="16"/>
      <c r="C1728" s="16"/>
      <c r="D1728" s="11"/>
      <c r="E1728" s="17"/>
    </row>
    <row r="1729" spans="2:5" s="15" customFormat="1" ht="16.5" customHeight="1">
      <c r="B1729" s="16"/>
      <c r="C1729" s="16"/>
      <c r="D1729" s="11"/>
      <c r="E1729" s="17"/>
    </row>
    <row r="1730" spans="2:5" s="15" customFormat="1" ht="16.5" customHeight="1">
      <c r="B1730" s="16"/>
      <c r="C1730" s="16"/>
      <c r="D1730" s="11"/>
      <c r="E1730" s="17"/>
    </row>
    <row r="1731" spans="2:5" s="15" customFormat="1" ht="16.5" customHeight="1">
      <c r="B1731" s="16"/>
      <c r="C1731" s="16"/>
      <c r="D1731" s="11"/>
      <c r="E1731" s="17"/>
    </row>
    <row r="1732" spans="2:5" s="15" customFormat="1" ht="16.5" customHeight="1">
      <c r="B1732" s="16"/>
      <c r="C1732" s="16"/>
      <c r="D1732" s="11"/>
      <c r="E1732" s="17"/>
    </row>
    <row r="1733" spans="2:5" s="15" customFormat="1" ht="16.5" customHeight="1">
      <c r="B1733" s="16"/>
      <c r="C1733" s="16"/>
      <c r="D1733" s="11"/>
      <c r="E1733" s="17"/>
    </row>
    <row r="1734" spans="2:5" s="15" customFormat="1" ht="16.5" customHeight="1">
      <c r="B1734" s="16"/>
      <c r="C1734" s="16"/>
      <c r="D1734" s="11"/>
      <c r="E1734" s="17"/>
    </row>
    <row r="1735" spans="2:5" s="15" customFormat="1" ht="16.5" customHeight="1">
      <c r="B1735" s="16"/>
      <c r="C1735" s="16"/>
      <c r="D1735" s="11"/>
      <c r="E1735" s="17"/>
    </row>
    <row r="1736" spans="2:5" s="15" customFormat="1" ht="16.5" customHeight="1">
      <c r="B1736" s="16"/>
      <c r="C1736" s="16"/>
      <c r="D1736" s="11"/>
      <c r="E1736" s="17"/>
    </row>
    <row r="1737" spans="2:5" s="15" customFormat="1" ht="16.5" customHeight="1">
      <c r="B1737" s="16"/>
      <c r="C1737" s="16"/>
      <c r="D1737" s="11"/>
      <c r="E1737" s="17"/>
    </row>
    <row r="1738" spans="2:5" s="15" customFormat="1" ht="16.5" customHeight="1">
      <c r="B1738" s="16"/>
      <c r="C1738" s="16"/>
      <c r="D1738" s="11"/>
      <c r="E1738" s="17"/>
    </row>
    <row r="1739" spans="2:5" s="15" customFormat="1" ht="16.5" customHeight="1">
      <c r="B1739" s="16"/>
      <c r="C1739" s="16"/>
      <c r="D1739" s="11"/>
      <c r="E1739" s="17"/>
    </row>
    <row r="1740" spans="2:5" s="15" customFormat="1" ht="16.5" customHeight="1">
      <c r="B1740" s="16"/>
      <c r="C1740" s="16"/>
      <c r="D1740" s="11"/>
      <c r="E1740" s="17"/>
    </row>
    <row r="1741" spans="2:5" s="15" customFormat="1" ht="16.5" customHeight="1">
      <c r="B1741" s="16"/>
      <c r="C1741" s="16"/>
      <c r="D1741" s="11"/>
      <c r="E1741" s="17"/>
    </row>
    <row r="1742" spans="2:5" s="15" customFormat="1" ht="16.5" customHeight="1">
      <c r="B1742" s="16"/>
      <c r="C1742" s="16"/>
      <c r="D1742" s="11"/>
      <c r="E1742" s="17"/>
    </row>
    <row r="1743" spans="2:5" s="15" customFormat="1" ht="16.5" customHeight="1">
      <c r="B1743" s="16"/>
      <c r="C1743" s="16"/>
      <c r="D1743" s="11"/>
      <c r="E1743" s="17"/>
    </row>
    <row r="1744" spans="2:5" s="15" customFormat="1" ht="16.5" customHeight="1">
      <c r="B1744" s="16"/>
      <c r="C1744" s="16"/>
      <c r="D1744" s="11"/>
      <c r="E1744" s="17"/>
    </row>
    <row r="1745" spans="2:5" s="15" customFormat="1" ht="16.5" customHeight="1">
      <c r="B1745" s="16"/>
      <c r="C1745" s="16"/>
      <c r="D1745" s="11"/>
      <c r="E1745" s="17"/>
    </row>
    <row r="1746" spans="2:5" s="15" customFormat="1" ht="16.5" customHeight="1">
      <c r="B1746" s="16"/>
      <c r="C1746" s="16"/>
      <c r="D1746" s="11"/>
      <c r="E1746" s="17"/>
    </row>
    <row r="1747" spans="2:5" s="15" customFormat="1" ht="16.5" customHeight="1">
      <c r="B1747" s="16"/>
      <c r="C1747" s="16"/>
      <c r="D1747" s="11"/>
      <c r="E1747" s="17"/>
    </row>
    <row r="1748" spans="2:5" s="15" customFormat="1" ht="16.5" customHeight="1">
      <c r="B1748" s="16"/>
      <c r="C1748" s="16"/>
      <c r="D1748" s="11"/>
      <c r="E1748" s="17"/>
    </row>
    <row r="1749" spans="2:5" s="15" customFormat="1" ht="16.5" customHeight="1">
      <c r="B1749" s="16"/>
      <c r="C1749" s="16"/>
      <c r="D1749" s="11"/>
      <c r="E1749" s="17"/>
    </row>
    <row r="1750" spans="2:5" s="15" customFormat="1" ht="16.5" customHeight="1">
      <c r="B1750" s="16"/>
      <c r="C1750" s="16"/>
      <c r="D1750" s="11"/>
      <c r="E1750" s="17"/>
    </row>
    <row r="1751" spans="2:5" s="15" customFormat="1" ht="16.5" customHeight="1">
      <c r="B1751" s="16"/>
      <c r="C1751" s="16"/>
      <c r="D1751" s="11"/>
      <c r="E1751" s="17"/>
    </row>
    <row r="1752" spans="2:5" s="15" customFormat="1" ht="16.5" customHeight="1">
      <c r="B1752" s="16"/>
      <c r="C1752" s="16"/>
      <c r="D1752" s="11"/>
      <c r="E1752" s="17"/>
    </row>
    <row r="1753" spans="2:5" s="15" customFormat="1" ht="16.5" customHeight="1">
      <c r="B1753" s="16"/>
      <c r="C1753" s="16"/>
      <c r="D1753" s="11"/>
      <c r="E1753" s="17"/>
    </row>
    <row r="1754" spans="2:5" s="15" customFormat="1" ht="16.5" customHeight="1">
      <c r="B1754" s="16"/>
      <c r="C1754" s="16"/>
      <c r="D1754" s="11"/>
      <c r="E1754" s="17"/>
    </row>
    <row r="1755" spans="2:5" s="15" customFormat="1" ht="16.5" customHeight="1">
      <c r="B1755" s="16"/>
      <c r="C1755" s="16"/>
      <c r="D1755" s="11"/>
      <c r="E1755" s="17"/>
    </row>
    <row r="1756" spans="2:5" s="15" customFormat="1" ht="16.5" customHeight="1">
      <c r="B1756" s="16"/>
      <c r="C1756" s="16"/>
      <c r="D1756" s="11"/>
      <c r="E1756" s="17"/>
    </row>
    <row r="1757" spans="2:5" s="15" customFormat="1" ht="16.5" customHeight="1">
      <c r="B1757" s="16"/>
      <c r="C1757" s="16"/>
      <c r="D1757" s="11"/>
      <c r="E1757" s="17"/>
    </row>
    <row r="1758" spans="2:5" s="15" customFormat="1" ht="16.5" customHeight="1">
      <c r="B1758" s="16"/>
      <c r="C1758" s="16"/>
      <c r="D1758" s="11"/>
      <c r="E1758" s="17"/>
    </row>
    <row r="1759" spans="2:5" s="15" customFormat="1" ht="16.5" customHeight="1">
      <c r="B1759" s="16"/>
      <c r="C1759" s="16"/>
      <c r="D1759" s="11"/>
      <c r="E1759" s="17"/>
    </row>
    <row r="1760" spans="2:5" s="15" customFormat="1" ht="16.5" customHeight="1">
      <c r="B1760" s="16"/>
      <c r="C1760" s="16"/>
      <c r="D1760" s="11"/>
      <c r="E1760" s="17"/>
    </row>
    <row r="1761" spans="2:5" s="15" customFormat="1" ht="16.5" customHeight="1">
      <c r="B1761" s="16"/>
      <c r="C1761" s="16"/>
      <c r="D1761" s="11"/>
      <c r="E1761" s="17"/>
    </row>
    <row r="1762" spans="2:5" s="15" customFormat="1" ht="16.5" customHeight="1">
      <c r="B1762" s="16"/>
      <c r="C1762" s="16"/>
      <c r="D1762" s="11"/>
      <c r="E1762" s="17"/>
    </row>
    <row r="1763" spans="2:5" s="15" customFormat="1" ht="16.5" customHeight="1">
      <c r="B1763" s="16"/>
      <c r="C1763" s="16"/>
      <c r="D1763" s="11"/>
      <c r="E1763" s="17"/>
    </row>
    <row r="1764" spans="2:5" s="15" customFormat="1" ht="16.5" customHeight="1">
      <c r="B1764" s="16"/>
      <c r="C1764" s="16"/>
      <c r="D1764" s="11"/>
      <c r="E1764" s="17"/>
    </row>
    <row r="1765" spans="2:5" s="15" customFormat="1" ht="16.5" customHeight="1">
      <c r="B1765" s="16"/>
      <c r="C1765" s="16"/>
      <c r="D1765" s="11"/>
      <c r="E1765" s="17"/>
    </row>
    <row r="1766" spans="2:5" s="15" customFormat="1" ht="16.5" customHeight="1">
      <c r="B1766" s="16"/>
      <c r="C1766" s="16"/>
      <c r="D1766" s="11"/>
      <c r="E1766" s="17"/>
    </row>
    <row r="1767" spans="2:5" s="15" customFormat="1" ht="16.5" customHeight="1">
      <c r="B1767" s="16"/>
      <c r="C1767" s="16"/>
      <c r="D1767" s="11"/>
      <c r="E1767" s="17"/>
    </row>
    <row r="1768" spans="2:5" s="15" customFormat="1" ht="16.5" customHeight="1">
      <c r="B1768" s="16"/>
      <c r="C1768" s="16"/>
      <c r="D1768" s="11"/>
      <c r="E1768" s="17"/>
    </row>
    <row r="1769" spans="2:5" s="15" customFormat="1" ht="16.5" customHeight="1">
      <c r="B1769" s="16"/>
      <c r="C1769" s="16"/>
      <c r="D1769" s="11"/>
      <c r="E1769" s="17"/>
    </row>
    <row r="1770" spans="2:5" s="15" customFormat="1" ht="16.5" customHeight="1">
      <c r="B1770" s="16"/>
      <c r="C1770" s="16"/>
      <c r="D1770" s="11"/>
      <c r="E1770" s="17"/>
    </row>
    <row r="1771" spans="2:5" s="15" customFormat="1" ht="16.5" customHeight="1">
      <c r="B1771" s="16"/>
      <c r="C1771" s="16"/>
      <c r="D1771" s="11"/>
      <c r="E1771" s="17"/>
    </row>
    <row r="1772" spans="2:5" s="15" customFormat="1" ht="16.5" customHeight="1">
      <c r="B1772" s="16"/>
      <c r="C1772" s="16"/>
      <c r="D1772" s="11"/>
      <c r="E1772" s="17"/>
    </row>
    <row r="1773" spans="2:5" s="15" customFormat="1" ht="16.5" customHeight="1">
      <c r="B1773" s="16"/>
      <c r="C1773" s="16"/>
      <c r="D1773" s="11"/>
      <c r="E1773" s="17"/>
    </row>
    <row r="1774" spans="2:5" s="15" customFormat="1" ht="16.5" customHeight="1">
      <c r="B1774" s="16"/>
      <c r="C1774" s="16"/>
      <c r="D1774" s="11"/>
      <c r="E1774" s="17"/>
    </row>
    <row r="1775" spans="2:5" s="15" customFormat="1" ht="16.5" customHeight="1">
      <c r="B1775" s="16"/>
      <c r="C1775" s="16"/>
      <c r="D1775" s="11"/>
      <c r="E1775" s="17"/>
    </row>
    <row r="1776" spans="2:5" s="15" customFormat="1" ht="16.5" customHeight="1">
      <c r="B1776" s="16"/>
      <c r="C1776" s="16"/>
      <c r="D1776" s="11"/>
      <c r="E1776" s="17"/>
    </row>
    <row r="1777" spans="2:5" s="15" customFormat="1" ht="16.5" customHeight="1">
      <c r="B1777" s="16"/>
      <c r="C1777" s="16"/>
      <c r="D1777" s="11"/>
      <c r="E1777" s="17"/>
    </row>
    <row r="1778" spans="2:5" s="15" customFormat="1" ht="16.5" customHeight="1">
      <c r="B1778" s="16"/>
      <c r="C1778" s="16"/>
      <c r="D1778" s="11"/>
      <c r="E1778" s="17"/>
    </row>
    <row r="1779" spans="2:5" s="15" customFormat="1" ht="16.5" customHeight="1">
      <c r="B1779" s="16"/>
      <c r="C1779" s="16"/>
      <c r="D1779" s="11"/>
      <c r="E1779" s="17"/>
    </row>
    <row r="1780" spans="2:5" s="15" customFormat="1" ht="16.5" customHeight="1">
      <c r="B1780" s="16"/>
      <c r="C1780" s="16"/>
      <c r="D1780" s="11"/>
      <c r="E1780" s="17"/>
    </row>
    <row r="1781" spans="2:5" s="15" customFormat="1" ht="16.5" customHeight="1">
      <c r="B1781" s="16"/>
      <c r="C1781" s="16"/>
      <c r="D1781" s="11"/>
      <c r="E1781" s="17"/>
    </row>
    <row r="1782" spans="2:5" s="15" customFormat="1" ht="16.5" customHeight="1">
      <c r="B1782" s="16"/>
      <c r="C1782" s="16"/>
      <c r="D1782" s="11"/>
      <c r="E1782" s="17"/>
    </row>
    <row r="1783" spans="2:5" s="15" customFormat="1" ht="16.5" customHeight="1">
      <c r="B1783" s="16"/>
      <c r="C1783" s="16"/>
      <c r="D1783" s="11"/>
      <c r="E1783" s="17"/>
    </row>
    <row r="1784" spans="2:5" s="15" customFormat="1" ht="16.5" customHeight="1">
      <c r="B1784" s="16"/>
      <c r="C1784" s="16"/>
      <c r="D1784" s="11"/>
      <c r="E1784" s="17"/>
    </row>
    <row r="1785" spans="2:5" s="15" customFormat="1" ht="16.5" customHeight="1">
      <c r="B1785" s="16"/>
      <c r="C1785" s="16"/>
      <c r="D1785" s="11"/>
      <c r="E1785" s="17"/>
    </row>
    <row r="1786" spans="2:5" s="15" customFormat="1" ht="16.5" customHeight="1">
      <c r="B1786" s="16"/>
      <c r="C1786" s="16"/>
      <c r="D1786" s="11"/>
      <c r="E1786" s="17"/>
    </row>
    <row r="1787" spans="2:5" s="15" customFormat="1" ht="16.5" customHeight="1">
      <c r="B1787" s="16"/>
      <c r="C1787" s="16"/>
      <c r="D1787" s="11"/>
      <c r="E1787" s="17"/>
    </row>
    <row r="1788" spans="2:5" s="15" customFormat="1" ht="16.5" customHeight="1">
      <c r="B1788" s="16"/>
      <c r="C1788" s="16"/>
      <c r="D1788" s="11"/>
      <c r="E1788" s="17"/>
    </row>
    <row r="1789" spans="2:5" s="15" customFormat="1" ht="16.5" customHeight="1">
      <c r="B1789" s="16"/>
      <c r="C1789" s="16"/>
      <c r="D1789" s="11"/>
      <c r="E1789" s="17"/>
    </row>
    <row r="1790" spans="2:5" s="15" customFormat="1" ht="16.5" customHeight="1">
      <c r="B1790" s="16"/>
      <c r="C1790" s="16"/>
      <c r="D1790" s="11"/>
      <c r="E1790" s="17"/>
    </row>
    <row r="1791" spans="2:5" s="15" customFormat="1" ht="16.5" customHeight="1">
      <c r="B1791" s="16"/>
      <c r="C1791" s="16"/>
      <c r="D1791" s="11"/>
      <c r="E1791" s="17"/>
    </row>
    <row r="1792" spans="2:5" s="15" customFormat="1" ht="16.5" customHeight="1">
      <c r="B1792" s="16"/>
      <c r="C1792" s="16"/>
      <c r="D1792" s="11"/>
      <c r="E1792" s="17"/>
    </row>
    <row r="1793" spans="2:5" s="15" customFormat="1" ht="16.5" customHeight="1">
      <c r="B1793" s="16"/>
      <c r="C1793" s="16"/>
      <c r="D1793" s="11"/>
      <c r="E1793" s="17"/>
    </row>
    <row r="1794" spans="2:5" s="15" customFormat="1" ht="16.5" customHeight="1">
      <c r="B1794" s="16"/>
      <c r="C1794" s="16"/>
      <c r="D1794" s="11"/>
      <c r="E1794" s="17"/>
    </row>
    <row r="1795" spans="2:5" s="15" customFormat="1" ht="16.5" customHeight="1">
      <c r="B1795" s="16"/>
      <c r="C1795" s="16"/>
      <c r="D1795" s="11"/>
      <c r="E1795" s="17"/>
    </row>
    <row r="1796" spans="2:5" s="15" customFormat="1" ht="16.5" customHeight="1">
      <c r="B1796" s="16"/>
      <c r="C1796" s="16"/>
      <c r="D1796" s="11"/>
      <c r="E1796" s="17"/>
    </row>
    <row r="1797" spans="2:5" s="15" customFormat="1" ht="16.5" customHeight="1">
      <c r="B1797" s="16"/>
      <c r="C1797" s="16"/>
      <c r="D1797" s="11"/>
      <c r="E1797" s="17"/>
    </row>
    <row r="1798" spans="2:5" s="15" customFormat="1" ht="16.5" customHeight="1">
      <c r="B1798" s="16"/>
      <c r="C1798" s="16"/>
      <c r="D1798" s="11"/>
      <c r="E1798" s="17"/>
    </row>
    <row r="1799" spans="2:5" s="15" customFormat="1" ht="16.5" customHeight="1">
      <c r="B1799" s="16"/>
      <c r="C1799" s="16"/>
      <c r="D1799" s="11"/>
      <c r="E1799" s="17"/>
    </row>
    <row r="1800" spans="2:5" s="15" customFormat="1" ht="16.5" customHeight="1">
      <c r="B1800" s="16"/>
      <c r="C1800" s="16"/>
      <c r="D1800" s="11"/>
      <c r="E1800" s="17"/>
    </row>
    <row r="1801" spans="2:5" s="15" customFormat="1" ht="16.5" customHeight="1">
      <c r="B1801" s="16"/>
      <c r="C1801" s="16"/>
      <c r="D1801" s="11"/>
      <c r="E1801" s="17"/>
    </row>
    <row r="1802" spans="2:5" s="15" customFormat="1" ht="16.5" customHeight="1">
      <c r="B1802" s="16"/>
      <c r="C1802" s="16"/>
      <c r="D1802" s="11"/>
      <c r="E1802" s="17"/>
    </row>
    <row r="1803" spans="2:5" s="15" customFormat="1" ht="16.5" customHeight="1">
      <c r="B1803" s="16"/>
      <c r="C1803" s="16"/>
      <c r="D1803" s="11"/>
      <c r="E1803" s="17"/>
    </row>
    <row r="1804" spans="2:5" s="15" customFormat="1" ht="16.5" customHeight="1">
      <c r="B1804" s="16"/>
      <c r="C1804" s="16"/>
      <c r="D1804" s="11"/>
      <c r="E1804" s="17"/>
    </row>
    <row r="1805" spans="2:5" s="15" customFormat="1" ht="16.5" customHeight="1">
      <c r="B1805" s="16"/>
      <c r="C1805" s="16"/>
      <c r="D1805" s="11"/>
      <c r="E1805" s="17"/>
    </row>
    <row r="1806" spans="2:5" s="15" customFormat="1" ht="16.5" customHeight="1">
      <c r="B1806" s="16"/>
      <c r="C1806" s="16"/>
      <c r="D1806" s="11"/>
      <c r="E1806" s="17"/>
    </row>
    <row r="1807" spans="2:5" s="15" customFormat="1" ht="16.5" customHeight="1">
      <c r="B1807" s="16"/>
      <c r="C1807" s="16"/>
      <c r="D1807" s="11"/>
      <c r="E1807" s="17"/>
    </row>
    <row r="1808" spans="2:5" s="15" customFormat="1" ht="16.5" customHeight="1">
      <c r="B1808" s="16"/>
      <c r="C1808" s="16"/>
      <c r="D1808" s="11"/>
      <c r="E1808" s="17"/>
    </row>
    <row r="1809" spans="2:5" s="15" customFormat="1" ht="16.5" customHeight="1">
      <c r="B1809" s="16"/>
      <c r="C1809" s="16"/>
      <c r="D1809" s="11"/>
      <c r="E1809" s="17"/>
    </row>
    <row r="1810" spans="2:5" s="15" customFormat="1" ht="16.5" customHeight="1">
      <c r="B1810" s="16"/>
      <c r="C1810" s="16"/>
      <c r="D1810" s="11"/>
      <c r="E1810" s="17"/>
    </row>
    <row r="1811" spans="2:5" s="15" customFormat="1" ht="16.5" customHeight="1">
      <c r="B1811" s="16"/>
      <c r="C1811" s="16"/>
      <c r="D1811" s="11"/>
      <c r="E1811" s="17"/>
    </row>
    <row r="1812" spans="2:5" s="15" customFormat="1" ht="16.5" customHeight="1">
      <c r="B1812" s="16"/>
      <c r="C1812" s="16"/>
      <c r="D1812" s="11"/>
      <c r="E1812" s="17"/>
    </row>
    <row r="1813" spans="2:5" s="15" customFormat="1" ht="16.5" customHeight="1">
      <c r="B1813" s="16"/>
      <c r="C1813" s="16"/>
      <c r="D1813" s="11"/>
      <c r="E1813" s="17"/>
    </row>
    <row r="1814" spans="2:5" s="15" customFormat="1" ht="16.5" customHeight="1">
      <c r="B1814" s="16"/>
      <c r="C1814" s="16"/>
      <c r="D1814" s="11"/>
      <c r="E1814" s="17"/>
    </row>
    <row r="1815" spans="2:5" s="15" customFormat="1" ht="16.5" customHeight="1">
      <c r="B1815" s="16"/>
      <c r="C1815" s="16"/>
      <c r="D1815" s="11"/>
      <c r="E1815" s="17"/>
    </row>
    <row r="1816" spans="2:5" s="15" customFormat="1" ht="16.5" customHeight="1">
      <c r="B1816" s="16"/>
      <c r="C1816" s="16"/>
      <c r="D1816" s="11"/>
      <c r="E1816" s="17"/>
    </row>
    <row r="1817" spans="2:5" s="15" customFormat="1" ht="16.5" customHeight="1">
      <c r="B1817" s="16"/>
      <c r="C1817" s="16"/>
      <c r="D1817" s="11"/>
      <c r="E1817" s="17"/>
    </row>
    <row r="1818" spans="2:5" s="15" customFormat="1" ht="16.5" customHeight="1">
      <c r="B1818" s="16"/>
      <c r="C1818" s="16"/>
      <c r="D1818" s="11"/>
      <c r="E1818" s="17"/>
    </row>
    <row r="1819" spans="2:5" s="15" customFormat="1" ht="16.5" customHeight="1">
      <c r="B1819" s="16"/>
      <c r="C1819" s="16"/>
      <c r="D1819" s="11"/>
      <c r="E1819" s="17"/>
    </row>
    <row r="1820" spans="2:5" s="15" customFormat="1" ht="16.5" customHeight="1">
      <c r="B1820" s="16"/>
      <c r="C1820" s="16"/>
      <c r="D1820" s="11"/>
      <c r="E1820" s="17"/>
    </row>
    <row r="1821" spans="2:5" s="15" customFormat="1" ht="16.5" customHeight="1">
      <c r="B1821" s="16"/>
      <c r="C1821" s="16"/>
      <c r="D1821" s="11"/>
      <c r="E1821" s="17"/>
    </row>
    <row r="1822" spans="2:5" s="15" customFormat="1" ht="16.5" customHeight="1">
      <c r="B1822" s="16"/>
      <c r="C1822" s="16"/>
      <c r="D1822" s="11"/>
      <c r="E1822" s="17"/>
    </row>
    <row r="1823" spans="2:5" s="15" customFormat="1" ht="16.5" customHeight="1">
      <c r="B1823" s="16"/>
      <c r="C1823" s="16"/>
      <c r="D1823" s="11"/>
      <c r="E1823" s="17"/>
    </row>
    <row r="1824" spans="2:5" s="15" customFormat="1" ht="16.5" customHeight="1">
      <c r="B1824" s="16"/>
      <c r="C1824" s="16"/>
      <c r="D1824" s="11"/>
      <c r="E1824" s="17"/>
    </row>
    <row r="1825" spans="2:5" s="15" customFormat="1" ht="16.5" customHeight="1">
      <c r="B1825" s="16"/>
      <c r="C1825" s="16"/>
      <c r="D1825" s="11"/>
      <c r="E1825" s="17"/>
    </row>
    <row r="1826" spans="2:5" s="15" customFormat="1" ht="16.5" customHeight="1">
      <c r="B1826" s="16"/>
      <c r="C1826" s="16"/>
      <c r="D1826" s="11"/>
      <c r="E1826" s="17"/>
    </row>
    <row r="1827" spans="2:5" s="15" customFormat="1" ht="16.5" customHeight="1">
      <c r="B1827" s="16"/>
      <c r="C1827" s="16"/>
      <c r="D1827" s="11"/>
      <c r="E1827" s="17"/>
    </row>
    <row r="1828" spans="2:5" s="15" customFormat="1" ht="16.5" customHeight="1">
      <c r="B1828" s="16"/>
      <c r="C1828" s="16"/>
      <c r="D1828" s="11"/>
      <c r="E1828" s="17"/>
    </row>
    <row r="1829" spans="2:5" s="15" customFormat="1" ht="16.5" customHeight="1">
      <c r="B1829" s="16"/>
      <c r="C1829" s="16"/>
      <c r="D1829" s="11"/>
      <c r="E1829" s="17"/>
    </row>
    <row r="1830" spans="2:5" s="15" customFormat="1" ht="16.5" customHeight="1">
      <c r="B1830" s="16"/>
      <c r="C1830" s="16"/>
      <c r="D1830" s="11"/>
      <c r="E1830" s="17"/>
    </row>
    <row r="1831" spans="2:5" s="15" customFormat="1" ht="16.5" customHeight="1">
      <c r="B1831" s="16"/>
      <c r="C1831" s="16"/>
      <c r="D1831" s="11"/>
      <c r="E1831" s="17"/>
    </row>
    <row r="1832" spans="2:5" s="15" customFormat="1" ht="16.5" customHeight="1">
      <c r="B1832" s="16"/>
      <c r="C1832" s="16"/>
      <c r="D1832" s="11"/>
      <c r="E1832" s="17"/>
    </row>
    <row r="1833" spans="2:5" s="15" customFormat="1" ht="16.5" customHeight="1">
      <c r="B1833" s="16"/>
      <c r="C1833" s="16"/>
      <c r="D1833" s="11"/>
      <c r="E1833" s="17"/>
    </row>
    <row r="1834" spans="2:5" s="15" customFormat="1" ht="16.5" customHeight="1">
      <c r="B1834" s="16"/>
      <c r="C1834" s="16"/>
      <c r="D1834" s="11"/>
      <c r="E1834" s="17"/>
    </row>
    <row r="1835" spans="2:5" s="15" customFormat="1" ht="16.5" customHeight="1">
      <c r="B1835" s="16"/>
      <c r="C1835" s="16"/>
      <c r="D1835" s="11"/>
      <c r="E1835" s="17"/>
    </row>
    <row r="1836" spans="2:5" s="15" customFormat="1" ht="16.5" customHeight="1">
      <c r="B1836" s="16"/>
      <c r="C1836" s="16"/>
      <c r="D1836" s="11"/>
      <c r="E1836" s="17"/>
    </row>
    <row r="1837" spans="2:5" s="15" customFormat="1" ht="16.5" customHeight="1">
      <c r="B1837" s="16"/>
      <c r="C1837" s="16"/>
      <c r="D1837" s="11"/>
      <c r="E1837" s="17"/>
    </row>
    <row r="1838" spans="2:5" s="15" customFormat="1" ht="16.5" customHeight="1">
      <c r="B1838" s="16"/>
      <c r="C1838" s="16"/>
      <c r="D1838" s="11"/>
      <c r="E1838" s="17"/>
    </row>
    <row r="1839" spans="2:5" s="15" customFormat="1" ht="16.5" customHeight="1">
      <c r="B1839" s="16"/>
      <c r="C1839" s="16"/>
      <c r="D1839" s="11"/>
      <c r="E1839" s="17"/>
    </row>
    <row r="1840" spans="2:5" s="15" customFormat="1" ht="16.5" customHeight="1">
      <c r="B1840" s="16"/>
      <c r="C1840" s="16"/>
      <c r="D1840" s="11"/>
      <c r="E1840" s="17"/>
    </row>
    <row r="1841" spans="2:5" s="15" customFormat="1" ht="16.5" customHeight="1">
      <c r="B1841" s="16"/>
      <c r="C1841" s="16"/>
      <c r="D1841" s="11"/>
      <c r="E1841" s="17"/>
    </row>
    <row r="1842" spans="2:5" s="15" customFormat="1" ht="16.5" customHeight="1">
      <c r="B1842" s="16"/>
      <c r="C1842" s="16"/>
      <c r="D1842" s="11"/>
      <c r="E1842" s="17"/>
    </row>
    <row r="1843" spans="2:5" s="15" customFormat="1" ht="16.5" customHeight="1">
      <c r="B1843" s="16"/>
      <c r="C1843" s="16"/>
      <c r="D1843" s="11"/>
      <c r="E1843" s="17"/>
    </row>
    <row r="1844" spans="2:5" s="15" customFormat="1" ht="16.5" customHeight="1">
      <c r="B1844" s="16"/>
      <c r="C1844" s="16"/>
      <c r="D1844" s="11"/>
      <c r="E1844" s="17"/>
    </row>
    <row r="1845" spans="2:5" s="15" customFormat="1" ht="16.5" customHeight="1">
      <c r="B1845" s="16"/>
      <c r="C1845" s="16"/>
      <c r="D1845" s="11"/>
      <c r="E1845" s="17"/>
    </row>
    <row r="1846" spans="2:5" s="15" customFormat="1" ht="16.5" customHeight="1">
      <c r="B1846" s="16"/>
      <c r="C1846" s="16"/>
      <c r="D1846" s="11"/>
      <c r="E1846" s="17"/>
    </row>
    <row r="1847" spans="2:5" s="15" customFormat="1" ht="16.5" customHeight="1">
      <c r="B1847" s="16"/>
      <c r="C1847" s="16"/>
      <c r="D1847" s="11"/>
      <c r="E1847" s="17"/>
    </row>
    <row r="1848" spans="2:5" s="15" customFormat="1" ht="16.5" customHeight="1">
      <c r="B1848" s="16"/>
      <c r="C1848" s="16"/>
      <c r="D1848" s="11"/>
      <c r="E1848" s="17"/>
    </row>
    <row r="1849" spans="2:5" s="15" customFormat="1" ht="16.5" customHeight="1">
      <c r="B1849" s="16"/>
      <c r="C1849" s="16"/>
      <c r="D1849" s="11"/>
      <c r="E1849" s="17"/>
    </row>
    <row r="1850" spans="2:5" s="15" customFormat="1" ht="16.5" customHeight="1">
      <c r="B1850" s="16"/>
      <c r="C1850" s="16"/>
      <c r="D1850" s="11"/>
      <c r="E1850" s="17"/>
    </row>
    <row r="1851" spans="2:5" s="15" customFormat="1" ht="16.5" customHeight="1">
      <c r="B1851" s="16"/>
      <c r="C1851" s="16"/>
      <c r="D1851" s="11"/>
      <c r="E1851" s="17"/>
    </row>
    <row r="1852" spans="2:5" s="15" customFormat="1" ht="16.5" customHeight="1">
      <c r="B1852" s="16"/>
      <c r="C1852" s="16"/>
      <c r="D1852" s="11"/>
      <c r="E1852" s="17"/>
    </row>
    <row r="1853" spans="2:5" s="15" customFormat="1" ht="16.5" customHeight="1">
      <c r="B1853" s="16"/>
      <c r="C1853" s="16"/>
      <c r="D1853" s="11"/>
      <c r="E1853" s="17"/>
    </row>
    <row r="1854" spans="2:5" s="15" customFormat="1" ht="16.5" customHeight="1">
      <c r="B1854" s="16"/>
      <c r="C1854" s="16"/>
      <c r="D1854" s="11"/>
      <c r="E1854" s="17"/>
    </row>
    <row r="1855" spans="2:5" s="15" customFormat="1" ht="16.5" customHeight="1">
      <c r="B1855" s="16"/>
      <c r="C1855" s="16"/>
      <c r="D1855" s="11"/>
      <c r="E1855" s="17"/>
    </row>
    <row r="1856" spans="2:5" s="15" customFormat="1" ht="16.5" customHeight="1">
      <c r="B1856" s="16"/>
      <c r="C1856" s="16"/>
      <c r="D1856" s="11"/>
      <c r="E1856" s="17"/>
    </row>
    <row r="1857" spans="2:5" s="15" customFormat="1" ht="16.5" customHeight="1">
      <c r="B1857" s="16"/>
      <c r="C1857" s="16"/>
      <c r="D1857" s="11"/>
      <c r="E1857" s="17"/>
    </row>
    <row r="1858" spans="2:5" s="15" customFormat="1" ht="16.5" customHeight="1">
      <c r="B1858" s="16"/>
      <c r="C1858" s="16"/>
      <c r="D1858" s="11"/>
      <c r="E1858" s="17"/>
    </row>
    <row r="1859" spans="2:5" s="15" customFormat="1" ht="16.5" customHeight="1">
      <c r="B1859" s="16"/>
      <c r="C1859" s="16"/>
      <c r="D1859" s="11"/>
      <c r="E1859" s="17"/>
    </row>
    <row r="1860" spans="2:5" s="15" customFormat="1" ht="16.5" customHeight="1">
      <c r="B1860" s="16"/>
      <c r="C1860" s="16"/>
      <c r="D1860" s="11"/>
      <c r="E1860" s="17"/>
    </row>
    <row r="1861" spans="2:5" s="15" customFormat="1" ht="16.5" customHeight="1">
      <c r="B1861" s="16"/>
      <c r="C1861" s="16"/>
      <c r="D1861" s="11"/>
      <c r="E1861" s="17"/>
    </row>
    <row r="1862" spans="2:5" s="15" customFormat="1" ht="16.5" customHeight="1">
      <c r="B1862" s="16"/>
      <c r="C1862" s="16"/>
      <c r="D1862" s="11"/>
      <c r="E1862" s="17"/>
    </row>
    <row r="1863" spans="2:5" s="15" customFormat="1" ht="16.5" customHeight="1">
      <c r="B1863" s="16"/>
      <c r="C1863" s="16"/>
      <c r="D1863" s="11"/>
      <c r="E1863" s="17"/>
    </row>
    <row r="1864" spans="2:5" s="15" customFormat="1" ht="16.5" customHeight="1">
      <c r="B1864" s="16"/>
      <c r="C1864" s="16"/>
      <c r="D1864" s="11"/>
      <c r="E1864" s="17"/>
    </row>
    <row r="1865" spans="2:5" s="15" customFormat="1" ht="16.5" customHeight="1">
      <c r="B1865" s="16"/>
      <c r="C1865" s="16"/>
      <c r="D1865" s="11"/>
      <c r="E1865" s="17"/>
    </row>
    <row r="1866" spans="2:5" s="15" customFormat="1" ht="16.5" customHeight="1">
      <c r="B1866" s="16"/>
      <c r="C1866" s="16"/>
      <c r="D1866" s="11"/>
      <c r="E1866" s="17"/>
    </row>
    <row r="1867" spans="2:5" s="15" customFormat="1" ht="16.5" customHeight="1">
      <c r="B1867" s="16"/>
      <c r="C1867" s="16"/>
      <c r="D1867" s="11"/>
      <c r="E1867" s="17"/>
    </row>
    <row r="1868" spans="2:5" s="15" customFormat="1" ht="16.5" customHeight="1">
      <c r="B1868" s="16"/>
      <c r="C1868" s="16"/>
      <c r="D1868" s="11"/>
      <c r="E1868" s="17"/>
    </row>
    <row r="1869" spans="2:5" s="15" customFormat="1" ht="16.5" customHeight="1">
      <c r="B1869" s="16"/>
      <c r="C1869" s="16"/>
      <c r="D1869" s="11"/>
      <c r="E1869" s="17"/>
    </row>
    <row r="1870" spans="2:5" s="15" customFormat="1" ht="16.5" customHeight="1">
      <c r="B1870" s="16"/>
      <c r="C1870" s="16"/>
      <c r="D1870" s="11"/>
      <c r="E1870" s="17"/>
    </row>
    <row r="1871" spans="2:5" s="15" customFormat="1" ht="16.5" customHeight="1">
      <c r="B1871" s="16"/>
      <c r="C1871" s="16"/>
      <c r="D1871" s="11"/>
      <c r="E1871" s="17"/>
    </row>
    <row r="1872" spans="2:5" s="15" customFormat="1" ht="16.5" customHeight="1">
      <c r="B1872" s="16"/>
      <c r="C1872" s="16"/>
      <c r="D1872" s="11"/>
      <c r="E1872" s="17"/>
    </row>
    <row r="1873" spans="2:5" s="15" customFormat="1" ht="16.5" customHeight="1">
      <c r="B1873" s="16"/>
      <c r="C1873" s="16"/>
      <c r="D1873" s="11"/>
      <c r="E1873" s="17"/>
    </row>
    <row r="1874" spans="2:5" s="15" customFormat="1" ht="16.5" customHeight="1">
      <c r="B1874" s="16"/>
      <c r="C1874" s="16"/>
      <c r="D1874" s="11"/>
      <c r="E1874" s="17"/>
    </row>
    <row r="1875" spans="2:5" s="15" customFormat="1" ht="16.5" customHeight="1">
      <c r="B1875" s="16"/>
      <c r="C1875" s="16"/>
      <c r="D1875" s="11"/>
      <c r="E1875" s="17"/>
    </row>
    <row r="1876" spans="2:5" s="15" customFormat="1" ht="16.5" customHeight="1">
      <c r="B1876" s="16"/>
      <c r="C1876" s="16"/>
      <c r="D1876" s="11"/>
      <c r="E1876" s="17"/>
    </row>
    <row r="1877" spans="2:5" s="15" customFormat="1" ht="16.5" customHeight="1">
      <c r="B1877" s="16"/>
      <c r="C1877" s="16"/>
      <c r="D1877" s="11"/>
      <c r="E1877" s="17"/>
    </row>
    <row r="1878" spans="2:5" s="15" customFormat="1" ht="16.5" customHeight="1">
      <c r="B1878" s="16"/>
      <c r="C1878" s="16"/>
      <c r="D1878" s="11"/>
      <c r="E1878" s="17"/>
    </row>
    <row r="1879" spans="2:5" s="15" customFormat="1" ht="16.5" customHeight="1">
      <c r="B1879" s="16"/>
      <c r="C1879" s="16"/>
      <c r="D1879" s="11"/>
      <c r="E1879" s="17"/>
    </row>
    <row r="1880" spans="2:5" s="15" customFormat="1" ht="16.5" customHeight="1">
      <c r="B1880" s="16"/>
      <c r="C1880" s="16"/>
      <c r="D1880" s="11"/>
      <c r="E1880" s="17"/>
    </row>
    <row r="1881" spans="2:5" s="15" customFormat="1" ht="16.5" customHeight="1">
      <c r="B1881" s="16"/>
      <c r="C1881" s="16"/>
      <c r="D1881" s="11"/>
      <c r="E1881" s="17"/>
    </row>
    <row r="1882" spans="2:5" s="15" customFormat="1" ht="16.5" customHeight="1">
      <c r="B1882" s="16"/>
      <c r="C1882" s="16"/>
      <c r="D1882" s="11"/>
      <c r="E1882" s="17"/>
    </row>
    <row r="1883" spans="2:5" s="15" customFormat="1" ht="16.5" customHeight="1">
      <c r="B1883" s="16"/>
      <c r="C1883" s="16"/>
      <c r="D1883" s="11"/>
      <c r="E1883" s="17"/>
    </row>
    <row r="1884" spans="2:5" s="15" customFormat="1" ht="16.5" customHeight="1">
      <c r="B1884" s="16"/>
      <c r="C1884" s="16"/>
      <c r="D1884" s="11"/>
      <c r="E1884" s="17"/>
    </row>
    <row r="1885" spans="2:5" s="15" customFormat="1" ht="16.5" customHeight="1">
      <c r="B1885" s="16"/>
      <c r="C1885" s="16"/>
      <c r="D1885" s="11"/>
      <c r="E1885" s="17"/>
    </row>
    <row r="1886" spans="2:5" s="15" customFormat="1" ht="16.5" customHeight="1">
      <c r="B1886" s="16"/>
      <c r="C1886" s="16"/>
      <c r="D1886" s="11"/>
      <c r="E1886" s="17"/>
    </row>
    <row r="1887" spans="2:5" s="15" customFormat="1" ht="16.5" customHeight="1">
      <c r="B1887" s="16"/>
      <c r="C1887" s="16"/>
      <c r="D1887" s="11"/>
      <c r="E1887" s="17"/>
    </row>
    <row r="1888" spans="2:5" s="15" customFormat="1" ht="16.5" customHeight="1">
      <c r="B1888" s="16"/>
      <c r="C1888" s="16"/>
      <c r="D1888" s="11"/>
      <c r="E1888" s="17"/>
    </row>
    <row r="1889" spans="2:5" s="15" customFormat="1" ht="16.5" customHeight="1">
      <c r="B1889" s="16"/>
      <c r="C1889" s="16"/>
      <c r="D1889" s="11"/>
      <c r="E1889" s="17"/>
    </row>
    <row r="1890" spans="2:5" s="15" customFormat="1" ht="16.5" customHeight="1">
      <c r="B1890" s="16"/>
      <c r="C1890" s="16"/>
      <c r="D1890" s="11"/>
      <c r="E1890" s="17"/>
    </row>
    <row r="1891" spans="2:5" s="15" customFormat="1" ht="16.5" customHeight="1">
      <c r="B1891" s="16"/>
      <c r="C1891" s="16"/>
      <c r="D1891" s="11"/>
      <c r="E1891" s="17"/>
    </row>
    <row r="1892" spans="2:5" s="15" customFormat="1" ht="16.5" customHeight="1">
      <c r="B1892" s="16"/>
      <c r="C1892" s="16"/>
      <c r="D1892" s="11"/>
      <c r="E1892" s="17"/>
    </row>
    <row r="1893" spans="2:5" s="15" customFormat="1" ht="16.5" customHeight="1">
      <c r="B1893" s="16"/>
      <c r="C1893" s="16"/>
      <c r="D1893" s="11"/>
      <c r="E1893" s="17"/>
    </row>
    <row r="1894" spans="2:5" s="15" customFormat="1" ht="16.5" customHeight="1">
      <c r="B1894" s="16"/>
      <c r="C1894" s="16"/>
      <c r="D1894" s="11"/>
      <c r="E1894" s="17"/>
    </row>
    <row r="1895" spans="2:5" s="15" customFormat="1" ht="16.5" customHeight="1">
      <c r="B1895" s="16"/>
      <c r="C1895" s="16"/>
      <c r="D1895" s="11"/>
      <c r="E1895" s="17"/>
    </row>
    <row r="1896" spans="2:5" s="15" customFormat="1" ht="16.5" customHeight="1">
      <c r="B1896" s="16"/>
      <c r="C1896" s="16"/>
      <c r="D1896" s="11"/>
      <c r="E1896" s="17"/>
    </row>
    <row r="1897" spans="2:5" s="15" customFormat="1" ht="16.5" customHeight="1">
      <c r="B1897" s="16"/>
      <c r="C1897" s="16"/>
      <c r="D1897" s="11"/>
      <c r="E1897" s="17"/>
    </row>
    <row r="1898" spans="2:5" s="15" customFormat="1" ht="16.5" customHeight="1">
      <c r="B1898" s="16"/>
      <c r="C1898" s="16"/>
      <c r="D1898" s="11"/>
      <c r="E1898" s="17"/>
    </row>
    <row r="1899" spans="2:5" s="15" customFormat="1" ht="16.5" customHeight="1">
      <c r="B1899" s="16"/>
      <c r="C1899" s="16"/>
      <c r="D1899" s="11"/>
      <c r="E1899" s="17"/>
    </row>
    <row r="1900" spans="2:5" s="15" customFormat="1" ht="16.5" customHeight="1">
      <c r="B1900" s="16"/>
      <c r="C1900" s="16"/>
      <c r="D1900" s="11"/>
      <c r="E1900" s="17"/>
    </row>
    <row r="1901" spans="2:5" s="15" customFormat="1" ht="16.5" customHeight="1">
      <c r="B1901" s="16"/>
      <c r="C1901" s="16"/>
      <c r="D1901" s="11"/>
      <c r="E1901" s="17"/>
    </row>
    <row r="1902" spans="2:5" s="15" customFormat="1" ht="16.5" customHeight="1">
      <c r="B1902" s="16"/>
      <c r="C1902" s="16"/>
      <c r="D1902" s="11"/>
      <c r="E1902" s="17"/>
    </row>
    <row r="1903" spans="2:5" s="15" customFormat="1" ht="16.5" customHeight="1">
      <c r="B1903" s="16"/>
      <c r="C1903" s="16"/>
      <c r="D1903" s="11"/>
      <c r="E1903" s="17"/>
    </row>
    <row r="1904" spans="2:5" s="15" customFormat="1" ht="16.5" customHeight="1">
      <c r="B1904" s="16"/>
      <c r="C1904" s="16"/>
      <c r="D1904" s="11"/>
      <c r="E1904" s="17"/>
    </row>
    <row r="1905" spans="2:5" s="15" customFormat="1" ht="16.5" customHeight="1">
      <c r="B1905" s="16"/>
      <c r="C1905" s="16"/>
      <c r="D1905" s="11"/>
      <c r="E1905" s="17"/>
    </row>
    <row r="1906" spans="2:5" s="15" customFormat="1" ht="16.5" customHeight="1">
      <c r="B1906" s="16"/>
      <c r="C1906" s="16"/>
      <c r="D1906" s="11"/>
      <c r="E1906" s="17"/>
    </row>
    <row r="1907" spans="2:5" s="15" customFormat="1" ht="16.5" customHeight="1">
      <c r="B1907" s="16"/>
      <c r="C1907" s="16"/>
      <c r="D1907" s="11"/>
      <c r="E1907" s="17"/>
    </row>
    <row r="1908" spans="2:5" s="15" customFormat="1" ht="16.5" customHeight="1">
      <c r="B1908" s="16"/>
      <c r="C1908" s="16"/>
      <c r="D1908" s="11"/>
      <c r="E1908" s="17"/>
    </row>
    <row r="1909" spans="2:5" s="15" customFormat="1" ht="16.5" customHeight="1">
      <c r="B1909" s="16"/>
      <c r="C1909" s="16"/>
      <c r="D1909" s="11"/>
      <c r="E1909" s="17"/>
    </row>
    <row r="1910" spans="2:5" s="15" customFormat="1" ht="16.5" customHeight="1">
      <c r="B1910" s="16"/>
      <c r="C1910" s="16"/>
      <c r="D1910" s="11"/>
      <c r="E1910" s="17"/>
    </row>
    <row r="1911" spans="2:5" s="15" customFormat="1" ht="16.5" customHeight="1">
      <c r="B1911" s="16"/>
      <c r="C1911" s="16"/>
      <c r="D1911" s="11"/>
      <c r="E1911" s="17"/>
    </row>
    <row r="1912" spans="2:5" s="15" customFormat="1" ht="16.5" customHeight="1">
      <c r="B1912" s="16"/>
      <c r="C1912" s="16"/>
      <c r="D1912" s="11"/>
      <c r="E1912" s="17"/>
    </row>
    <row r="1913" spans="2:5" s="15" customFormat="1" ht="16.5" customHeight="1">
      <c r="B1913" s="16"/>
      <c r="C1913" s="16"/>
      <c r="D1913" s="11"/>
      <c r="E1913" s="17"/>
    </row>
    <row r="1914" spans="2:5" s="15" customFormat="1" ht="16.5" customHeight="1">
      <c r="B1914" s="16"/>
      <c r="C1914" s="16"/>
      <c r="D1914" s="11"/>
      <c r="E1914" s="17"/>
    </row>
    <row r="1915" spans="2:5" s="15" customFormat="1" ht="16.5" customHeight="1">
      <c r="B1915" s="16"/>
      <c r="C1915" s="16"/>
      <c r="D1915" s="11"/>
      <c r="E1915" s="17"/>
    </row>
    <row r="1916" spans="2:5" s="15" customFormat="1" ht="16.5" customHeight="1">
      <c r="B1916" s="16"/>
      <c r="C1916" s="16"/>
      <c r="D1916" s="11"/>
      <c r="E1916" s="17"/>
    </row>
    <row r="1917" spans="2:5" s="15" customFormat="1" ht="16.5" customHeight="1">
      <c r="B1917" s="16"/>
      <c r="C1917" s="16"/>
      <c r="D1917" s="11"/>
      <c r="E1917" s="17"/>
    </row>
    <row r="1918" spans="2:5" s="15" customFormat="1" ht="16.5" customHeight="1">
      <c r="B1918" s="16"/>
      <c r="C1918" s="16"/>
      <c r="D1918" s="11"/>
      <c r="E1918" s="17"/>
    </row>
    <row r="1919" spans="2:5" s="15" customFormat="1" ht="16.5" customHeight="1">
      <c r="B1919" s="16"/>
      <c r="C1919" s="16"/>
      <c r="D1919" s="11"/>
      <c r="E1919" s="17"/>
    </row>
    <row r="1920" spans="2:5" s="15" customFormat="1" ht="16.5" customHeight="1">
      <c r="B1920" s="16"/>
      <c r="C1920" s="16"/>
      <c r="D1920" s="11"/>
      <c r="E1920" s="17"/>
    </row>
    <row r="1921" spans="2:5" s="15" customFormat="1" ht="16.5" customHeight="1">
      <c r="B1921" s="16"/>
      <c r="C1921" s="16"/>
      <c r="D1921" s="11"/>
      <c r="E1921" s="17"/>
    </row>
    <row r="1922" spans="2:5" s="15" customFormat="1" ht="16.5" customHeight="1">
      <c r="B1922" s="16"/>
      <c r="C1922" s="16"/>
      <c r="D1922" s="11"/>
      <c r="E1922" s="17"/>
    </row>
    <row r="1923" spans="2:5" s="15" customFormat="1" ht="16.5" customHeight="1">
      <c r="B1923" s="16"/>
      <c r="C1923" s="16"/>
      <c r="D1923" s="11"/>
      <c r="E1923" s="17"/>
    </row>
    <row r="1924" spans="2:5" s="15" customFormat="1" ht="16.5" customHeight="1">
      <c r="B1924" s="16"/>
      <c r="C1924" s="16"/>
      <c r="D1924" s="11"/>
      <c r="E1924" s="17"/>
    </row>
    <row r="1925" spans="2:5" s="15" customFormat="1" ht="16.5" customHeight="1">
      <c r="B1925" s="16"/>
      <c r="C1925" s="16"/>
      <c r="D1925" s="11"/>
      <c r="E1925" s="17"/>
    </row>
    <row r="1926" spans="2:5" s="15" customFormat="1" ht="16.5" customHeight="1">
      <c r="B1926" s="16"/>
      <c r="C1926" s="16"/>
      <c r="D1926" s="11"/>
      <c r="E1926" s="17"/>
    </row>
    <row r="1927" spans="2:5" s="15" customFormat="1" ht="16.5" customHeight="1">
      <c r="B1927" s="16"/>
      <c r="C1927" s="16"/>
      <c r="D1927" s="11"/>
      <c r="E1927" s="17"/>
    </row>
    <row r="1928" spans="2:5" s="15" customFormat="1" ht="16.5" customHeight="1">
      <c r="B1928" s="16"/>
      <c r="C1928" s="16"/>
      <c r="D1928" s="11"/>
      <c r="E1928" s="17"/>
    </row>
    <row r="1929" spans="2:5" s="15" customFormat="1" ht="16.5" customHeight="1">
      <c r="B1929" s="16"/>
      <c r="C1929" s="16"/>
      <c r="D1929" s="11"/>
      <c r="E1929" s="17"/>
    </row>
    <row r="1930" spans="2:5" s="15" customFormat="1" ht="16.5" customHeight="1">
      <c r="B1930" s="16"/>
      <c r="C1930" s="16"/>
      <c r="D1930" s="11"/>
      <c r="E1930" s="17"/>
    </row>
    <row r="1931" spans="2:5" s="15" customFormat="1" ht="16.5" customHeight="1">
      <c r="B1931" s="16"/>
      <c r="C1931" s="16"/>
      <c r="D1931" s="11"/>
      <c r="E1931" s="17"/>
    </row>
    <row r="1932" spans="2:5" s="15" customFormat="1" ht="16.5" customHeight="1">
      <c r="B1932" s="16"/>
      <c r="C1932" s="16"/>
      <c r="D1932" s="11"/>
      <c r="E1932" s="17"/>
    </row>
    <row r="1933" spans="2:5" s="15" customFormat="1" ht="16.5" customHeight="1">
      <c r="B1933" s="16"/>
      <c r="C1933" s="16"/>
      <c r="D1933" s="11"/>
      <c r="E1933" s="17"/>
    </row>
    <row r="1934" spans="2:5" s="15" customFormat="1" ht="16.5" customHeight="1">
      <c r="B1934" s="16"/>
      <c r="C1934" s="16"/>
      <c r="D1934" s="11"/>
      <c r="E1934" s="17"/>
    </row>
    <row r="1935" spans="2:5" s="15" customFormat="1" ht="16.5" customHeight="1">
      <c r="B1935" s="16"/>
      <c r="C1935" s="16"/>
      <c r="D1935" s="11"/>
      <c r="E1935" s="17"/>
    </row>
    <row r="1936" spans="2:5" s="15" customFormat="1" ht="16.5" customHeight="1">
      <c r="B1936" s="16"/>
      <c r="C1936" s="16"/>
      <c r="D1936" s="11"/>
      <c r="E1936" s="17"/>
    </row>
    <row r="1937" spans="2:5" s="15" customFormat="1" ht="16.5" customHeight="1">
      <c r="B1937" s="16"/>
      <c r="C1937" s="16"/>
      <c r="D1937" s="11"/>
      <c r="E1937" s="17"/>
    </row>
    <row r="1938" spans="2:5" s="15" customFormat="1" ht="16.5" customHeight="1">
      <c r="B1938" s="16"/>
      <c r="C1938" s="16"/>
      <c r="D1938" s="11"/>
      <c r="E1938" s="17"/>
    </row>
    <row r="1939" spans="2:5" s="15" customFormat="1" ht="16.5" customHeight="1">
      <c r="B1939" s="16"/>
      <c r="C1939" s="16"/>
      <c r="D1939" s="11"/>
      <c r="E1939" s="17"/>
    </row>
    <row r="1940" spans="2:5" s="15" customFormat="1" ht="16.5" customHeight="1">
      <c r="B1940" s="16"/>
      <c r="C1940" s="16"/>
      <c r="D1940" s="11"/>
      <c r="E1940" s="17"/>
    </row>
    <row r="1941" spans="2:5" s="15" customFormat="1" ht="16.5" customHeight="1">
      <c r="B1941" s="16"/>
      <c r="C1941" s="16"/>
      <c r="D1941" s="11"/>
      <c r="E1941" s="17"/>
    </row>
    <row r="1942" spans="2:5" s="15" customFormat="1" ht="16.5" customHeight="1">
      <c r="B1942" s="16"/>
      <c r="C1942" s="16"/>
      <c r="D1942" s="11"/>
      <c r="E1942" s="17"/>
    </row>
    <row r="1943" spans="2:5" s="15" customFormat="1" ht="16.5" customHeight="1">
      <c r="B1943" s="16"/>
      <c r="C1943" s="16"/>
      <c r="D1943" s="11"/>
      <c r="E1943" s="17"/>
    </row>
    <row r="1944" spans="2:5" s="15" customFormat="1" ht="16.5" customHeight="1">
      <c r="B1944" s="16"/>
      <c r="C1944" s="16"/>
      <c r="D1944" s="11"/>
      <c r="E1944" s="17"/>
    </row>
    <row r="1945" spans="2:5" s="15" customFormat="1" ht="16.5" customHeight="1">
      <c r="B1945" s="16"/>
      <c r="C1945" s="16"/>
      <c r="D1945" s="11"/>
      <c r="E1945" s="17"/>
    </row>
    <row r="1946" spans="2:5" s="15" customFormat="1" ht="16.5" customHeight="1">
      <c r="B1946" s="16"/>
      <c r="C1946" s="16"/>
      <c r="D1946" s="11"/>
      <c r="E1946" s="17"/>
    </row>
    <row r="1947" spans="2:5" s="15" customFormat="1" ht="16.5" customHeight="1">
      <c r="B1947" s="16"/>
      <c r="C1947" s="16"/>
      <c r="D1947" s="11"/>
      <c r="E1947" s="17"/>
    </row>
    <row r="1948" spans="2:5" s="15" customFormat="1" ht="16.5" customHeight="1">
      <c r="B1948" s="16"/>
      <c r="C1948" s="16"/>
      <c r="D1948" s="11"/>
      <c r="E1948" s="17"/>
    </row>
    <row r="1949" spans="2:5" s="15" customFormat="1" ht="16.5" customHeight="1">
      <c r="B1949" s="16"/>
      <c r="C1949" s="16"/>
      <c r="D1949" s="11"/>
      <c r="E1949" s="17"/>
    </row>
    <row r="1950" spans="2:5" s="15" customFormat="1" ht="16.5" customHeight="1">
      <c r="B1950" s="16"/>
      <c r="C1950" s="16"/>
      <c r="D1950" s="11"/>
      <c r="E1950" s="17"/>
    </row>
    <row r="1951" spans="2:5" s="15" customFormat="1" ht="16.5" customHeight="1">
      <c r="B1951" s="16"/>
      <c r="C1951" s="16"/>
      <c r="D1951" s="11"/>
      <c r="E1951" s="17"/>
    </row>
    <row r="1952" spans="2:5" s="15" customFormat="1" ht="16.5" customHeight="1">
      <c r="B1952" s="16"/>
      <c r="C1952" s="16"/>
      <c r="D1952" s="11"/>
      <c r="E1952" s="17"/>
    </row>
    <row r="1953" spans="2:5" s="15" customFormat="1" ht="16.5" customHeight="1">
      <c r="B1953" s="16"/>
      <c r="C1953" s="16"/>
      <c r="D1953" s="11"/>
      <c r="E1953" s="17"/>
    </row>
    <row r="1954" spans="2:5" s="15" customFormat="1" ht="16.5" customHeight="1">
      <c r="B1954" s="16"/>
      <c r="C1954" s="16"/>
      <c r="D1954" s="11"/>
      <c r="E1954" s="17"/>
    </row>
    <row r="1955" spans="2:5" s="15" customFormat="1" ht="16.5" customHeight="1">
      <c r="B1955" s="16"/>
      <c r="C1955" s="16"/>
      <c r="D1955" s="11"/>
      <c r="E1955" s="17"/>
    </row>
    <row r="1956" spans="2:5" s="15" customFormat="1" ht="16.5" customHeight="1">
      <c r="B1956" s="16"/>
      <c r="C1956" s="16"/>
      <c r="D1956" s="11"/>
      <c r="E1956" s="17"/>
    </row>
    <row r="1957" spans="2:5" s="15" customFormat="1" ht="16.5" customHeight="1">
      <c r="B1957" s="16"/>
      <c r="C1957" s="16"/>
      <c r="D1957" s="11"/>
      <c r="E1957" s="17"/>
    </row>
    <row r="1958" spans="2:5" s="15" customFormat="1" ht="16.5" customHeight="1">
      <c r="B1958" s="16"/>
      <c r="C1958" s="16"/>
      <c r="D1958" s="11"/>
      <c r="E1958" s="17"/>
    </row>
    <row r="1959" spans="2:5" s="15" customFormat="1" ht="16.5" customHeight="1">
      <c r="B1959" s="16"/>
      <c r="C1959" s="16"/>
      <c r="D1959" s="11"/>
      <c r="E1959" s="17"/>
    </row>
    <row r="1960" spans="2:5" s="15" customFormat="1" ht="16.5" customHeight="1">
      <c r="B1960" s="16"/>
      <c r="C1960" s="16"/>
      <c r="D1960" s="11"/>
      <c r="E1960" s="17"/>
    </row>
    <row r="1961" spans="2:5" s="15" customFormat="1" ht="16.5" customHeight="1">
      <c r="B1961" s="16"/>
      <c r="C1961" s="16"/>
      <c r="D1961" s="11"/>
      <c r="E1961" s="17"/>
    </row>
    <row r="1962" spans="2:5" s="15" customFormat="1" ht="16.5" customHeight="1">
      <c r="B1962" s="16"/>
      <c r="C1962" s="16"/>
      <c r="D1962" s="11"/>
      <c r="E1962" s="17"/>
    </row>
    <row r="1963" spans="2:5" s="15" customFormat="1" ht="16.5" customHeight="1">
      <c r="B1963" s="16"/>
      <c r="C1963" s="16"/>
      <c r="D1963" s="11"/>
      <c r="E1963" s="17"/>
    </row>
    <row r="1964" spans="2:5" s="15" customFormat="1" ht="16.5" customHeight="1">
      <c r="B1964" s="16"/>
      <c r="C1964" s="16"/>
      <c r="D1964" s="11"/>
      <c r="E1964" s="17"/>
    </row>
    <row r="1965" spans="2:5" s="15" customFormat="1" ht="16.5" customHeight="1">
      <c r="B1965" s="16"/>
      <c r="C1965" s="16"/>
      <c r="D1965" s="11"/>
      <c r="E1965" s="17"/>
    </row>
    <row r="1966" spans="2:5" s="15" customFormat="1" ht="16.5" customHeight="1">
      <c r="B1966" s="16"/>
      <c r="C1966" s="16"/>
      <c r="D1966" s="11"/>
      <c r="E1966" s="17"/>
    </row>
    <row r="1967" spans="2:5" s="15" customFormat="1" ht="16.5" customHeight="1">
      <c r="B1967" s="16"/>
      <c r="C1967" s="16"/>
      <c r="D1967" s="11"/>
      <c r="E1967" s="17"/>
    </row>
    <row r="1968" spans="2:5" s="15" customFormat="1" ht="16.5" customHeight="1">
      <c r="B1968" s="16"/>
      <c r="C1968" s="16"/>
      <c r="D1968" s="11"/>
      <c r="E1968" s="17"/>
    </row>
    <row r="1969" spans="2:5" s="15" customFormat="1" ht="16.5" customHeight="1">
      <c r="B1969" s="16"/>
      <c r="C1969" s="16"/>
      <c r="D1969" s="11"/>
      <c r="E1969" s="17"/>
    </row>
    <row r="1970" spans="2:5" s="15" customFormat="1" ht="16.5" customHeight="1">
      <c r="B1970" s="16"/>
      <c r="C1970" s="16"/>
      <c r="D1970" s="11"/>
      <c r="E1970" s="17"/>
    </row>
    <row r="1971" spans="2:5" s="15" customFormat="1" ht="16.5" customHeight="1">
      <c r="B1971" s="16"/>
      <c r="C1971" s="16"/>
      <c r="D1971" s="11"/>
      <c r="E1971" s="17"/>
    </row>
    <row r="1972" spans="2:5" s="15" customFormat="1" ht="16.5" customHeight="1">
      <c r="B1972" s="16"/>
      <c r="C1972" s="16"/>
      <c r="D1972" s="11"/>
      <c r="E1972" s="17"/>
    </row>
    <row r="1973" spans="2:5" s="15" customFormat="1" ht="16.5" customHeight="1">
      <c r="B1973" s="16"/>
      <c r="C1973" s="16"/>
      <c r="D1973" s="11"/>
      <c r="E1973" s="17"/>
    </row>
    <row r="1974" spans="2:5" s="15" customFormat="1" ht="16.5" customHeight="1">
      <c r="B1974" s="16"/>
      <c r="C1974" s="16"/>
      <c r="D1974" s="11"/>
      <c r="E1974" s="17"/>
    </row>
    <row r="1975" spans="2:5" s="15" customFormat="1" ht="16.5" customHeight="1">
      <c r="B1975" s="16"/>
      <c r="C1975" s="16"/>
      <c r="D1975" s="11"/>
      <c r="E1975" s="17"/>
    </row>
    <row r="1976" spans="2:5" s="15" customFormat="1" ht="16.5" customHeight="1">
      <c r="B1976" s="16"/>
      <c r="C1976" s="16"/>
      <c r="D1976" s="11"/>
      <c r="E1976" s="17"/>
    </row>
    <row r="1977" spans="2:5" s="15" customFormat="1" ht="16.5" customHeight="1">
      <c r="B1977" s="16"/>
      <c r="C1977" s="16"/>
      <c r="D1977" s="11"/>
      <c r="E1977" s="17"/>
    </row>
    <row r="1978" spans="2:5" s="15" customFormat="1" ht="16.5" customHeight="1">
      <c r="B1978" s="16"/>
      <c r="C1978" s="16"/>
      <c r="D1978" s="11"/>
      <c r="E1978" s="17"/>
    </row>
    <row r="1979" spans="2:5" s="15" customFormat="1" ht="16.5" customHeight="1">
      <c r="B1979" s="16"/>
      <c r="C1979" s="16"/>
      <c r="D1979" s="11"/>
      <c r="E1979" s="17"/>
    </row>
    <row r="1980" spans="2:5" s="15" customFormat="1" ht="16.5" customHeight="1">
      <c r="B1980" s="16"/>
      <c r="C1980" s="16"/>
      <c r="D1980" s="11"/>
      <c r="E1980" s="17"/>
    </row>
    <row r="1981" spans="2:5" s="15" customFormat="1" ht="16.5" customHeight="1">
      <c r="B1981" s="16"/>
      <c r="C1981" s="16"/>
      <c r="D1981" s="11"/>
      <c r="E1981" s="17"/>
    </row>
    <row r="1982" spans="2:5" s="15" customFormat="1" ht="16.5" customHeight="1">
      <c r="B1982" s="16"/>
      <c r="C1982" s="16"/>
      <c r="D1982" s="11"/>
      <c r="E1982" s="17"/>
    </row>
    <row r="1983" spans="2:5" s="15" customFormat="1" ht="16.5" customHeight="1">
      <c r="B1983" s="16"/>
      <c r="C1983" s="16"/>
      <c r="D1983" s="11"/>
      <c r="E1983" s="17"/>
    </row>
    <row r="1984" spans="2:5" s="15" customFormat="1" ht="16.5" customHeight="1">
      <c r="B1984" s="16"/>
      <c r="C1984" s="16"/>
      <c r="D1984" s="11"/>
      <c r="E1984" s="17"/>
    </row>
    <row r="1985" spans="2:5" s="15" customFormat="1" ht="16.5" customHeight="1">
      <c r="B1985" s="16"/>
      <c r="C1985" s="16"/>
      <c r="D1985" s="11"/>
      <c r="E1985" s="17"/>
    </row>
    <row r="1986" spans="2:5" s="15" customFormat="1" ht="16.5" customHeight="1">
      <c r="B1986" s="16"/>
      <c r="C1986" s="16"/>
      <c r="D1986" s="11"/>
      <c r="E1986" s="17"/>
    </row>
    <row r="1987" spans="2:5" s="15" customFormat="1" ht="16.5" customHeight="1">
      <c r="B1987" s="16"/>
      <c r="C1987" s="16"/>
      <c r="D1987" s="11"/>
      <c r="E1987" s="17"/>
    </row>
    <row r="1988" spans="2:5" s="15" customFormat="1" ht="16.5" customHeight="1">
      <c r="B1988" s="16"/>
      <c r="C1988" s="16"/>
      <c r="D1988" s="11"/>
      <c r="E1988" s="17"/>
    </row>
    <row r="1989" spans="2:5" s="15" customFormat="1" ht="16.5" customHeight="1">
      <c r="B1989" s="16"/>
      <c r="C1989" s="16"/>
      <c r="D1989" s="11"/>
      <c r="E1989" s="17"/>
    </row>
    <row r="1990" spans="2:5" s="15" customFormat="1" ht="16.5" customHeight="1">
      <c r="B1990" s="16"/>
      <c r="C1990" s="16"/>
      <c r="D1990" s="11"/>
      <c r="E1990" s="17"/>
    </row>
    <row r="1991" spans="2:5" s="15" customFormat="1" ht="16.5" customHeight="1">
      <c r="B1991" s="16"/>
      <c r="C1991" s="16"/>
      <c r="D1991" s="11"/>
      <c r="E1991" s="17"/>
    </row>
    <row r="1992" spans="2:5" s="15" customFormat="1" ht="16.5" customHeight="1">
      <c r="B1992" s="16"/>
      <c r="C1992" s="16"/>
      <c r="D1992" s="11"/>
      <c r="E1992" s="17"/>
    </row>
    <row r="1993" spans="2:5" s="15" customFormat="1" ht="16.5" customHeight="1">
      <c r="B1993" s="16"/>
      <c r="C1993" s="16"/>
      <c r="D1993" s="11"/>
      <c r="E1993" s="17"/>
    </row>
    <row r="1994" spans="2:5" s="15" customFormat="1" ht="16.5" customHeight="1">
      <c r="B1994" s="16"/>
      <c r="C1994" s="16"/>
      <c r="D1994" s="11"/>
      <c r="E1994" s="17"/>
    </row>
    <row r="1995" spans="2:5" s="15" customFormat="1" ht="16.5" customHeight="1">
      <c r="B1995" s="16"/>
      <c r="C1995" s="16"/>
      <c r="D1995" s="11"/>
      <c r="E1995" s="17"/>
    </row>
    <row r="1996" spans="2:5" s="15" customFormat="1" ht="16.5" customHeight="1">
      <c r="B1996" s="16"/>
      <c r="C1996" s="16"/>
      <c r="D1996" s="11"/>
      <c r="E1996" s="17"/>
    </row>
    <row r="1997" spans="2:5" s="15" customFormat="1" ht="16.5" customHeight="1">
      <c r="B1997" s="16"/>
      <c r="C1997" s="16"/>
      <c r="D1997" s="11"/>
      <c r="E1997" s="17"/>
    </row>
    <row r="1998" spans="2:5" s="15" customFormat="1" ht="16.5" customHeight="1">
      <c r="B1998" s="16"/>
      <c r="C1998" s="16"/>
      <c r="D1998" s="11"/>
      <c r="E1998" s="17"/>
    </row>
    <row r="1999" spans="2:5" s="15" customFormat="1" ht="16.5" customHeight="1">
      <c r="B1999" s="16"/>
      <c r="C1999" s="16"/>
      <c r="D1999" s="11"/>
      <c r="E1999" s="17"/>
    </row>
    <row r="2000" spans="2:5" s="15" customFormat="1" ht="16.5" customHeight="1">
      <c r="B2000" s="16"/>
      <c r="C2000" s="16"/>
      <c r="D2000" s="11"/>
      <c r="E2000" s="17"/>
    </row>
    <row r="2001" spans="2:5" s="15" customFormat="1" ht="16.5" customHeight="1">
      <c r="B2001" s="16"/>
      <c r="C2001" s="16"/>
      <c r="D2001" s="11"/>
      <c r="E2001" s="17"/>
    </row>
    <row r="2002" spans="2:5" s="15" customFormat="1" ht="16.5" customHeight="1">
      <c r="B2002" s="16"/>
      <c r="C2002" s="16"/>
      <c r="D2002" s="11"/>
      <c r="E2002" s="17"/>
    </row>
    <row r="2003" spans="2:5" s="15" customFormat="1" ht="16.5" customHeight="1">
      <c r="B2003" s="16"/>
      <c r="C2003" s="16"/>
      <c r="D2003" s="11"/>
      <c r="E2003" s="17"/>
    </row>
    <row r="2004" spans="2:5" s="15" customFormat="1" ht="16.5" customHeight="1">
      <c r="B2004" s="16"/>
      <c r="C2004" s="16"/>
      <c r="D2004" s="11"/>
      <c r="E2004" s="17"/>
    </row>
    <row r="2005" spans="2:5" s="15" customFormat="1" ht="16.5" customHeight="1">
      <c r="B2005" s="16"/>
      <c r="C2005" s="16"/>
      <c r="D2005" s="11"/>
      <c r="E2005" s="17"/>
    </row>
    <row r="2006" spans="2:5" s="15" customFormat="1" ht="16.5" customHeight="1">
      <c r="B2006" s="16"/>
      <c r="C2006" s="16"/>
      <c r="D2006" s="11"/>
      <c r="E2006" s="17"/>
    </row>
    <row r="2007" spans="2:5" s="15" customFormat="1" ht="16.5" customHeight="1">
      <c r="B2007" s="16"/>
      <c r="C2007" s="16"/>
      <c r="D2007" s="11"/>
      <c r="E2007" s="17"/>
    </row>
    <row r="2008" spans="2:5" s="15" customFormat="1" ht="16.5" customHeight="1">
      <c r="B2008" s="16"/>
      <c r="C2008" s="16"/>
      <c r="D2008" s="11"/>
      <c r="E2008" s="17"/>
    </row>
    <row r="2009" spans="2:5" s="15" customFormat="1" ht="16.5" customHeight="1">
      <c r="B2009" s="16"/>
      <c r="C2009" s="16"/>
      <c r="D2009" s="11"/>
      <c r="E2009" s="17"/>
    </row>
    <row r="2010" spans="2:5" s="15" customFormat="1" ht="16.5" customHeight="1">
      <c r="B2010" s="16"/>
      <c r="C2010" s="16"/>
      <c r="D2010" s="11"/>
      <c r="E2010" s="17"/>
    </row>
    <row r="2011" spans="2:5" s="15" customFormat="1" ht="16.5" customHeight="1">
      <c r="B2011" s="16"/>
      <c r="C2011" s="16"/>
      <c r="D2011" s="11"/>
      <c r="E2011" s="17"/>
    </row>
    <row r="2012" spans="2:5" s="15" customFormat="1" ht="16.5" customHeight="1">
      <c r="B2012" s="16"/>
      <c r="C2012" s="16"/>
      <c r="D2012" s="11"/>
      <c r="E2012" s="17"/>
    </row>
    <row r="2013" spans="2:5" s="15" customFormat="1" ht="16.5" customHeight="1">
      <c r="B2013" s="16"/>
      <c r="C2013" s="16"/>
      <c r="D2013" s="11"/>
      <c r="E2013" s="17"/>
    </row>
    <row r="2014" spans="2:5" s="15" customFormat="1" ht="16.5" customHeight="1">
      <c r="B2014" s="16"/>
      <c r="C2014" s="16"/>
      <c r="D2014" s="11"/>
      <c r="E2014" s="17"/>
    </row>
    <row r="2015" spans="2:5" s="15" customFormat="1" ht="16.5" customHeight="1">
      <c r="B2015" s="16"/>
      <c r="C2015" s="16"/>
      <c r="D2015" s="11"/>
      <c r="E2015" s="17"/>
    </row>
    <row r="2016" spans="2:5" s="15" customFormat="1" ht="16.5" customHeight="1">
      <c r="B2016" s="16"/>
      <c r="C2016" s="16"/>
      <c r="D2016" s="11"/>
      <c r="E2016" s="17"/>
    </row>
    <row r="2017" spans="2:5" s="15" customFormat="1" ht="16.5" customHeight="1">
      <c r="B2017" s="16"/>
      <c r="C2017" s="16"/>
      <c r="D2017" s="11"/>
      <c r="E2017" s="17"/>
    </row>
    <row r="2018" spans="2:5" s="15" customFormat="1" ht="16.5" customHeight="1">
      <c r="B2018" s="16"/>
      <c r="C2018" s="16"/>
      <c r="D2018" s="11"/>
      <c r="E2018" s="17"/>
    </row>
    <row r="2019" spans="2:5" s="15" customFormat="1" ht="16.5" customHeight="1">
      <c r="B2019" s="16"/>
      <c r="C2019" s="16"/>
      <c r="D2019" s="11"/>
      <c r="E2019" s="17"/>
    </row>
    <row r="2020" spans="2:5" s="15" customFormat="1" ht="16.5" customHeight="1">
      <c r="B2020" s="16"/>
      <c r="C2020" s="16"/>
      <c r="D2020" s="11"/>
      <c r="E2020" s="17"/>
    </row>
    <row r="2021" spans="2:5" s="15" customFormat="1" ht="16.5" customHeight="1">
      <c r="B2021" s="16"/>
      <c r="C2021" s="16"/>
      <c r="D2021" s="11"/>
      <c r="E2021" s="17"/>
    </row>
    <row r="2022" spans="2:5" s="15" customFormat="1" ht="16.5" customHeight="1">
      <c r="B2022" s="16"/>
      <c r="C2022" s="16"/>
      <c r="D2022" s="11"/>
      <c r="E2022" s="17"/>
    </row>
    <row r="2023" spans="2:5" s="15" customFormat="1" ht="16.5" customHeight="1">
      <c r="B2023" s="16"/>
      <c r="C2023" s="16"/>
      <c r="D2023" s="11"/>
      <c r="E2023" s="17"/>
    </row>
    <row r="2024" spans="2:5" s="15" customFormat="1" ht="16.5" customHeight="1">
      <c r="B2024" s="16"/>
      <c r="C2024" s="16"/>
      <c r="D2024" s="11"/>
      <c r="E2024" s="17"/>
    </row>
    <row r="2025" spans="2:5" s="15" customFormat="1" ht="16.5" customHeight="1">
      <c r="B2025" s="16"/>
      <c r="C2025" s="16"/>
      <c r="D2025" s="11"/>
      <c r="E2025" s="17"/>
    </row>
    <row r="2026" spans="2:5" s="15" customFormat="1" ht="16.5" customHeight="1">
      <c r="B2026" s="16"/>
      <c r="C2026" s="16"/>
      <c r="D2026" s="11"/>
      <c r="E2026" s="17"/>
    </row>
    <row r="2027" spans="2:5" s="15" customFormat="1" ht="16.5" customHeight="1">
      <c r="B2027" s="16"/>
      <c r="C2027" s="16"/>
      <c r="D2027" s="11"/>
      <c r="E2027" s="17"/>
    </row>
    <row r="2028" spans="2:5" s="15" customFormat="1" ht="16.5" customHeight="1">
      <c r="B2028" s="16"/>
      <c r="C2028" s="16"/>
      <c r="D2028" s="11"/>
      <c r="E2028" s="17"/>
    </row>
    <row r="2029" spans="2:5" s="15" customFormat="1" ht="16.5" customHeight="1">
      <c r="B2029" s="16"/>
      <c r="C2029" s="16"/>
      <c r="D2029" s="11"/>
      <c r="E2029" s="17"/>
    </row>
    <row r="2030" spans="2:5" s="15" customFormat="1" ht="16.5" customHeight="1">
      <c r="B2030" s="16"/>
      <c r="C2030" s="16"/>
      <c r="D2030" s="11"/>
      <c r="E2030" s="17"/>
    </row>
    <row r="2031" spans="2:5" s="15" customFormat="1" ht="16.5" customHeight="1">
      <c r="B2031" s="16"/>
      <c r="C2031" s="16"/>
      <c r="D2031" s="11"/>
      <c r="E2031" s="17"/>
    </row>
    <row r="2032" spans="2:5" s="15" customFormat="1" ht="16.5" customHeight="1">
      <c r="B2032" s="16"/>
      <c r="C2032" s="16"/>
      <c r="D2032" s="11"/>
      <c r="E2032" s="17"/>
    </row>
    <row r="2033" spans="2:5" s="15" customFormat="1" ht="16.5" customHeight="1">
      <c r="B2033" s="16"/>
      <c r="C2033" s="16"/>
      <c r="D2033" s="11"/>
      <c r="E2033" s="17"/>
    </row>
    <row r="2034" spans="2:5" s="15" customFormat="1" ht="16.5" customHeight="1">
      <c r="B2034" s="16"/>
      <c r="C2034" s="16"/>
      <c r="D2034" s="11"/>
      <c r="E2034" s="17"/>
    </row>
    <row r="2035" spans="2:5" s="15" customFormat="1" ht="16.5" customHeight="1">
      <c r="B2035" s="16"/>
      <c r="C2035" s="16"/>
      <c r="D2035" s="11"/>
      <c r="E2035" s="17"/>
    </row>
    <row r="2036" spans="2:5" s="15" customFormat="1" ht="16.5" customHeight="1">
      <c r="B2036" s="16"/>
      <c r="C2036" s="16"/>
      <c r="D2036" s="11"/>
      <c r="E2036" s="17"/>
    </row>
    <row r="2037" spans="2:5" s="15" customFormat="1" ht="16.5" customHeight="1">
      <c r="B2037" s="16"/>
      <c r="C2037" s="16"/>
      <c r="D2037" s="11"/>
      <c r="E2037" s="17"/>
    </row>
    <row r="2038" spans="2:5" s="15" customFormat="1" ht="16.5" customHeight="1">
      <c r="B2038" s="16"/>
      <c r="C2038" s="16"/>
      <c r="D2038" s="11"/>
      <c r="E2038" s="17"/>
    </row>
    <row r="2039" spans="2:5" s="15" customFormat="1" ht="16.5" customHeight="1">
      <c r="B2039" s="16"/>
      <c r="C2039" s="16"/>
      <c r="D2039" s="11"/>
      <c r="E2039" s="17"/>
    </row>
    <row r="2040" spans="2:5" s="15" customFormat="1" ht="16.5" customHeight="1">
      <c r="B2040" s="16"/>
      <c r="C2040" s="16"/>
      <c r="D2040" s="11"/>
      <c r="E2040" s="17"/>
    </row>
    <row r="2041" spans="2:5" s="15" customFormat="1" ht="16.5" customHeight="1">
      <c r="B2041" s="16"/>
      <c r="C2041" s="16"/>
      <c r="D2041" s="11"/>
      <c r="E2041" s="17"/>
    </row>
    <row r="2042" spans="2:5" s="15" customFormat="1" ht="16.5" customHeight="1">
      <c r="B2042" s="16"/>
      <c r="C2042" s="16"/>
      <c r="D2042" s="11"/>
      <c r="E2042" s="17"/>
    </row>
    <row r="2043" spans="2:5" s="15" customFormat="1" ht="16.5" customHeight="1">
      <c r="B2043" s="16"/>
      <c r="C2043" s="16"/>
      <c r="D2043" s="11"/>
      <c r="E2043" s="17"/>
    </row>
    <row r="2044" spans="2:5" s="15" customFormat="1" ht="16.5" customHeight="1">
      <c r="B2044" s="16"/>
      <c r="C2044" s="16"/>
      <c r="D2044" s="11"/>
      <c r="E2044" s="17"/>
    </row>
    <row r="2045" spans="2:5" s="15" customFormat="1" ht="16.5" customHeight="1">
      <c r="B2045" s="16"/>
      <c r="C2045" s="16"/>
      <c r="D2045" s="11"/>
      <c r="E2045" s="17"/>
    </row>
    <row r="2046" spans="2:5" s="15" customFormat="1" ht="16.5" customHeight="1">
      <c r="B2046" s="16"/>
      <c r="C2046" s="16"/>
      <c r="D2046" s="11"/>
      <c r="E2046" s="17"/>
    </row>
    <row r="2047" spans="2:5" s="15" customFormat="1" ht="16.5" customHeight="1">
      <c r="B2047" s="16"/>
      <c r="C2047" s="16"/>
      <c r="D2047" s="11"/>
      <c r="E2047" s="17"/>
    </row>
    <row r="2048" spans="2:5" s="15" customFormat="1" ht="16.5" customHeight="1">
      <c r="B2048" s="16"/>
      <c r="C2048" s="16"/>
      <c r="D2048" s="11"/>
      <c r="E2048" s="17"/>
    </row>
    <row r="2049" spans="2:5" s="15" customFormat="1" ht="16.5" customHeight="1">
      <c r="B2049" s="16"/>
      <c r="C2049" s="16"/>
      <c r="D2049" s="11"/>
      <c r="E2049" s="17"/>
    </row>
    <row r="2050" spans="2:5" s="15" customFormat="1" ht="16.5" customHeight="1">
      <c r="B2050" s="16"/>
      <c r="C2050" s="16"/>
      <c r="D2050" s="11"/>
      <c r="E2050" s="17"/>
    </row>
    <row r="2051" spans="2:5" s="15" customFormat="1" ht="16.5" customHeight="1">
      <c r="B2051" s="16"/>
      <c r="C2051" s="16"/>
      <c r="D2051" s="11"/>
      <c r="E2051" s="17"/>
    </row>
    <row r="2052" spans="2:5" s="15" customFormat="1" ht="16.5" customHeight="1">
      <c r="B2052" s="16"/>
      <c r="C2052" s="16"/>
      <c r="D2052" s="11"/>
      <c r="E2052" s="17"/>
    </row>
    <row r="2053" spans="2:5" s="15" customFormat="1" ht="16.5" customHeight="1">
      <c r="B2053" s="16"/>
      <c r="C2053" s="16"/>
      <c r="D2053" s="11"/>
      <c r="E2053" s="17"/>
    </row>
    <row r="2054" spans="2:5" s="15" customFormat="1" ht="16.5" customHeight="1">
      <c r="B2054" s="16"/>
      <c r="C2054" s="16"/>
      <c r="D2054" s="11"/>
      <c r="E2054" s="17"/>
    </row>
    <row r="2055" spans="2:5" s="15" customFormat="1" ht="16.5" customHeight="1">
      <c r="B2055" s="16"/>
      <c r="C2055" s="16"/>
      <c r="D2055" s="11"/>
      <c r="E2055" s="17"/>
    </row>
    <row r="2056" spans="2:5" s="15" customFormat="1" ht="16.5" customHeight="1">
      <c r="B2056" s="16"/>
      <c r="C2056" s="16"/>
      <c r="D2056" s="11"/>
      <c r="E2056" s="17"/>
    </row>
    <row r="2057" spans="2:5" s="15" customFormat="1" ht="16.5" customHeight="1">
      <c r="B2057" s="16"/>
      <c r="C2057" s="16"/>
      <c r="D2057" s="11"/>
      <c r="E2057" s="17"/>
    </row>
    <row r="2058" spans="2:5" s="15" customFormat="1" ht="16.5" customHeight="1">
      <c r="B2058" s="16"/>
      <c r="C2058" s="16"/>
      <c r="D2058" s="11"/>
      <c r="E2058" s="17"/>
    </row>
    <row r="2059" spans="2:5" s="15" customFormat="1" ht="16.5" customHeight="1">
      <c r="B2059" s="16"/>
      <c r="C2059" s="16"/>
      <c r="D2059" s="11"/>
      <c r="E2059" s="17"/>
    </row>
    <row r="2060" spans="2:5" s="15" customFormat="1" ht="16.5" customHeight="1">
      <c r="B2060" s="16"/>
      <c r="C2060" s="16"/>
      <c r="D2060" s="11"/>
      <c r="E2060" s="17"/>
    </row>
    <row r="2061" spans="2:5" s="15" customFormat="1" ht="16.5" customHeight="1">
      <c r="B2061" s="16"/>
      <c r="C2061" s="16"/>
      <c r="D2061" s="11"/>
      <c r="E2061" s="17"/>
    </row>
    <row r="2062" spans="2:5" s="15" customFormat="1" ht="16.5" customHeight="1">
      <c r="B2062" s="16"/>
      <c r="C2062" s="16"/>
      <c r="D2062" s="11"/>
      <c r="E2062" s="17"/>
    </row>
    <row r="2063" spans="2:5" s="15" customFormat="1" ht="16.5" customHeight="1">
      <c r="B2063" s="16"/>
      <c r="C2063" s="16"/>
      <c r="D2063" s="11"/>
      <c r="E2063" s="17"/>
    </row>
    <row r="2064" spans="2:5" s="15" customFormat="1" ht="16.5" customHeight="1">
      <c r="B2064" s="16"/>
      <c r="C2064" s="16"/>
      <c r="D2064" s="11"/>
      <c r="E2064" s="17"/>
    </row>
    <row r="2065" spans="2:5" s="15" customFormat="1" ht="16.5" customHeight="1">
      <c r="B2065" s="16"/>
      <c r="C2065" s="16"/>
      <c r="D2065" s="11"/>
      <c r="E2065" s="17"/>
    </row>
    <row r="2066" spans="2:5" s="15" customFormat="1" ht="16.5" customHeight="1">
      <c r="B2066" s="16"/>
      <c r="C2066" s="16"/>
      <c r="D2066" s="11"/>
      <c r="E2066" s="17"/>
    </row>
    <row r="2067" spans="2:5" s="15" customFormat="1" ht="16.5" customHeight="1">
      <c r="B2067" s="16"/>
      <c r="C2067" s="16"/>
      <c r="D2067" s="11"/>
      <c r="E2067" s="17"/>
    </row>
    <row r="2068" spans="2:5" s="15" customFormat="1" ht="16.5" customHeight="1">
      <c r="B2068" s="16"/>
      <c r="C2068" s="16"/>
      <c r="D2068" s="11"/>
      <c r="E2068" s="17"/>
    </row>
    <row r="2069" spans="2:5" s="15" customFormat="1" ht="16.5" customHeight="1">
      <c r="B2069" s="16"/>
      <c r="C2069" s="16"/>
      <c r="D2069" s="11"/>
      <c r="E2069" s="17"/>
    </row>
    <row r="2070" spans="2:5" s="15" customFormat="1" ht="16.5" customHeight="1">
      <c r="B2070" s="16"/>
      <c r="C2070" s="16"/>
      <c r="D2070" s="11"/>
      <c r="E2070" s="17"/>
    </row>
    <row r="2071" spans="2:5" s="15" customFormat="1" ht="16.5" customHeight="1">
      <c r="B2071" s="16"/>
      <c r="C2071" s="16"/>
      <c r="D2071" s="11"/>
      <c r="E2071" s="17"/>
    </row>
    <row r="2072" spans="2:5" s="15" customFormat="1" ht="16.5" customHeight="1">
      <c r="B2072" s="16"/>
      <c r="C2072" s="16"/>
      <c r="D2072" s="11"/>
      <c r="E2072" s="17"/>
    </row>
    <row r="2073" spans="2:5" s="15" customFormat="1" ht="16.5" customHeight="1">
      <c r="B2073" s="16"/>
      <c r="C2073" s="16"/>
      <c r="D2073" s="11"/>
      <c r="E2073" s="17"/>
    </row>
    <row r="2074" spans="2:5" s="15" customFormat="1" ht="16.5" customHeight="1">
      <c r="B2074" s="16"/>
      <c r="C2074" s="16"/>
      <c r="D2074" s="11"/>
      <c r="E2074" s="17"/>
    </row>
    <row r="2075" spans="2:5" s="15" customFormat="1" ht="16.5" customHeight="1">
      <c r="B2075" s="16"/>
      <c r="C2075" s="16"/>
      <c r="D2075" s="11"/>
      <c r="E2075" s="17"/>
    </row>
    <row r="2076" spans="2:5" s="15" customFormat="1" ht="16.5" customHeight="1">
      <c r="B2076" s="16"/>
      <c r="C2076" s="16"/>
      <c r="D2076" s="11"/>
      <c r="E2076" s="17"/>
    </row>
    <row r="2077" spans="2:5" s="15" customFormat="1" ht="16.5" customHeight="1">
      <c r="B2077" s="16"/>
      <c r="C2077" s="16"/>
      <c r="D2077" s="11"/>
      <c r="E2077" s="17"/>
    </row>
    <row r="2078" spans="2:5" s="15" customFormat="1" ht="16.5" customHeight="1">
      <c r="B2078" s="16"/>
      <c r="C2078" s="16"/>
      <c r="D2078" s="11"/>
      <c r="E2078" s="17"/>
    </row>
    <row r="2079" spans="2:5" s="15" customFormat="1" ht="16.5" customHeight="1">
      <c r="B2079" s="16"/>
      <c r="C2079" s="16"/>
      <c r="D2079" s="11"/>
      <c r="E2079" s="17"/>
    </row>
    <row r="2080" spans="2:5" s="15" customFormat="1" ht="16.5" customHeight="1">
      <c r="B2080" s="16"/>
      <c r="C2080" s="16"/>
      <c r="D2080" s="11"/>
      <c r="E2080" s="17"/>
    </row>
    <row r="2081" spans="2:5" s="15" customFormat="1" ht="16.5" customHeight="1">
      <c r="B2081" s="16"/>
      <c r="C2081" s="16"/>
      <c r="D2081" s="11"/>
      <c r="E2081" s="17"/>
    </row>
    <row r="2082" spans="2:5" s="15" customFormat="1" ht="16.5" customHeight="1">
      <c r="B2082" s="16"/>
      <c r="C2082" s="16"/>
      <c r="D2082" s="11"/>
      <c r="E2082" s="17"/>
    </row>
    <row r="2083" spans="2:5" s="15" customFormat="1" ht="16.5" customHeight="1">
      <c r="B2083" s="16"/>
      <c r="C2083" s="16"/>
      <c r="D2083" s="11"/>
      <c r="E2083" s="17"/>
    </row>
    <row r="2084" spans="2:5" s="15" customFormat="1" ht="16.5" customHeight="1">
      <c r="B2084" s="16"/>
      <c r="C2084" s="16"/>
      <c r="D2084" s="11"/>
      <c r="E2084" s="17"/>
    </row>
    <row r="2085" spans="2:5" s="15" customFormat="1" ht="16.5" customHeight="1">
      <c r="B2085" s="16"/>
      <c r="C2085" s="16"/>
      <c r="D2085" s="11"/>
      <c r="E2085" s="17"/>
    </row>
    <row r="2086" spans="2:5" s="15" customFormat="1" ht="16.5" customHeight="1">
      <c r="B2086" s="16"/>
      <c r="C2086" s="16"/>
      <c r="D2086" s="11"/>
      <c r="E2086" s="17"/>
    </row>
    <row r="2087" spans="2:5" s="15" customFormat="1" ht="16.5" customHeight="1">
      <c r="B2087" s="16"/>
      <c r="C2087" s="16"/>
      <c r="D2087" s="11"/>
      <c r="E2087" s="17"/>
    </row>
    <row r="2088" spans="2:5" s="15" customFormat="1" ht="16.5" customHeight="1">
      <c r="B2088" s="16"/>
      <c r="C2088" s="16"/>
      <c r="D2088" s="11"/>
      <c r="E2088" s="17"/>
    </row>
    <row r="2089" spans="2:5" s="15" customFormat="1" ht="16.5" customHeight="1">
      <c r="B2089" s="16"/>
      <c r="C2089" s="16"/>
      <c r="D2089" s="11"/>
      <c r="E2089" s="17"/>
    </row>
    <row r="2090" spans="2:5" s="15" customFormat="1" ht="16.5" customHeight="1">
      <c r="B2090" s="16"/>
      <c r="C2090" s="16"/>
      <c r="D2090" s="11"/>
      <c r="E2090" s="17"/>
    </row>
    <row r="2091" spans="2:5" s="15" customFormat="1" ht="16.5" customHeight="1">
      <c r="B2091" s="16"/>
      <c r="C2091" s="16"/>
      <c r="D2091" s="11"/>
      <c r="E2091" s="17"/>
    </row>
    <row r="2092" spans="2:5" s="15" customFormat="1" ht="16.5" customHeight="1">
      <c r="B2092" s="16"/>
      <c r="C2092" s="16"/>
      <c r="D2092" s="11"/>
      <c r="E2092" s="17"/>
    </row>
    <row r="2093" spans="2:5" s="15" customFormat="1" ht="16.5" customHeight="1">
      <c r="B2093" s="16"/>
      <c r="C2093" s="16"/>
      <c r="D2093" s="11"/>
      <c r="E2093" s="17"/>
    </row>
    <row r="2094" spans="2:5" s="15" customFormat="1" ht="16.5" customHeight="1">
      <c r="B2094" s="16"/>
      <c r="C2094" s="16"/>
      <c r="D2094" s="11"/>
      <c r="E2094" s="17"/>
    </row>
    <row r="2095" spans="2:5" s="15" customFormat="1" ht="16.5" customHeight="1">
      <c r="B2095" s="16"/>
      <c r="C2095" s="16"/>
      <c r="D2095" s="11"/>
      <c r="E2095" s="17"/>
    </row>
    <row r="2096" spans="2:5" s="15" customFormat="1" ht="16.5" customHeight="1">
      <c r="B2096" s="16"/>
      <c r="C2096" s="16"/>
      <c r="D2096" s="11"/>
      <c r="E2096" s="17"/>
    </row>
    <row r="2097" spans="2:5" s="15" customFormat="1" ht="16.5" customHeight="1">
      <c r="B2097" s="16"/>
      <c r="C2097" s="16"/>
      <c r="D2097" s="11"/>
      <c r="E2097" s="17"/>
    </row>
    <row r="2098" spans="2:5" s="15" customFormat="1" ht="16.5" customHeight="1">
      <c r="B2098" s="16"/>
      <c r="C2098" s="16"/>
      <c r="D2098" s="11"/>
      <c r="E2098" s="17"/>
    </row>
    <row r="2099" spans="2:5" s="15" customFormat="1" ht="16.5" customHeight="1">
      <c r="B2099" s="16"/>
      <c r="C2099" s="16"/>
      <c r="D2099" s="11"/>
      <c r="E2099" s="17"/>
    </row>
    <row r="2100" spans="2:5" s="15" customFormat="1" ht="16.5" customHeight="1">
      <c r="B2100" s="16"/>
      <c r="C2100" s="16"/>
      <c r="D2100" s="11"/>
      <c r="E2100" s="17"/>
    </row>
    <row r="2101" spans="2:5" s="15" customFormat="1" ht="16.5" customHeight="1">
      <c r="B2101" s="16"/>
      <c r="C2101" s="16"/>
      <c r="D2101" s="11"/>
      <c r="E2101" s="17"/>
    </row>
    <row r="2102" spans="2:5" s="15" customFormat="1" ht="16.5" customHeight="1">
      <c r="B2102" s="16"/>
      <c r="C2102" s="16"/>
      <c r="D2102" s="11"/>
      <c r="E2102" s="17"/>
    </row>
    <row r="2103" spans="2:5" s="15" customFormat="1" ht="16.5" customHeight="1">
      <c r="B2103" s="16"/>
      <c r="C2103" s="16"/>
      <c r="D2103" s="11"/>
      <c r="E2103" s="17"/>
    </row>
    <row r="2104" spans="2:5" s="15" customFormat="1" ht="16.5" customHeight="1">
      <c r="B2104" s="16"/>
      <c r="C2104" s="16"/>
      <c r="D2104" s="11"/>
      <c r="E2104" s="17"/>
    </row>
    <row r="2105" spans="2:5" s="15" customFormat="1" ht="16.5" customHeight="1">
      <c r="B2105" s="16"/>
      <c r="C2105" s="16"/>
      <c r="D2105" s="11"/>
      <c r="E2105" s="17"/>
    </row>
    <row r="2106" spans="2:5" s="15" customFormat="1" ht="16.5" customHeight="1">
      <c r="B2106" s="16"/>
      <c r="C2106" s="16"/>
      <c r="D2106" s="11"/>
      <c r="E2106" s="17"/>
    </row>
    <row r="2107" spans="2:5" s="15" customFormat="1" ht="16.5" customHeight="1">
      <c r="B2107" s="16"/>
      <c r="C2107" s="16"/>
      <c r="D2107" s="11"/>
      <c r="E2107" s="17"/>
    </row>
    <row r="2108" spans="2:5" s="15" customFormat="1" ht="16.5" customHeight="1">
      <c r="B2108" s="16"/>
      <c r="C2108" s="16"/>
      <c r="D2108" s="11"/>
      <c r="E2108" s="17"/>
    </row>
    <row r="2109" spans="2:5" s="15" customFormat="1" ht="16.5" customHeight="1">
      <c r="B2109" s="16"/>
      <c r="C2109" s="16"/>
      <c r="D2109" s="11"/>
      <c r="E2109" s="17"/>
    </row>
    <row r="2110" spans="2:5" s="15" customFormat="1" ht="16.5" customHeight="1">
      <c r="B2110" s="16"/>
      <c r="C2110" s="16"/>
      <c r="D2110" s="11"/>
      <c r="E2110" s="17"/>
    </row>
    <row r="2111" spans="2:5" s="15" customFormat="1" ht="16.5" customHeight="1">
      <c r="B2111" s="16"/>
      <c r="C2111" s="16"/>
      <c r="D2111" s="11"/>
      <c r="E2111" s="17"/>
    </row>
    <row r="2112" spans="2:5" s="15" customFormat="1" ht="16.5" customHeight="1">
      <c r="B2112" s="16"/>
      <c r="C2112" s="16"/>
      <c r="D2112" s="11"/>
      <c r="E2112" s="17"/>
    </row>
    <row r="2113" spans="2:5" s="15" customFormat="1" ht="16.5" customHeight="1">
      <c r="B2113" s="16"/>
      <c r="C2113" s="16"/>
      <c r="D2113" s="11"/>
      <c r="E2113" s="17"/>
    </row>
    <row r="2114" spans="2:5" s="15" customFormat="1" ht="16.5" customHeight="1">
      <c r="B2114" s="16"/>
      <c r="C2114" s="16"/>
      <c r="D2114" s="11"/>
      <c r="E2114" s="17"/>
    </row>
    <row r="2115" spans="2:5" s="15" customFormat="1" ht="16.5" customHeight="1">
      <c r="B2115" s="16"/>
      <c r="C2115" s="16"/>
      <c r="D2115" s="11"/>
      <c r="E2115" s="17"/>
    </row>
    <row r="2116" spans="2:5" s="15" customFormat="1" ht="16.5" customHeight="1">
      <c r="B2116" s="16"/>
      <c r="C2116" s="16"/>
      <c r="D2116" s="11"/>
      <c r="E2116" s="17"/>
    </row>
    <row r="2117" spans="2:5" s="15" customFormat="1" ht="16.5" customHeight="1">
      <c r="B2117" s="16"/>
      <c r="C2117" s="16"/>
      <c r="D2117" s="11"/>
      <c r="E2117" s="17"/>
    </row>
    <row r="2118" spans="2:5" s="15" customFormat="1" ht="16.5" customHeight="1">
      <c r="B2118" s="16"/>
      <c r="C2118" s="16"/>
      <c r="D2118" s="11"/>
      <c r="E2118" s="17"/>
    </row>
    <row r="2119" spans="2:5" s="15" customFormat="1" ht="16.5" customHeight="1">
      <c r="B2119" s="16"/>
      <c r="C2119" s="16"/>
      <c r="D2119" s="11"/>
      <c r="E2119" s="17"/>
    </row>
    <row r="2120" spans="2:5" s="15" customFormat="1" ht="16.5" customHeight="1">
      <c r="B2120" s="16"/>
      <c r="C2120" s="16"/>
      <c r="D2120" s="11"/>
      <c r="E2120" s="17"/>
    </row>
    <row r="2121" spans="2:5" s="15" customFormat="1" ht="16.5" customHeight="1">
      <c r="B2121" s="16"/>
      <c r="C2121" s="16"/>
      <c r="D2121" s="11"/>
      <c r="E2121" s="17"/>
    </row>
    <row r="2122" spans="2:5" s="15" customFormat="1" ht="16.5" customHeight="1">
      <c r="B2122" s="16"/>
      <c r="C2122" s="16"/>
      <c r="D2122" s="11"/>
      <c r="E2122" s="17"/>
    </row>
    <row r="2123" spans="2:5" s="15" customFormat="1" ht="16.5" customHeight="1">
      <c r="B2123" s="16"/>
      <c r="C2123" s="16"/>
      <c r="D2123" s="11"/>
      <c r="E2123" s="17"/>
    </row>
    <row r="2124" spans="2:5" s="15" customFormat="1" ht="16.5" customHeight="1">
      <c r="B2124" s="16"/>
      <c r="C2124" s="16"/>
      <c r="D2124" s="11"/>
      <c r="E2124" s="17"/>
    </row>
    <row r="2125" spans="2:5" s="15" customFormat="1" ht="16.5" customHeight="1">
      <c r="B2125" s="16"/>
      <c r="C2125" s="16"/>
      <c r="D2125" s="11"/>
      <c r="E2125" s="17"/>
    </row>
    <row r="2126" spans="2:5" s="15" customFormat="1" ht="16.5" customHeight="1">
      <c r="B2126" s="16"/>
      <c r="C2126" s="16"/>
      <c r="D2126" s="11"/>
      <c r="E2126" s="17"/>
    </row>
    <row r="2127" spans="2:5" s="15" customFormat="1" ht="16.5" customHeight="1">
      <c r="B2127" s="16"/>
      <c r="C2127" s="16"/>
      <c r="D2127" s="11"/>
      <c r="E2127" s="17"/>
    </row>
    <row r="2128" spans="2:5" s="15" customFormat="1" ht="16.5" customHeight="1">
      <c r="B2128" s="16"/>
      <c r="C2128" s="16"/>
      <c r="D2128" s="11"/>
      <c r="E2128" s="17"/>
    </row>
    <row r="2129" spans="2:5" s="15" customFormat="1" ht="16.5" customHeight="1">
      <c r="B2129" s="16"/>
      <c r="C2129" s="16"/>
      <c r="D2129" s="11"/>
      <c r="E2129" s="17"/>
    </row>
    <row r="2130" spans="2:5" s="15" customFormat="1" ht="16.5" customHeight="1">
      <c r="B2130" s="16"/>
      <c r="C2130" s="16"/>
      <c r="D2130" s="11"/>
      <c r="E2130" s="17"/>
    </row>
    <row r="2131" spans="2:5" s="15" customFormat="1" ht="16.5" customHeight="1">
      <c r="B2131" s="16"/>
      <c r="C2131" s="16"/>
      <c r="D2131" s="11"/>
      <c r="E2131" s="17"/>
    </row>
    <row r="2132" spans="2:5" s="15" customFormat="1" ht="16.5" customHeight="1">
      <c r="B2132" s="16"/>
      <c r="C2132" s="16"/>
      <c r="D2132" s="11"/>
      <c r="E2132" s="17"/>
    </row>
    <row r="2133" spans="2:5" s="15" customFormat="1" ht="16.5" customHeight="1">
      <c r="B2133" s="16"/>
      <c r="C2133" s="16"/>
      <c r="D2133" s="11"/>
      <c r="E2133" s="17"/>
    </row>
    <row r="2134" spans="2:5" s="15" customFormat="1" ht="16.5" customHeight="1">
      <c r="B2134" s="16"/>
      <c r="C2134" s="16"/>
      <c r="D2134" s="11"/>
      <c r="E2134" s="17"/>
    </row>
    <row r="2135" spans="2:5" s="15" customFormat="1" ht="16.5" customHeight="1">
      <c r="B2135" s="16"/>
      <c r="C2135" s="16"/>
      <c r="D2135" s="11"/>
      <c r="E2135" s="17"/>
    </row>
    <row r="2136" spans="2:5" s="15" customFormat="1" ht="16.5" customHeight="1">
      <c r="B2136" s="16"/>
      <c r="C2136" s="16"/>
      <c r="D2136" s="11"/>
      <c r="E2136" s="17"/>
    </row>
    <row r="2137" spans="2:5" s="15" customFormat="1" ht="16.5" customHeight="1">
      <c r="B2137" s="16"/>
      <c r="C2137" s="16"/>
      <c r="D2137" s="11"/>
      <c r="E2137" s="17"/>
    </row>
    <row r="2138" spans="2:5" s="15" customFormat="1" ht="16.5" customHeight="1">
      <c r="B2138" s="16"/>
      <c r="C2138" s="16"/>
      <c r="D2138" s="11"/>
      <c r="E2138" s="17"/>
    </row>
    <row r="2139" spans="2:5" s="15" customFormat="1" ht="16.5" customHeight="1">
      <c r="B2139" s="16"/>
      <c r="C2139" s="16"/>
      <c r="D2139" s="11"/>
      <c r="E2139" s="17"/>
    </row>
    <row r="2140" spans="2:5" s="15" customFormat="1" ht="16.5" customHeight="1">
      <c r="B2140" s="16"/>
      <c r="C2140" s="16"/>
      <c r="D2140" s="11"/>
      <c r="E2140" s="17"/>
    </row>
    <row r="2141" spans="2:5" s="15" customFormat="1" ht="16.5" customHeight="1">
      <c r="B2141" s="16"/>
      <c r="C2141" s="16"/>
      <c r="D2141" s="11"/>
      <c r="E2141" s="17"/>
    </row>
    <row r="2142" spans="2:5" s="15" customFormat="1" ht="16.5" customHeight="1">
      <c r="B2142" s="16"/>
      <c r="C2142" s="16"/>
      <c r="D2142" s="11"/>
      <c r="E2142" s="17"/>
    </row>
    <row r="2143" spans="2:5" s="15" customFormat="1" ht="16.5" customHeight="1">
      <c r="B2143" s="16"/>
      <c r="C2143" s="16"/>
      <c r="D2143" s="11"/>
      <c r="E2143" s="17"/>
    </row>
    <row r="2144" spans="2:5" s="15" customFormat="1" ht="16.5" customHeight="1">
      <c r="B2144" s="16"/>
      <c r="C2144" s="16"/>
      <c r="D2144" s="11"/>
      <c r="E2144" s="17"/>
    </row>
    <row r="2145" spans="2:5" s="15" customFormat="1" ht="16.5" customHeight="1">
      <c r="B2145" s="16"/>
      <c r="C2145" s="16"/>
      <c r="D2145" s="11"/>
      <c r="E2145" s="17"/>
    </row>
    <row r="2146" spans="2:5" s="15" customFormat="1" ht="16.5" customHeight="1">
      <c r="B2146" s="16"/>
      <c r="C2146" s="16"/>
      <c r="D2146" s="11"/>
      <c r="E2146" s="17"/>
    </row>
    <row r="2147" spans="2:5" s="15" customFormat="1" ht="16.5" customHeight="1">
      <c r="B2147" s="16"/>
      <c r="C2147" s="16"/>
      <c r="D2147" s="11"/>
      <c r="E2147" s="17"/>
    </row>
    <row r="2148" spans="2:5" s="15" customFormat="1" ht="16.5" customHeight="1">
      <c r="B2148" s="16"/>
      <c r="C2148" s="16"/>
      <c r="D2148" s="11"/>
      <c r="E2148" s="17"/>
    </row>
    <row r="2149" spans="2:5" s="15" customFormat="1" ht="16.5" customHeight="1">
      <c r="B2149" s="16"/>
      <c r="C2149" s="16"/>
      <c r="D2149" s="11"/>
      <c r="E2149" s="17"/>
    </row>
    <row r="2150" spans="2:5" s="15" customFormat="1" ht="16.5" customHeight="1">
      <c r="B2150" s="16"/>
      <c r="C2150" s="16"/>
      <c r="D2150" s="11"/>
      <c r="E2150" s="17"/>
    </row>
    <row r="2151" spans="2:5" s="15" customFormat="1" ht="16.5" customHeight="1">
      <c r="B2151" s="16"/>
      <c r="C2151" s="16"/>
      <c r="D2151" s="11"/>
      <c r="E2151" s="17"/>
    </row>
    <row r="2152" spans="2:5" s="15" customFormat="1" ht="16.5" customHeight="1">
      <c r="B2152" s="16"/>
      <c r="C2152" s="16"/>
      <c r="D2152" s="11"/>
      <c r="E2152" s="17"/>
    </row>
    <row r="2153" spans="2:5" s="15" customFormat="1" ht="16.5" customHeight="1">
      <c r="B2153" s="16"/>
      <c r="C2153" s="16"/>
      <c r="D2153" s="11"/>
      <c r="E2153" s="17"/>
    </row>
    <row r="2154" spans="2:5" s="15" customFormat="1" ht="16.5" customHeight="1">
      <c r="B2154" s="16"/>
      <c r="C2154" s="16"/>
      <c r="D2154" s="11"/>
      <c r="E2154" s="17"/>
    </row>
    <row r="2155" spans="2:5" s="15" customFormat="1" ht="16.5" customHeight="1">
      <c r="B2155" s="16"/>
      <c r="C2155" s="16"/>
      <c r="D2155" s="11"/>
      <c r="E2155" s="17"/>
    </row>
    <row r="2156" spans="2:5" s="15" customFormat="1" ht="16.5" customHeight="1">
      <c r="B2156" s="16"/>
      <c r="C2156" s="16"/>
      <c r="D2156" s="11"/>
      <c r="E2156" s="17"/>
    </row>
    <row r="2157" spans="2:5" s="15" customFormat="1" ht="16.5" customHeight="1">
      <c r="B2157" s="16"/>
      <c r="C2157" s="16"/>
      <c r="D2157" s="11"/>
      <c r="E2157" s="17"/>
    </row>
    <row r="2158" spans="2:5" s="15" customFormat="1" ht="16.5" customHeight="1">
      <c r="B2158" s="16"/>
      <c r="C2158" s="16"/>
      <c r="D2158" s="11"/>
      <c r="E2158" s="17"/>
    </row>
    <row r="2159" spans="2:5" s="15" customFormat="1" ht="16.5" customHeight="1">
      <c r="B2159" s="16"/>
      <c r="C2159" s="16"/>
      <c r="D2159" s="11"/>
      <c r="E2159" s="17"/>
    </row>
    <row r="2160" spans="2:5" s="15" customFormat="1" ht="16.5" customHeight="1">
      <c r="B2160" s="16"/>
      <c r="C2160" s="16"/>
      <c r="D2160" s="11"/>
      <c r="E2160" s="17"/>
    </row>
    <row r="2161" spans="2:5" s="15" customFormat="1" ht="16.5" customHeight="1">
      <c r="B2161" s="16"/>
      <c r="C2161" s="16"/>
      <c r="D2161" s="11"/>
      <c r="E2161" s="17"/>
    </row>
    <row r="2162" spans="2:5" s="15" customFormat="1" ht="16.5" customHeight="1">
      <c r="B2162" s="16"/>
      <c r="C2162" s="16"/>
      <c r="D2162" s="11"/>
      <c r="E2162" s="17"/>
    </row>
    <row r="2163" spans="2:5" s="15" customFormat="1" ht="16.5" customHeight="1">
      <c r="B2163" s="16"/>
      <c r="C2163" s="16"/>
      <c r="D2163" s="11"/>
      <c r="E2163" s="17"/>
    </row>
    <row r="2164" spans="2:5" s="15" customFormat="1" ht="16.5" customHeight="1">
      <c r="B2164" s="16"/>
      <c r="C2164" s="16"/>
      <c r="D2164" s="11"/>
      <c r="E2164" s="17"/>
    </row>
    <row r="2165" spans="2:5" s="15" customFormat="1" ht="16.5" customHeight="1">
      <c r="B2165" s="16"/>
      <c r="C2165" s="16"/>
      <c r="D2165" s="11"/>
      <c r="E2165" s="17"/>
    </row>
    <row r="2166" spans="2:5" s="15" customFormat="1" ht="16.5" customHeight="1">
      <c r="B2166" s="16"/>
      <c r="C2166" s="16"/>
      <c r="D2166" s="11"/>
      <c r="E2166" s="17"/>
    </row>
    <row r="2167" spans="2:5" s="15" customFormat="1" ht="16.5" customHeight="1">
      <c r="B2167" s="16"/>
      <c r="C2167" s="16"/>
      <c r="D2167" s="11"/>
      <c r="E2167" s="17"/>
    </row>
    <row r="2168" spans="2:5" s="15" customFormat="1" ht="16.5" customHeight="1">
      <c r="B2168" s="16"/>
      <c r="C2168" s="16"/>
      <c r="D2168" s="11"/>
      <c r="E2168" s="17"/>
    </row>
    <row r="2169" spans="2:5" s="15" customFormat="1" ht="16.5" customHeight="1">
      <c r="B2169" s="16"/>
      <c r="C2169" s="16"/>
      <c r="D2169" s="11"/>
      <c r="E2169" s="17"/>
    </row>
    <row r="2170" spans="2:5" s="15" customFormat="1" ht="16.5" customHeight="1">
      <c r="B2170" s="16"/>
      <c r="C2170" s="16"/>
      <c r="D2170" s="11"/>
      <c r="E2170" s="17"/>
    </row>
    <row r="2171" spans="2:5" s="15" customFormat="1" ht="16.5" customHeight="1">
      <c r="B2171" s="16"/>
      <c r="C2171" s="16"/>
      <c r="D2171" s="11"/>
      <c r="E2171" s="17"/>
    </row>
    <row r="2172" spans="2:5" s="15" customFormat="1" ht="16.5" customHeight="1">
      <c r="B2172" s="16"/>
      <c r="C2172" s="16"/>
      <c r="D2172" s="11"/>
      <c r="E2172" s="17"/>
    </row>
    <row r="2173" spans="2:5" s="15" customFormat="1" ht="16.5" customHeight="1">
      <c r="B2173" s="16"/>
      <c r="C2173" s="16"/>
      <c r="D2173" s="11"/>
      <c r="E2173" s="17"/>
    </row>
    <row r="2174" spans="2:5" s="15" customFormat="1" ht="16.5" customHeight="1">
      <c r="B2174" s="16"/>
      <c r="C2174" s="16"/>
      <c r="D2174" s="11"/>
      <c r="E2174" s="17"/>
    </row>
    <row r="2175" spans="2:5" s="15" customFormat="1" ht="16.5" customHeight="1">
      <c r="B2175" s="16"/>
      <c r="C2175" s="16"/>
      <c r="D2175" s="11"/>
      <c r="E2175" s="17"/>
    </row>
    <row r="2176" spans="2:5" s="15" customFormat="1" ht="16.5" customHeight="1">
      <c r="B2176" s="16"/>
      <c r="C2176" s="16"/>
      <c r="D2176" s="11"/>
      <c r="E2176" s="17"/>
    </row>
    <row r="2177" spans="2:5" s="15" customFormat="1" ht="16.5" customHeight="1">
      <c r="B2177" s="16"/>
      <c r="C2177" s="16"/>
      <c r="D2177" s="11"/>
      <c r="E2177" s="17"/>
    </row>
    <row r="2178" spans="2:5" s="15" customFormat="1" ht="16.5" customHeight="1">
      <c r="B2178" s="16"/>
      <c r="C2178" s="16"/>
      <c r="D2178" s="11"/>
      <c r="E2178" s="17"/>
    </row>
    <row r="2179" spans="2:5" s="15" customFormat="1" ht="16.5" customHeight="1">
      <c r="B2179" s="16"/>
      <c r="C2179" s="16"/>
      <c r="D2179" s="11"/>
      <c r="E2179" s="17"/>
    </row>
    <row r="2180" spans="2:5" s="15" customFormat="1" ht="16.5" customHeight="1">
      <c r="B2180" s="16"/>
      <c r="C2180" s="16"/>
      <c r="D2180" s="11"/>
      <c r="E2180" s="17"/>
    </row>
    <row r="2181" spans="2:5" s="15" customFormat="1" ht="16.5" customHeight="1">
      <c r="B2181" s="16"/>
      <c r="C2181" s="16"/>
      <c r="D2181" s="11"/>
      <c r="E2181" s="17"/>
    </row>
    <row r="2182" spans="2:5" s="15" customFormat="1" ht="16.5" customHeight="1">
      <c r="B2182" s="16"/>
      <c r="C2182" s="16"/>
      <c r="D2182" s="11"/>
      <c r="E2182" s="17"/>
    </row>
    <row r="2183" spans="2:5" s="15" customFormat="1" ht="16.5" customHeight="1">
      <c r="B2183" s="16"/>
      <c r="C2183" s="16"/>
      <c r="D2183" s="11"/>
      <c r="E2183" s="17"/>
    </row>
    <row r="2184" spans="2:5" s="15" customFormat="1" ht="16.5" customHeight="1">
      <c r="B2184" s="16"/>
      <c r="C2184" s="16"/>
      <c r="D2184" s="11"/>
      <c r="E2184" s="17"/>
    </row>
    <row r="2185" spans="2:5" s="15" customFormat="1" ht="16.5" customHeight="1">
      <c r="B2185" s="16"/>
      <c r="C2185" s="16"/>
      <c r="D2185" s="11"/>
      <c r="E2185" s="17"/>
    </row>
    <row r="2186" spans="2:5" s="15" customFormat="1" ht="16.5" customHeight="1">
      <c r="B2186" s="16"/>
      <c r="C2186" s="16"/>
      <c r="D2186" s="11"/>
      <c r="E2186" s="17"/>
    </row>
    <row r="2187" spans="2:5" s="15" customFormat="1" ht="16.5" customHeight="1">
      <c r="B2187" s="16"/>
      <c r="C2187" s="16"/>
      <c r="D2187" s="11"/>
      <c r="E2187" s="17"/>
    </row>
    <row r="2188" spans="2:5" s="15" customFormat="1" ht="16.5" customHeight="1">
      <c r="B2188" s="16"/>
      <c r="C2188" s="16"/>
      <c r="D2188" s="11"/>
      <c r="E2188" s="17"/>
    </row>
    <row r="2189" spans="2:5" s="15" customFormat="1" ht="16.5" customHeight="1">
      <c r="B2189" s="16"/>
      <c r="C2189" s="16"/>
      <c r="D2189" s="11"/>
      <c r="E2189" s="17"/>
    </row>
    <row r="2190" spans="2:5" s="15" customFormat="1" ht="16.5" customHeight="1">
      <c r="B2190" s="16"/>
      <c r="C2190" s="16"/>
      <c r="D2190" s="11"/>
      <c r="E2190" s="17"/>
    </row>
    <row r="2191" spans="2:5" s="15" customFormat="1" ht="16.5" customHeight="1">
      <c r="B2191" s="16"/>
      <c r="C2191" s="16"/>
      <c r="D2191" s="11"/>
      <c r="E2191" s="17"/>
    </row>
    <row r="2192" spans="2:5" s="15" customFormat="1" ht="16.5" customHeight="1">
      <c r="B2192" s="16"/>
      <c r="C2192" s="16"/>
      <c r="D2192" s="11"/>
      <c r="E2192" s="17"/>
    </row>
    <row r="2193" spans="2:5" s="15" customFormat="1" ht="16.5" customHeight="1">
      <c r="B2193" s="16"/>
      <c r="C2193" s="16"/>
      <c r="D2193" s="11"/>
      <c r="E2193" s="17"/>
    </row>
    <row r="2194" spans="2:5" s="15" customFormat="1" ht="16.5" customHeight="1">
      <c r="B2194" s="16"/>
      <c r="C2194" s="16"/>
      <c r="D2194" s="11"/>
      <c r="E2194" s="17"/>
    </row>
    <row r="2195" spans="2:5" s="15" customFormat="1" ht="16.5" customHeight="1">
      <c r="B2195" s="16"/>
      <c r="C2195" s="16"/>
      <c r="D2195" s="11"/>
      <c r="E2195" s="17"/>
    </row>
    <row r="2196" spans="2:5" s="15" customFormat="1" ht="16.5" customHeight="1">
      <c r="B2196" s="16"/>
      <c r="C2196" s="16"/>
      <c r="D2196" s="11"/>
      <c r="E2196" s="17"/>
    </row>
    <row r="2197" spans="2:5" s="15" customFormat="1" ht="16.5" customHeight="1">
      <c r="B2197" s="16"/>
      <c r="C2197" s="16"/>
      <c r="D2197" s="11"/>
      <c r="E2197" s="17"/>
    </row>
    <row r="2198" spans="2:5" s="15" customFormat="1" ht="16.5" customHeight="1">
      <c r="B2198" s="16"/>
      <c r="C2198" s="16"/>
      <c r="D2198" s="11"/>
      <c r="E2198" s="17"/>
    </row>
    <row r="2199" spans="2:5" s="15" customFormat="1" ht="16.5" customHeight="1">
      <c r="B2199" s="16"/>
      <c r="C2199" s="16"/>
      <c r="D2199" s="11"/>
      <c r="E2199" s="17"/>
    </row>
    <row r="2200" spans="2:5" s="15" customFormat="1" ht="16.5" customHeight="1">
      <c r="B2200" s="16"/>
      <c r="C2200" s="16"/>
      <c r="D2200" s="11"/>
      <c r="E2200" s="17"/>
    </row>
    <row r="2201" spans="2:5" s="15" customFormat="1" ht="16.5" customHeight="1">
      <c r="B2201" s="16"/>
      <c r="C2201" s="16"/>
      <c r="D2201" s="11"/>
      <c r="E2201" s="17"/>
    </row>
    <row r="2202" spans="2:5" s="15" customFormat="1" ht="16.5" customHeight="1">
      <c r="B2202" s="16"/>
      <c r="C2202" s="16"/>
      <c r="D2202" s="11"/>
      <c r="E2202" s="17"/>
    </row>
    <row r="2203" spans="2:5" s="15" customFormat="1" ht="16.5" customHeight="1">
      <c r="B2203" s="16"/>
      <c r="C2203" s="16"/>
      <c r="D2203" s="11"/>
      <c r="E2203" s="17"/>
    </row>
    <row r="2204" spans="2:5" s="15" customFormat="1" ht="16.5" customHeight="1">
      <c r="B2204" s="16"/>
      <c r="C2204" s="16"/>
      <c r="D2204" s="11"/>
      <c r="E2204" s="17"/>
    </row>
    <row r="2205" spans="2:5" s="15" customFormat="1" ht="16.5" customHeight="1">
      <c r="B2205" s="16"/>
      <c r="C2205" s="16"/>
      <c r="D2205" s="11"/>
      <c r="E2205" s="17"/>
    </row>
    <row r="2206" spans="2:5" s="15" customFormat="1" ht="16.5" customHeight="1">
      <c r="B2206" s="16"/>
      <c r="C2206" s="16"/>
      <c r="D2206" s="11"/>
      <c r="E2206" s="17"/>
    </row>
    <row r="2207" spans="2:5" s="15" customFormat="1" ht="16.5" customHeight="1">
      <c r="B2207" s="16"/>
      <c r="C2207" s="16"/>
      <c r="D2207" s="11"/>
      <c r="E2207" s="17"/>
    </row>
    <row r="2208" spans="2:5" s="15" customFormat="1" ht="16.5" customHeight="1">
      <c r="B2208" s="16"/>
      <c r="C2208" s="16"/>
      <c r="D2208" s="11"/>
      <c r="E2208" s="17"/>
    </row>
    <row r="2209" spans="2:5" s="15" customFormat="1" ht="16.5" customHeight="1">
      <c r="B2209" s="16"/>
      <c r="C2209" s="16"/>
      <c r="D2209" s="11"/>
      <c r="E2209" s="17"/>
    </row>
    <row r="2210" spans="2:5" s="15" customFormat="1" ht="16.5" customHeight="1">
      <c r="B2210" s="16"/>
      <c r="C2210" s="16"/>
      <c r="D2210" s="11"/>
      <c r="E2210" s="17"/>
    </row>
    <row r="2211" spans="2:5" s="15" customFormat="1" ht="16.5" customHeight="1">
      <c r="B2211" s="16"/>
      <c r="C2211" s="16"/>
      <c r="D2211" s="11"/>
      <c r="E2211" s="17"/>
    </row>
    <row r="2212" spans="2:5" s="15" customFormat="1" ht="16.5" customHeight="1">
      <c r="B2212" s="16"/>
      <c r="C2212" s="16"/>
      <c r="D2212" s="11"/>
      <c r="E2212" s="17"/>
    </row>
    <row r="2213" spans="2:5" s="15" customFormat="1" ht="16.5" customHeight="1">
      <c r="B2213" s="16"/>
      <c r="C2213" s="16"/>
      <c r="D2213" s="11"/>
      <c r="E2213" s="17"/>
    </row>
    <row r="2214" spans="2:5" s="15" customFormat="1" ht="16.5" customHeight="1">
      <c r="B2214" s="16"/>
      <c r="C2214" s="16"/>
      <c r="D2214" s="11"/>
      <c r="E2214" s="17"/>
    </row>
    <row r="2215" spans="2:5" s="15" customFormat="1" ht="16.5" customHeight="1">
      <c r="B2215" s="16"/>
      <c r="C2215" s="16"/>
      <c r="D2215" s="11"/>
      <c r="E2215" s="17"/>
    </row>
    <row r="2216" spans="2:5" s="15" customFormat="1" ht="16.5" customHeight="1">
      <c r="B2216" s="16"/>
      <c r="C2216" s="16"/>
      <c r="D2216" s="11"/>
      <c r="E2216" s="17"/>
    </row>
    <row r="2217" spans="2:5" s="15" customFormat="1" ht="16.5" customHeight="1">
      <c r="B2217" s="16"/>
      <c r="C2217" s="16"/>
      <c r="D2217" s="11"/>
      <c r="E2217" s="17"/>
    </row>
    <row r="2218" spans="2:5" s="15" customFormat="1" ht="16.5" customHeight="1">
      <c r="B2218" s="16"/>
      <c r="C2218" s="16"/>
      <c r="D2218" s="11"/>
      <c r="E2218" s="17"/>
    </row>
    <row r="2219" spans="2:5" s="15" customFormat="1" ht="16.5" customHeight="1">
      <c r="B2219" s="16"/>
      <c r="C2219" s="16"/>
      <c r="D2219" s="11"/>
      <c r="E2219" s="17"/>
    </row>
    <row r="2220" spans="2:5" s="15" customFormat="1" ht="16.5" customHeight="1">
      <c r="B2220" s="16"/>
      <c r="C2220" s="16"/>
      <c r="D2220" s="11"/>
      <c r="E2220" s="17"/>
    </row>
    <row r="2221" spans="2:5" s="15" customFormat="1" ht="16.5" customHeight="1">
      <c r="B2221" s="16"/>
      <c r="C2221" s="16"/>
      <c r="D2221" s="11"/>
      <c r="E2221" s="17"/>
    </row>
    <row r="2222" spans="2:5" s="15" customFormat="1" ht="16.5" customHeight="1">
      <c r="B2222" s="16"/>
      <c r="C2222" s="16"/>
      <c r="D2222" s="11"/>
      <c r="E2222" s="17"/>
    </row>
    <row r="2223" spans="2:5" s="15" customFormat="1" ht="16.5" customHeight="1">
      <c r="B2223" s="16"/>
      <c r="C2223" s="16"/>
      <c r="D2223" s="11"/>
      <c r="E2223" s="17"/>
    </row>
    <row r="2224" spans="2:5" s="15" customFormat="1" ht="16.5" customHeight="1">
      <c r="B2224" s="16"/>
      <c r="C2224" s="16"/>
      <c r="D2224" s="11"/>
      <c r="E2224" s="17"/>
    </row>
    <row r="2225" spans="2:5" s="15" customFormat="1" ht="16.5" customHeight="1">
      <c r="B2225" s="16"/>
      <c r="C2225" s="16"/>
      <c r="D2225" s="11"/>
      <c r="E2225" s="17"/>
    </row>
    <row r="2226" spans="2:5" s="15" customFormat="1" ht="16.5" customHeight="1">
      <c r="B2226" s="16"/>
      <c r="C2226" s="16"/>
      <c r="D2226" s="11"/>
      <c r="E2226" s="17"/>
    </row>
    <row r="2227" spans="2:5" s="15" customFormat="1" ht="16.5" customHeight="1">
      <c r="B2227" s="16"/>
      <c r="C2227" s="16"/>
      <c r="D2227" s="11"/>
      <c r="E2227" s="17"/>
    </row>
    <row r="2228" spans="2:5" s="15" customFormat="1" ht="16.5" customHeight="1">
      <c r="B2228" s="16"/>
      <c r="C2228" s="16"/>
      <c r="D2228" s="11"/>
      <c r="E2228" s="17"/>
    </row>
    <row r="2229" spans="2:5" s="15" customFormat="1" ht="16.5" customHeight="1">
      <c r="B2229" s="16"/>
      <c r="C2229" s="16"/>
      <c r="D2229" s="11"/>
      <c r="E2229" s="17"/>
    </row>
    <row r="2230" spans="2:5" s="15" customFormat="1" ht="16.5" customHeight="1">
      <c r="B2230" s="16"/>
      <c r="C2230" s="16"/>
      <c r="D2230" s="11"/>
      <c r="E2230" s="17"/>
    </row>
    <row r="2231" spans="2:5" s="15" customFormat="1" ht="16.5" customHeight="1">
      <c r="B2231" s="16"/>
      <c r="C2231" s="16"/>
      <c r="D2231" s="11"/>
      <c r="E2231" s="17"/>
    </row>
    <row r="2232" spans="2:5" s="15" customFormat="1" ht="16.5" customHeight="1">
      <c r="B2232" s="16"/>
      <c r="C2232" s="16"/>
      <c r="D2232" s="11"/>
      <c r="E2232" s="17"/>
    </row>
    <row r="2233" spans="2:5" s="15" customFormat="1" ht="16.5" customHeight="1">
      <c r="B2233" s="16"/>
      <c r="C2233" s="16"/>
      <c r="D2233" s="11"/>
      <c r="E2233" s="17"/>
    </row>
    <row r="2234" spans="2:5" s="15" customFormat="1" ht="16.5" customHeight="1">
      <c r="B2234" s="16"/>
      <c r="C2234" s="16"/>
      <c r="D2234" s="11"/>
      <c r="E2234" s="17"/>
    </row>
    <row r="2235" spans="2:5" s="15" customFormat="1" ht="16.5" customHeight="1">
      <c r="B2235" s="16"/>
      <c r="C2235" s="16"/>
      <c r="D2235" s="11"/>
      <c r="E2235" s="17"/>
    </row>
    <row r="2236" spans="2:5" s="15" customFormat="1" ht="16.5" customHeight="1">
      <c r="B2236" s="16"/>
      <c r="C2236" s="16"/>
      <c r="D2236" s="11"/>
      <c r="E2236" s="17"/>
    </row>
    <row r="2237" spans="2:5" s="15" customFormat="1" ht="16.5" customHeight="1">
      <c r="B2237" s="16"/>
      <c r="C2237" s="16"/>
      <c r="D2237" s="11"/>
      <c r="E2237" s="17"/>
    </row>
    <row r="2238" spans="2:5" s="15" customFormat="1" ht="16.5" customHeight="1">
      <c r="B2238" s="16"/>
      <c r="C2238" s="16"/>
      <c r="D2238" s="11"/>
      <c r="E2238" s="17"/>
    </row>
    <row r="2239" spans="2:5" s="15" customFormat="1" ht="16.5" customHeight="1">
      <c r="B2239" s="16"/>
      <c r="C2239" s="16"/>
      <c r="D2239" s="11"/>
      <c r="E2239" s="17"/>
    </row>
    <row r="2240" spans="2:5" s="15" customFormat="1" ht="16.5" customHeight="1">
      <c r="B2240" s="16"/>
      <c r="C2240" s="16"/>
      <c r="D2240" s="11"/>
      <c r="E2240" s="17"/>
    </row>
    <row r="2241" spans="2:5" s="15" customFormat="1" ht="16.5" customHeight="1">
      <c r="B2241" s="16"/>
      <c r="C2241" s="16"/>
      <c r="D2241" s="11"/>
      <c r="E2241" s="17"/>
    </row>
    <row r="2242" spans="2:5" s="15" customFormat="1" ht="16.5" customHeight="1">
      <c r="B2242" s="16"/>
      <c r="C2242" s="16"/>
      <c r="D2242" s="11"/>
      <c r="E2242" s="17"/>
    </row>
    <row r="2243" spans="2:5" s="15" customFormat="1" ht="16.5" customHeight="1">
      <c r="B2243" s="16"/>
      <c r="C2243" s="16"/>
      <c r="D2243" s="11"/>
      <c r="E2243" s="17"/>
    </row>
    <row r="2244" spans="2:5" s="15" customFormat="1" ht="16.5" customHeight="1">
      <c r="B2244" s="16"/>
      <c r="C2244" s="16"/>
      <c r="D2244" s="11"/>
      <c r="E2244" s="17"/>
    </row>
    <row r="2245" spans="2:5" s="15" customFormat="1" ht="16.5" customHeight="1">
      <c r="B2245" s="16"/>
      <c r="C2245" s="16"/>
      <c r="D2245" s="11"/>
      <c r="E2245" s="17"/>
    </row>
    <row r="2246" spans="2:5" s="15" customFormat="1" ht="16.5" customHeight="1">
      <c r="B2246" s="16"/>
      <c r="C2246" s="16"/>
      <c r="D2246" s="11"/>
      <c r="E2246" s="17"/>
    </row>
    <row r="2247" spans="2:5" s="15" customFormat="1" ht="16.5" customHeight="1">
      <c r="B2247" s="16"/>
      <c r="C2247" s="16"/>
      <c r="D2247" s="11"/>
      <c r="E2247" s="17"/>
    </row>
    <row r="2248" spans="2:5" s="15" customFormat="1" ht="16.5" customHeight="1">
      <c r="B2248" s="16"/>
      <c r="C2248" s="16"/>
      <c r="D2248" s="11"/>
      <c r="E2248" s="17"/>
    </row>
    <row r="2249" spans="2:5" s="15" customFormat="1" ht="16.5" customHeight="1">
      <c r="B2249" s="16"/>
      <c r="C2249" s="16"/>
      <c r="D2249" s="11"/>
      <c r="E2249" s="17"/>
    </row>
    <row r="2250" spans="2:5" s="15" customFormat="1" ht="16.5" customHeight="1">
      <c r="B2250" s="16"/>
      <c r="C2250" s="16"/>
      <c r="D2250" s="11"/>
      <c r="E2250" s="17"/>
    </row>
    <row r="2251" spans="2:5" s="15" customFormat="1" ht="16.5" customHeight="1">
      <c r="B2251" s="16"/>
      <c r="C2251" s="16"/>
      <c r="D2251" s="11"/>
      <c r="E2251" s="17"/>
    </row>
    <row r="2252" spans="2:5" s="15" customFormat="1" ht="16.5" customHeight="1">
      <c r="B2252" s="16"/>
      <c r="C2252" s="16"/>
      <c r="D2252" s="11"/>
      <c r="E2252" s="17"/>
    </row>
    <row r="2253" spans="2:5" s="15" customFormat="1" ht="16.5" customHeight="1">
      <c r="B2253" s="16"/>
      <c r="C2253" s="16"/>
      <c r="D2253" s="11"/>
      <c r="E2253" s="17"/>
    </row>
    <row r="2254" spans="2:5" s="15" customFormat="1" ht="16.5" customHeight="1">
      <c r="B2254" s="16"/>
      <c r="C2254" s="16"/>
      <c r="D2254" s="11"/>
      <c r="E2254" s="17"/>
    </row>
    <row r="2255" spans="2:5" s="15" customFormat="1" ht="16.5" customHeight="1">
      <c r="B2255" s="16"/>
      <c r="C2255" s="16"/>
      <c r="D2255" s="11"/>
      <c r="E2255" s="17"/>
    </row>
    <row r="2256" spans="2:5" s="15" customFormat="1" ht="16.5" customHeight="1">
      <c r="B2256" s="16"/>
      <c r="C2256" s="16"/>
      <c r="D2256" s="11"/>
      <c r="E2256" s="17"/>
    </row>
    <row r="2257" spans="2:5" s="15" customFormat="1" ht="16.5" customHeight="1">
      <c r="B2257" s="16"/>
      <c r="C2257" s="16"/>
      <c r="D2257" s="11"/>
      <c r="E2257" s="17"/>
    </row>
    <row r="2258" spans="2:5" s="15" customFormat="1" ht="16.5" customHeight="1">
      <c r="B2258" s="16"/>
      <c r="C2258" s="16"/>
      <c r="D2258" s="11"/>
      <c r="E2258" s="17"/>
    </row>
    <row r="2259" spans="2:5" s="15" customFormat="1" ht="16.5" customHeight="1">
      <c r="B2259" s="16"/>
      <c r="C2259" s="16"/>
      <c r="D2259" s="11"/>
      <c r="E2259" s="17"/>
    </row>
    <row r="2260" spans="2:5" s="15" customFormat="1" ht="16.5" customHeight="1">
      <c r="B2260" s="16"/>
      <c r="C2260" s="16"/>
      <c r="D2260" s="11"/>
      <c r="E2260" s="17"/>
    </row>
    <row r="2261" spans="2:5" s="15" customFormat="1" ht="16.5" customHeight="1">
      <c r="B2261" s="16"/>
      <c r="C2261" s="16"/>
      <c r="D2261" s="11"/>
      <c r="E2261" s="17"/>
    </row>
    <row r="2262" spans="2:5" s="15" customFormat="1" ht="16.5" customHeight="1">
      <c r="B2262" s="16"/>
      <c r="C2262" s="16"/>
      <c r="D2262" s="11"/>
      <c r="E2262" s="17"/>
    </row>
    <row r="2263" spans="2:5" s="15" customFormat="1" ht="16.5" customHeight="1">
      <c r="B2263" s="16"/>
      <c r="C2263" s="16"/>
      <c r="D2263" s="11"/>
      <c r="E2263" s="17"/>
    </row>
    <row r="2264" spans="2:5" s="15" customFormat="1" ht="16.5" customHeight="1">
      <c r="B2264" s="16"/>
      <c r="C2264" s="16"/>
      <c r="D2264" s="11"/>
      <c r="E2264" s="17"/>
    </row>
    <row r="2265" spans="2:5" s="15" customFormat="1" ht="16.5" customHeight="1">
      <c r="B2265" s="16"/>
      <c r="C2265" s="16"/>
      <c r="D2265" s="11"/>
      <c r="E2265" s="17"/>
    </row>
    <row r="2266" spans="2:5" s="15" customFormat="1" ht="16.5" customHeight="1">
      <c r="B2266" s="16"/>
      <c r="C2266" s="16"/>
      <c r="D2266" s="11"/>
      <c r="E2266" s="17"/>
    </row>
    <row r="2267" spans="2:5" s="15" customFormat="1" ht="16.5" customHeight="1">
      <c r="B2267" s="16"/>
      <c r="C2267" s="16"/>
      <c r="D2267" s="11"/>
      <c r="E2267" s="17"/>
    </row>
    <row r="2268" spans="2:5" s="15" customFormat="1" ht="16.5" customHeight="1">
      <c r="B2268" s="16"/>
      <c r="C2268" s="16"/>
      <c r="D2268" s="11"/>
      <c r="E2268" s="17"/>
    </row>
    <row r="2269" spans="2:5" s="15" customFormat="1" ht="16.5" customHeight="1">
      <c r="B2269" s="16"/>
      <c r="C2269" s="16"/>
      <c r="D2269" s="11"/>
      <c r="E2269" s="17"/>
    </row>
    <row r="2270" spans="2:5" s="15" customFormat="1" ht="16.5" customHeight="1">
      <c r="B2270" s="16"/>
      <c r="C2270" s="16"/>
      <c r="D2270" s="11"/>
      <c r="E2270" s="17"/>
    </row>
    <row r="2271" spans="2:5" s="15" customFormat="1" ht="16.5" customHeight="1">
      <c r="B2271" s="16"/>
      <c r="C2271" s="16"/>
      <c r="D2271" s="11"/>
      <c r="E2271" s="17"/>
    </row>
    <row r="2272" spans="2:5" s="15" customFormat="1" ht="16.5" customHeight="1">
      <c r="B2272" s="16"/>
      <c r="C2272" s="16"/>
      <c r="D2272" s="11"/>
      <c r="E2272" s="17"/>
    </row>
    <row r="2273" spans="2:5" s="15" customFormat="1" ht="16.5" customHeight="1">
      <c r="B2273" s="16"/>
      <c r="C2273" s="16"/>
      <c r="D2273" s="11"/>
      <c r="E2273" s="17"/>
    </row>
    <row r="2274" spans="2:5" s="15" customFormat="1" ht="16.5" customHeight="1">
      <c r="B2274" s="16"/>
      <c r="C2274" s="16"/>
      <c r="D2274" s="11"/>
      <c r="E2274" s="17"/>
    </row>
    <row r="2275" spans="2:5" s="15" customFormat="1" ht="16.5" customHeight="1">
      <c r="B2275" s="16"/>
      <c r="C2275" s="16"/>
      <c r="D2275" s="11"/>
      <c r="E2275" s="17"/>
    </row>
    <row r="2276" spans="2:5" s="15" customFormat="1" ht="16.5" customHeight="1">
      <c r="B2276" s="16"/>
      <c r="C2276" s="16"/>
      <c r="D2276" s="11"/>
      <c r="E2276" s="17"/>
    </row>
    <row r="2277" spans="2:5" s="15" customFormat="1" ht="16.5" customHeight="1">
      <c r="B2277" s="16"/>
      <c r="C2277" s="16"/>
      <c r="D2277" s="11"/>
      <c r="E2277" s="17"/>
    </row>
    <row r="2278" spans="2:5" s="15" customFormat="1" ht="16.5" customHeight="1">
      <c r="B2278" s="16"/>
      <c r="C2278" s="16"/>
      <c r="D2278" s="11"/>
      <c r="E2278" s="17"/>
    </row>
    <row r="2279" spans="2:5" s="15" customFormat="1" ht="16.5" customHeight="1">
      <c r="B2279" s="16"/>
      <c r="C2279" s="16"/>
      <c r="D2279" s="11"/>
      <c r="E2279" s="17"/>
    </row>
    <row r="2280" spans="2:5" s="15" customFormat="1" ht="16.5" customHeight="1">
      <c r="B2280" s="16"/>
      <c r="C2280" s="16"/>
      <c r="D2280" s="11"/>
      <c r="E2280" s="17"/>
    </row>
    <row r="2281" spans="2:5" s="15" customFormat="1" ht="16.5" customHeight="1">
      <c r="B2281" s="16"/>
      <c r="C2281" s="16"/>
      <c r="D2281" s="11"/>
      <c r="E2281" s="17"/>
    </row>
    <row r="2282" spans="2:5" s="15" customFormat="1" ht="16.5" customHeight="1">
      <c r="B2282" s="16"/>
      <c r="C2282" s="16"/>
      <c r="D2282" s="11"/>
      <c r="E2282" s="17"/>
    </row>
    <row r="2283" spans="2:5" s="15" customFormat="1" ht="16.5" customHeight="1">
      <c r="B2283" s="16"/>
      <c r="C2283" s="16"/>
      <c r="D2283" s="11"/>
      <c r="E2283" s="17"/>
    </row>
    <row r="2284" spans="2:5" s="15" customFormat="1" ht="16.5" customHeight="1">
      <c r="B2284" s="16"/>
      <c r="C2284" s="16"/>
      <c r="D2284" s="11"/>
      <c r="E2284" s="17"/>
    </row>
    <row r="2285" spans="2:5" s="15" customFormat="1" ht="16.5" customHeight="1">
      <c r="B2285" s="16"/>
      <c r="C2285" s="16"/>
      <c r="D2285" s="11"/>
      <c r="E2285" s="17"/>
    </row>
    <row r="2286" spans="2:5" s="15" customFormat="1" ht="16.5" customHeight="1">
      <c r="B2286" s="16"/>
      <c r="C2286" s="16"/>
      <c r="D2286" s="11"/>
      <c r="E2286" s="17"/>
    </row>
    <row r="2287" spans="2:5" s="15" customFormat="1" ht="16.5" customHeight="1">
      <c r="B2287" s="16"/>
      <c r="C2287" s="16"/>
      <c r="D2287" s="11"/>
      <c r="E2287" s="17"/>
    </row>
    <row r="2288" spans="2:5" s="15" customFormat="1" ht="16.5" customHeight="1">
      <c r="B2288" s="16"/>
      <c r="C2288" s="16"/>
      <c r="D2288" s="11"/>
      <c r="E2288" s="17"/>
    </row>
    <row r="2289" spans="2:5" s="15" customFormat="1" ht="16.5" customHeight="1">
      <c r="B2289" s="16"/>
      <c r="C2289" s="16"/>
      <c r="D2289" s="11"/>
      <c r="E2289" s="17"/>
    </row>
    <row r="2290" spans="2:5" s="15" customFormat="1" ht="16.5" customHeight="1">
      <c r="B2290" s="16"/>
      <c r="C2290" s="16"/>
      <c r="D2290" s="11"/>
      <c r="E2290" s="17"/>
    </row>
    <row r="2291" spans="2:5" s="15" customFormat="1" ht="16.5" customHeight="1">
      <c r="B2291" s="16"/>
      <c r="C2291" s="16"/>
      <c r="D2291" s="11"/>
      <c r="E2291" s="17"/>
    </row>
    <row r="2292" spans="2:5" s="15" customFormat="1" ht="16.5" customHeight="1">
      <c r="B2292" s="16"/>
      <c r="C2292" s="16"/>
      <c r="D2292" s="11"/>
      <c r="E2292" s="17"/>
    </row>
    <row r="2293" spans="2:5" s="15" customFormat="1" ht="16.5" customHeight="1">
      <c r="B2293" s="16"/>
      <c r="C2293" s="16"/>
      <c r="D2293" s="11"/>
      <c r="E2293" s="17"/>
    </row>
    <row r="2294" spans="2:5" s="15" customFormat="1" ht="16.5" customHeight="1">
      <c r="B2294" s="16"/>
      <c r="C2294" s="16"/>
      <c r="D2294" s="11"/>
      <c r="E2294" s="17"/>
    </row>
    <row r="2295" spans="2:5" s="15" customFormat="1" ht="16.5" customHeight="1">
      <c r="B2295" s="16"/>
      <c r="C2295" s="16"/>
      <c r="D2295" s="11"/>
      <c r="E2295" s="17"/>
    </row>
    <row r="2296" spans="2:5" s="15" customFormat="1" ht="16.5" customHeight="1">
      <c r="B2296" s="16"/>
      <c r="C2296" s="16"/>
      <c r="D2296" s="11"/>
      <c r="E2296" s="17"/>
    </row>
    <row r="2297" spans="2:5" s="15" customFormat="1" ht="16.5" customHeight="1">
      <c r="B2297" s="16"/>
      <c r="C2297" s="16"/>
      <c r="D2297" s="11"/>
      <c r="E2297" s="17"/>
    </row>
    <row r="2298" spans="2:5" s="15" customFormat="1" ht="16.5" customHeight="1">
      <c r="B2298" s="16"/>
      <c r="C2298" s="16"/>
      <c r="D2298" s="11"/>
      <c r="E2298" s="17"/>
    </row>
    <row r="2299" spans="2:5" s="15" customFormat="1" ht="16.5" customHeight="1">
      <c r="B2299" s="16"/>
      <c r="C2299" s="16"/>
      <c r="D2299" s="11"/>
      <c r="E2299" s="17"/>
    </row>
    <row r="2300" spans="2:5" s="15" customFormat="1" ht="16.5" customHeight="1">
      <c r="B2300" s="16"/>
      <c r="C2300" s="16"/>
      <c r="D2300" s="11"/>
      <c r="E2300" s="17"/>
    </row>
    <row r="2301" spans="2:5" s="15" customFormat="1" ht="16.5" customHeight="1">
      <c r="B2301" s="16"/>
      <c r="C2301" s="16"/>
      <c r="D2301" s="11"/>
      <c r="E2301" s="17"/>
    </row>
    <row r="2302" spans="2:5" s="15" customFormat="1" ht="16.5" customHeight="1">
      <c r="B2302" s="16"/>
      <c r="C2302" s="16"/>
      <c r="D2302" s="11"/>
      <c r="E2302" s="17"/>
    </row>
    <row r="2303" spans="2:5" s="15" customFormat="1" ht="16.5" customHeight="1">
      <c r="B2303" s="16"/>
      <c r="C2303" s="16"/>
      <c r="D2303" s="11"/>
      <c r="E2303" s="17"/>
    </row>
    <row r="2304" spans="2:5" s="15" customFormat="1" ht="16.5" customHeight="1">
      <c r="B2304" s="16"/>
      <c r="C2304" s="16"/>
      <c r="D2304" s="11"/>
      <c r="E2304" s="17"/>
    </row>
    <row r="2305" spans="2:5" s="15" customFormat="1" ht="16.5" customHeight="1">
      <c r="B2305" s="16"/>
      <c r="C2305" s="16"/>
      <c r="D2305" s="11"/>
      <c r="E2305" s="17"/>
    </row>
    <row r="2306" spans="2:5" s="15" customFormat="1" ht="16.5" customHeight="1">
      <c r="B2306" s="16"/>
      <c r="C2306" s="16"/>
      <c r="D2306" s="11"/>
      <c r="E2306" s="17"/>
    </row>
    <row r="2307" spans="2:5" s="15" customFormat="1" ht="16.5" customHeight="1">
      <c r="B2307" s="16"/>
      <c r="C2307" s="16"/>
      <c r="D2307" s="11"/>
      <c r="E2307" s="17"/>
    </row>
    <row r="2308" spans="2:5" s="15" customFormat="1" ht="16.5" customHeight="1">
      <c r="B2308" s="16"/>
      <c r="C2308" s="16"/>
      <c r="D2308" s="11"/>
      <c r="E2308" s="17"/>
    </row>
    <row r="2309" spans="2:5" s="15" customFormat="1" ht="16.5" customHeight="1">
      <c r="B2309" s="16"/>
      <c r="C2309" s="16"/>
      <c r="D2309" s="11"/>
      <c r="E2309" s="17"/>
    </row>
    <row r="2310" spans="2:5" s="15" customFormat="1" ht="16.5" customHeight="1">
      <c r="B2310" s="16"/>
      <c r="C2310" s="16"/>
      <c r="D2310" s="11"/>
      <c r="E2310" s="17"/>
    </row>
    <row r="2311" spans="2:5" s="15" customFormat="1" ht="16.5" customHeight="1">
      <c r="B2311" s="16"/>
      <c r="C2311" s="16"/>
      <c r="D2311" s="11"/>
      <c r="E2311" s="17"/>
    </row>
    <row r="2312" spans="2:5" s="15" customFormat="1" ht="16.5" customHeight="1">
      <c r="B2312" s="16"/>
      <c r="C2312" s="16"/>
      <c r="D2312" s="11"/>
      <c r="E2312" s="17"/>
    </row>
    <row r="2313" spans="2:5" s="15" customFormat="1" ht="16.5" customHeight="1">
      <c r="B2313" s="16"/>
      <c r="C2313" s="16"/>
      <c r="D2313" s="11"/>
      <c r="E2313" s="17"/>
    </row>
    <row r="2314" spans="2:5" s="15" customFormat="1" ht="16.5" customHeight="1">
      <c r="B2314" s="16"/>
      <c r="C2314" s="16"/>
      <c r="D2314" s="11"/>
      <c r="E2314" s="17"/>
    </row>
    <row r="2315" spans="2:5" s="15" customFormat="1" ht="16.5" customHeight="1">
      <c r="B2315" s="16"/>
      <c r="C2315" s="16"/>
      <c r="D2315" s="11"/>
      <c r="E2315" s="17"/>
    </row>
    <row r="2316" spans="2:5" s="15" customFormat="1" ht="16.5" customHeight="1">
      <c r="B2316" s="16"/>
      <c r="C2316" s="16"/>
      <c r="D2316" s="11"/>
      <c r="E2316" s="17"/>
    </row>
    <row r="2317" spans="2:5" s="15" customFormat="1" ht="16.5" customHeight="1">
      <c r="B2317" s="16"/>
      <c r="C2317" s="16"/>
      <c r="D2317" s="11"/>
      <c r="E2317" s="17"/>
    </row>
    <row r="2318" spans="2:5" s="15" customFormat="1" ht="16.5" customHeight="1">
      <c r="B2318" s="16"/>
      <c r="C2318" s="16"/>
      <c r="D2318" s="11"/>
      <c r="E2318" s="17"/>
    </row>
    <row r="2319" spans="2:5" s="15" customFormat="1" ht="16.5" customHeight="1">
      <c r="B2319" s="16"/>
      <c r="C2319" s="16"/>
      <c r="D2319" s="11"/>
      <c r="E2319" s="17"/>
    </row>
    <row r="2320" spans="2:5" s="15" customFormat="1" ht="16.5" customHeight="1">
      <c r="B2320" s="16"/>
      <c r="C2320" s="16"/>
      <c r="D2320" s="11"/>
      <c r="E2320" s="17"/>
    </row>
    <row r="2321" spans="2:5" s="15" customFormat="1" ht="16.5" customHeight="1">
      <c r="B2321" s="16"/>
      <c r="C2321" s="16"/>
      <c r="D2321" s="11"/>
      <c r="E2321" s="17"/>
    </row>
    <row r="2322" spans="2:5" s="15" customFormat="1" ht="16.5" customHeight="1">
      <c r="B2322" s="16"/>
      <c r="C2322" s="16"/>
      <c r="D2322" s="11"/>
      <c r="E2322" s="17"/>
    </row>
    <row r="2323" spans="2:5" s="15" customFormat="1" ht="16.5" customHeight="1">
      <c r="B2323" s="16"/>
      <c r="C2323" s="16"/>
      <c r="D2323" s="11"/>
      <c r="E2323" s="17"/>
    </row>
    <row r="2324" spans="2:5" s="15" customFormat="1" ht="16.5" customHeight="1">
      <c r="B2324" s="16"/>
      <c r="C2324" s="16"/>
      <c r="D2324" s="11"/>
      <c r="E2324" s="17"/>
    </row>
    <row r="2325" spans="2:5" s="15" customFormat="1" ht="16.5" customHeight="1">
      <c r="B2325" s="16"/>
      <c r="C2325" s="16"/>
      <c r="D2325" s="11"/>
      <c r="E2325" s="17"/>
    </row>
    <row r="2326" spans="2:5" s="15" customFormat="1" ht="16.5" customHeight="1">
      <c r="B2326" s="16"/>
      <c r="C2326" s="16"/>
      <c r="D2326" s="11"/>
      <c r="E2326" s="17"/>
    </row>
    <row r="2327" spans="2:5" s="15" customFormat="1" ht="16.5" customHeight="1">
      <c r="B2327" s="16"/>
      <c r="C2327" s="16"/>
      <c r="D2327" s="11"/>
      <c r="E2327" s="17"/>
    </row>
    <row r="2328" spans="2:5" s="15" customFormat="1" ht="16.5" customHeight="1">
      <c r="B2328" s="16"/>
      <c r="C2328" s="16"/>
      <c r="D2328" s="11"/>
      <c r="E2328" s="17"/>
    </row>
    <row r="2329" spans="2:5" s="15" customFormat="1" ht="16.5" customHeight="1">
      <c r="B2329" s="16"/>
      <c r="C2329" s="16"/>
      <c r="D2329" s="11"/>
      <c r="E2329" s="17"/>
    </row>
    <row r="2330" spans="2:5" s="15" customFormat="1" ht="16.5" customHeight="1">
      <c r="B2330" s="16"/>
      <c r="C2330" s="16"/>
      <c r="D2330" s="11"/>
      <c r="E2330" s="17"/>
    </row>
    <row r="2331" spans="2:5" s="15" customFormat="1" ht="16.5" customHeight="1">
      <c r="B2331" s="16"/>
      <c r="C2331" s="16"/>
      <c r="D2331" s="11"/>
      <c r="E2331" s="17"/>
    </row>
    <row r="2332" spans="2:5" s="15" customFormat="1" ht="16.5" customHeight="1">
      <c r="B2332" s="16"/>
      <c r="C2332" s="16"/>
      <c r="D2332" s="11"/>
      <c r="E2332" s="17"/>
    </row>
    <row r="2333" spans="2:5" s="15" customFormat="1" ht="16.5" customHeight="1">
      <c r="B2333" s="16"/>
      <c r="C2333" s="16"/>
      <c r="D2333" s="11"/>
      <c r="E2333" s="17"/>
    </row>
    <row r="2334" spans="2:5" s="15" customFormat="1" ht="16.5" customHeight="1">
      <c r="B2334" s="16"/>
      <c r="C2334" s="16"/>
      <c r="D2334" s="11"/>
      <c r="E2334" s="17"/>
    </row>
    <row r="2335" spans="2:5" s="15" customFormat="1" ht="16.5" customHeight="1">
      <c r="B2335" s="16"/>
      <c r="C2335" s="16"/>
      <c r="D2335" s="11"/>
      <c r="E2335" s="17"/>
    </row>
    <row r="2336" spans="2:5" s="15" customFormat="1" ht="16.5" customHeight="1">
      <c r="B2336" s="16"/>
      <c r="C2336" s="16"/>
      <c r="D2336" s="11"/>
      <c r="E2336" s="17"/>
    </row>
    <row r="2337" spans="2:5" s="15" customFormat="1" ht="16.5" customHeight="1">
      <c r="B2337" s="16"/>
      <c r="C2337" s="16"/>
      <c r="D2337" s="11"/>
      <c r="E2337" s="17"/>
    </row>
    <row r="2338" spans="2:5" s="15" customFormat="1" ht="16.5" customHeight="1">
      <c r="B2338" s="16"/>
      <c r="C2338" s="16"/>
      <c r="D2338" s="11"/>
      <c r="E2338" s="17"/>
    </row>
    <row r="2339" spans="2:5" s="15" customFormat="1" ht="16.5" customHeight="1">
      <c r="B2339" s="16"/>
      <c r="C2339" s="16"/>
      <c r="D2339" s="11"/>
      <c r="E2339" s="17"/>
    </row>
    <row r="2340" spans="2:5" s="15" customFormat="1" ht="16.5" customHeight="1">
      <c r="B2340" s="16"/>
      <c r="C2340" s="16"/>
      <c r="D2340" s="11"/>
      <c r="E2340" s="17"/>
    </row>
    <row r="2341" spans="2:5" s="15" customFormat="1" ht="16.5" customHeight="1">
      <c r="B2341" s="16"/>
      <c r="C2341" s="16"/>
      <c r="D2341" s="11"/>
      <c r="E2341" s="17"/>
    </row>
    <row r="2342" spans="2:5" s="15" customFormat="1" ht="16.5" customHeight="1">
      <c r="B2342" s="16"/>
      <c r="C2342" s="16"/>
      <c r="D2342" s="11"/>
      <c r="E2342" s="17"/>
    </row>
    <row r="2343" spans="2:5" s="15" customFormat="1" ht="16.5" customHeight="1">
      <c r="B2343" s="16"/>
      <c r="C2343" s="16"/>
      <c r="D2343" s="11"/>
      <c r="E2343" s="17"/>
    </row>
    <row r="2344" spans="2:5" s="15" customFormat="1" ht="16.5" customHeight="1">
      <c r="B2344" s="16"/>
      <c r="C2344" s="16"/>
      <c r="D2344" s="11"/>
      <c r="E2344" s="17"/>
    </row>
    <row r="2345" spans="2:5" s="15" customFormat="1" ht="16.5" customHeight="1">
      <c r="B2345" s="16"/>
      <c r="C2345" s="16"/>
      <c r="D2345" s="11"/>
      <c r="E2345" s="17"/>
    </row>
    <row r="2346" spans="2:5" s="15" customFormat="1" ht="16.5" customHeight="1">
      <c r="B2346" s="16"/>
      <c r="C2346" s="16"/>
      <c r="D2346" s="11"/>
      <c r="E2346" s="17"/>
    </row>
    <row r="2347" spans="2:5" s="15" customFormat="1" ht="16.5" customHeight="1">
      <c r="B2347" s="16"/>
      <c r="C2347" s="16"/>
      <c r="D2347" s="11"/>
      <c r="E2347" s="17"/>
    </row>
    <row r="2348" spans="2:5" s="15" customFormat="1" ht="16.5" customHeight="1">
      <c r="B2348" s="16"/>
      <c r="C2348" s="16"/>
      <c r="D2348" s="11"/>
      <c r="E2348" s="17"/>
    </row>
    <row r="2349" spans="2:5" s="15" customFormat="1" ht="16.5" customHeight="1">
      <c r="B2349" s="16"/>
      <c r="C2349" s="16"/>
      <c r="D2349" s="11"/>
      <c r="E2349" s="17"/>
    </row>
    <row r="2350" spans="2:5" s="15" customFormat="1" ht="16.5" customHeight="1">
      <c r="B2350" s="16"/>
      <c r="C2350" s="16"/>
      <c r="D2350" s="11"/>
      <c r="E2350" s="17"/>
    </row>
    <row r="2351" spans="2:5" s="15" customFormat="1" ht="16.5" customHeight="1">
      <c r="B2351" s="16"/>
      <c r="C2351" s="16"/>
      <c r="D2351" s="11"/>
      <c r="E2351" s="17"/>
    </row>
    <row r="2352" spans="2:5" s="15" customFormat="1" ht="16.5" customHeight="1">
      <c r="B2352" s="16"/>
      <c r="C2352" s="16"/>
      <c r="D2352" s="11"/>
      <c r="E2352" s="17"/>
    </row>
    <row r="2353" spans="2:5" s="15" customFormat="1" ht="16.5" customHeight="1">
      <c r="B2353" s="16"/>
      <c r="C2353" s="16"/>
      <c r="D2353" s="11"/>
      <c r="E2353" s="17"/>
    </row>
    <row r="2354" spans="2:5" s="15" customFormat="1" ht="16.5" customHeight="1">
      <c r="B2354" s="16"/>
      <c r="C2354" s="16"/>
      <c r="D2354" s="11"/>
      <c r="E2354" s="17"/>
    </row>
    <row r="2355" spans="2:5" s="15" customFormat="1" ht="16.5" customHeight="1">
      <c r="B2355" s="16"/>
      <c r="C2355" s="16"/>
      <c r="D2355" s="11"/>
      <c r="E2355" s="17"/>
    </row>
    <row r="2356" spans="2:5" s="15" customFormat="1" ht="16.5" customHeight="1">
      <c r="B2356" s="16"/>
      <c r="C2356" s="16"/>
      <c r="D2356" s="11"/>
      <c r="E2356" s="17"/>
    </row>
    <row r="2357" spans="2:5" s="15" customFormat="1" ht="16.5" customHeight="1">
      <c r="B2357" s="16"/>
      <c r="C2357" s="16"/>
      <c r="D2357" s="11"/>
      <c r="E2357" s="17"/>
    </row>
    <row r="2358" spans="2:5" s="15" customFormat="1" ht="16.5" customHeight="1">
      <c r="B2358" s="16"/>
      <c r="C2358" s="16"/>
      <c r="D2358" s="11"/>
      <c r="E2358" s="17"/>
    </row>
    <row r="2359" spans="2:5" s="15" customFormat="1" ht="16.5" customHeight="1">
      <c r="B2359" s="16"/>
      <c r="C2359" s="16"/>
      <c r="D2359" s="11"/>
      <c r="E2359" s="17"/>
    </row>
    <row r="2360" spans="2:5" s="15" customFormat="1" ht="16.5" customHeight="1">
      <c r="B2360" s="16"/>
      <c r="C2360" s="16"/>
      <c r="D2360" s="11"/>
      <c r="E2360" s="17"/>
    </row>
    <row r="2361" spans="2:5" s="15" customFormat="1" ht="16.5" customHeight="1">
      <c r="B2361" s="16"/>
      <c r="C2361" s="16"/>
      <c r="D2361" s="11"/>
      <c r="E2361" s="17"/>
    </row>
    <row r="2362" spans="2:5" s="15" customFormat="1" ht="16.5" customHeight="1">
      <c r="B2362" s="16"/>
      <c r="C2362" s="16"/>
      <c r="D2362" s="11"/>
      <c r="E2362" s="17"/>
    </row>
    <row r="2363" spans="2:5" s="15" customFormat="1" ht="16.5" customHeight="1">
      <c r="B2363" s="16"/>
      <c r="C2363" s="16"/>
      <c r="D2363" s="11"/>
      <c r="E2363" s="17"/>
    </row>
    <row r="2364" spans="2:5" s="15" customFormat="1" ht="16.5" customHeight="1">
      <c r="B2364" s="16"/>
      <c r="C2364" s="16"/>
      <c r="D2364" s="11"/>
      <c r="E2364" s="17"/>
    </row>
    <row r="2365" spans="2:5" s="15" customFormat="1" ht="16.5" customHeight="1">
      <c r="B2365" s="16"/>
      <c r="C2365" s="16"/>
      <c r="D2365" s="11"/>
      <c r="E2365" s="17"/>
    </row>
    <row r="2366" spans="2:5" s="15" customFormat="1" ht="16.5" customHeight="1">
      <c r="B2366" s="16"/>
      <c r="C2366" s="16"/>
      <c r="D2366" s="11"/>
      <c r="E2366" s="17"/>
    </row>
    <row r="2367" spans="2:5" s="15" customFormat="1" ht="16.5" customHeight="1">
      <c r="B2367" s="16"/>
      <c r="C2367" s="16"/>
      <c r="D2367" s="11"/>
      <c r="E2367" s="17"/>
    </row>
    <row r="2368" spans="2:5" s="15" customFormat="1" ht="16.5" customHeight="1">
      <c r="B2368" s="16"/>
      <c r="C2368" s="16"/>
      <c r="D2368" s="11"/>
      <c r="E2368" s="17"/>
    </row>
    <row r="2369" spans="2:5" s="15" customFormat="1" ht="16.5" customHeight="1">
      <c r="B2369" s="16"/>
      <c r="C2369" s="16"/>
      <c r="D2369" s="11"/>
      <c r="E2369" s="17"/>
    </row>
    <row r="2370" spans="2:5" s="15" customFormat="1" ht="16.5" customHeight="1">
      <c r="B2370" s="16"/>
      <c r="C2370" s="16"/>
      <c r="D2370" s="11"/>
      <c r="E2370" s="17"/>
    </row>
    <row r="2371" spans="2:5" s="15" customFormat="1" ht="16.5" customHeight="1">
      <c r="B2371" s="16"/>
      <c r="C2371" s="16"/>
      <c r="D2371" s="11"/>
      <c r="E2371" s="17"/>
    </row>
    <row r="2372" spans="2:5" s="15" customFormat="1" ht="16.5" customHeight="1">
      <c r="B2372" s="16"/>
      <c r="C2372" s="16"/>
      <c r="D2372" s="11"/>
      <c r="E2372" s="17"/>
    </row>
    <row r="2373" spans="2:5" s="15" customFormat="1" ht="16.5" customHeight="1">
      <c r="B2373" s="16"/>
      <c r="C2373" s="16"/>
      <c r="D2373" s="11"/>
      <c r="E2373" s="17"/>
    </row>
    <row r="2374" spans="2:5" s="15" customFormat="1" ht="16.5" customHeight="1">
      <c r="B2374" s="16"/>
      <c r="C2374" s="16"/>
      <c r="D2374" s="11"/>
      <c r="E2374" s="17"/>
    </row>
    <row r="2375" spans="2:5" s="15" customFormat="1" ht="16.5" customHeight="1">
      <c r="B2375" s="16"/>
      <c r="C2375" s="16"/>
      <c r="D2375" s="11"/>
      <c r="E2375" s="17"/>
    </row>
    <row r="2376" spans="2:5" s="15" customFormat="1" ht="16.5" customHeight="1">
      <c r="B2376" s="16"/>
      <c r="C2376" s="16"/>
      <c r="D2376" s="11"/>
      <c r="E2376" s="17"/>
    </row>
    <row r="2377" spans="2:5" s="15" customFormat="1" ht="16.5" customHeight="1">
      <c r="B2377" s="16"/>
      <c r="C2377" s="16"/>
      <c r="D2377" s="11"/>
      <c r="E2377" s="17"/>
    </row>
    <row r="2378" spans="2:5" s="15" customFormat="1" ht="16.5" customHeight="1">
      <c r="B2378" s="16"/>
      <c r="C2378" s="16"/>
      <c r="D2378" s="11"/>
      <c r="E2378" s="17"/>
    </row>
    <row r="2379" spans="2:5" s="15" customFormat="1" ht="16.5" customHeight="1">
      <c r="B2379" s="16"/>
      <c r="C2379" s="16"/>
      <c r="D2379" s="11"/>
      <c r="E2379" s="17"/>
    </row>
    <row r="2380" spans="2:5" s="15" customFormat="1" ht="16.5" customHeight="1">
      <c r="B2380" s="16"/>
      <c r="C2380" s="16"/>
      <c r="D2380" s="11"/>
      <c r="E2380" s="17"/>
    </row>
    <row r="2381" spans="2:5" s="15" customFormat="1" ht="16.5" customHeight="1">
      <c r="B2381" s="16"/>
      <c r="C2381" s="16"/>
      <c r="D2381" s="11"/>
      <c r="E2381" s="17"/>
    </row>
    <row r="2382" spans="2:5" s="15" customFormat="1" ht="16.5" customHeight="1">
      <c r="B2382" s="16"/>
      <c r="C2382" s="16"/>
      <c r="D2382" s="11"/>
      <c r="E2382" s="17"/>
    </row>
    <row r="2383" spans="2:5" s="15" customFormat="1" ht="16.5" customHeight="1">
      <c r="B2383" s="16"/>
      <c r="C2383" s="16"/>
      <c r="D2383" s="11"/>
      <c r="E2383" s="17"/>
    </row>
    <row r="2384" spans="2:5" s="15" customFormat="1" ht="16.5" customHeight="1">
      <c r="B2384" s="16"/>
      <c r="C2384" s="16"/>
      <c r="D2384" s="11"/>
      <c r="E2384" s="17"/>
    </row>
    <row r="2385" spans="2:5" s="15" customFormat="1" ht="16.5" customHeight="1">
      <c r="B2385" s="16"/>
      <c r="C2385" s="16"/>
      <c r="D2385" s="11"/>
      <c r="E2385" s="17"/>
    </row>
    <row r="2386" spans="2:5" s="15" customFormat="1" ht="16.5" customHeight="1">
      <c r="B2386" s="16"/>
      <c r="C2386" s="16"/>
      <c r="D2386" s="11"/>
      <c r="E2386" s="17"/>
    </row>
    <row r="2387" spans="2:5" s="15" customFormat="1" ht="16.5" customHeight="1">
      <c r="B2387" s="16"/>
      <c r="C2387" s="16"/>
      <c r="D2387" s="11"/>
      <c r="E2387" s="17"/>
    </row>
    <row r="2388" spans="2:5" s="15" customFormat="1" ht="16.5" customHeight="1">
      <c r="B2388" s="16"/>
      <c r="C2388" s="16"/>
      <c r="D2388" s="11"/>
      <c r="E2388" s="17"/>
    </row>
    <row r="2389" spans="2:5" s="15" customFormat="1" ht="16.5" customHeight="1">
      <c r="B2389" s="16"/>
      <c r="C2389" s="16"/>
      <c r="D2389" s="11"/>
      <c r="E2389" s="17"/>
    </row>
    <row r="2390" spans="2:5" s="15" customFormat="1" ht="16.5" customHeight="1">
      <c r="B2390" s="16"/>
      <c r="C2390" s="16"/>
      <c r="D2390" s="11"/>
      <c r="E2390" s="17"/>
    </row>
    <row r="2391" spans="2:5" s="15" customFormat="1" ht="16.5" customHeight="1">
      <c r="B2391" s="16"/>
      <c r="C2391" s="16"/>
      <c r="D2391" s="11"/>
      <c r="E2391" s="17"/>
    </row>
    <row r="2392" spans="2:5" s="15" customFormat="1" ht="16.5" customHeight="1">
      <c r="B2392" s="16"/>
      <c r="C2392" s="16"/>
      <c r="D2392" s="11"/>
      <c r="E2392" s="17"/>
    </row>
    <row r="2393" spans="2:5" s="15" customFormat="1" ht="16.5" customHeight="1">
      <c r="B2393" s="16"/>
      <c r="C2393" s="16"/>
      <c r="D2393" s="11"/>
      <c r="E2393" s="17"/>
    </row>
    <row r="2394" spans="2:5" s="15" customFormat="1" ht="16.5" customHeight="1">
      <c r="B2394" s="16"/>
      <c r="C2394" s="16"/>
      <c r="D2394" s="11"/>
      <c r="E2394" s="17"/>
    </row>
    <row r="2395" spans="2:5" s="15" customFormat="1" ht="16.5" customHeight="1">
      <c r="B2395" s="16"/>
      <c r="C2395" s="16"/>
      <c r="D2395" s="11"/>
      <c r="E2395" s="17"/>
    </row>
    <row r="2396" spans="2:5" s="15" customFormat="1" ht="16.5" customHeight="1">
      <c r="B2396" s="16"/>
      <c r="C2396" s="16"/>
      <c r="D2396" s="11"/>
      <c r="E2396" s="17"/>
    </row>
    <row r="2397" spans="2:5" s="15" customFormat="1" ht="16.5" customHeight="1">
      <c r="B2397" s="16"/>
      <c r="C2397" s="16"/>
      <c r="D2397" s="11"/>
      <c r="E2397" s="17"/>
    </row>
    <row r="2398" spans="2:5" s="15" customFormat="1" ht="16.5" customHeight="1">
      <c r="B2398" s="16"/>
      <c r="C2398" s="16"/>
      <c r="D2398" s="11"/>
      <c r="E2398" s="17"/>
    </row>
    <row r="2399" spans="2:5" s="15" customFormat="1" ht="16.5" customHeight="1">
      <c r="B2399" s="16"/>
      <c r="C2399" s="16"/>
      <c r="D2399" s="11"/>
      <c r="E2399" s="17"/>
    </row>
    <row r="2400" spans="2:5" s="15" customFormat="1" ht="16.5" customHeight="1">
      <c r="B2400" s="16"/>
      <c r="C2400" s="16"/>
      <c r="D2400" s="11"/>
      <c r="E2400" s="17"/>
    </row>
    <row r="2401" spans="2:5" s="15" customFormat="1" ht="16.5" customHeight="1">
      <c r="B2401" s="16"/>
      <c r="C2401" s="16"/>
      <c r="D2401" s="11"/>
      <c r="E2401" s="17"/>
    </row>
    <row r="2402" spans="2:5" s="15" customFormat="1" ht="16.5" customHeight="1">
      <c r="B2402" s="16"/>
      <c r="C2402" s="16"/>
      <c r="D2402" s="11"/>
      <c r="E2402" s="17"/>
    </row>
    <row r="2403" spans="2:5" s="15" customFormat="1" ht="16.5" customHeight="1">
      <c r="B2403" s="16"/>
      <c r="C2403" s="16"/>
      <c r="D2403" s="11"/>
      <c r="E2403" s="17"/>
    </row>
    <row r="2404" spans="2:5" s="15" customFormat="1" ht="16.5" customHeight="1">
      <c r="B2404" s="16"/>
      <c r="C2404" s="16"/>
      <c r="D2404" s="11"/>
      <c r="E2404" s="17"/>
    </row>
    <row r="2405" spans="2:5" s="15" customFormat="1" ht="16.5" customHeight="1">
      <c r="B2405" s="16"/>
      <c r="C2405" s="16"/>
      <c r="D2405" s="11"/>
      <c r="E2405" s="17"/>
    </row>
    <row r="2406" spans="2:5" s="15" customFormat="1" ht="16.5" customHeight="1">
      <c r="B2406" s="16"/>
      <c r="C2406" s="16"/>
      <c r="D2406" s="11"/>
      <c r="E2406" s="17"/>
    </row>
    <row r="2407" spans="2:5" s="15" customFormat="1" ht="16.5" customHeight="1">
      <c r="B2407" s="16"/>
      <c r="C2407" s="16"/>
      <c r="D2407" s="11"/>
      <c r="E2407" s="17"/>
    </row>
    <row r="2408" spans="2:5" s="15" customFormat="1" ht="16.5" customHeight="1">
      <c r="B2408" s="16"/>
      <c r="C2408" s="16"/>
      <c r="D2408" s="11"/>
      <c r="E2408" s="17"/>
    </row>
    <row r="2409" spans="2:5" s="15" customFormat="1" ht="16.5" customHeight="1">
      <c r="B2409" s="16"/>
      <c r="C2409" s="16"/>
      <c r="D2409" s="11"/>
      <c r="E2409" s="17"/>
    </row>
    <row r="2410" spans="2:5" s="15" customFormat="1" ht="16.5" customHeight="1">
      <c r="B2410" s="16"/>
      <c r="C2410" s="16"/>
      <c r="D2410" s="11"/>
      <c r="E2410" s="17"/>
    </row>
    <row r="2411" spans="2:5" s="15" customFormat="1" ht="16.5" customHeight="1">
      <c r="B2411" s="16"/>
      <c r="C2411" s="16"/>
      <c r="D2411" s="11"/>
      <c r="E2411" s="17"/>
    </row>
    <row r="2412" spans="2:5" s="15" customFormat="1" ht="16.5" customHeight="1">
      <c r="B2412" s="16"/>
      <c r="C2412" s="16"/>
      <c r="D2412" s="11"/>
      <c r="E2412" s="17"/>
    </row>
    <row r="2413" spans="2:5" s="15" customFormat="1" ht="16.5" customHeight="1">
      <c r="B2413" s="16"/>
      <c r="C2413" s="16"/>
      <c r="D2413" s="11"/>
      <c r="E2413" s="17"/>
    </row>
    <row r="2414" spans="2:5" s="15" customFormat="1" ht="16.5" customHeight="1">
      <c r="B2414" s="16"/>
      <c r="C2414" s="16"/>
      <c r="D2414" s="11"/>
      <c r="E2414" s="17"/>
    </row>
    <row r="2415" spans="2:5" s="15" customFormat="1" ht="16.5" customHeight="1">
      <c r="B2415" s="16"/>
      <c r="C2415" s="16"/>
      <c r="D2415" s="11"/>
      <c r="E2415" s="17"/>
    </row>
    <row r="2416" spans="2:5" s="15" customFormat="1" ht="16.5" customHeight="1">
      <c r="B2416" s="16"/>
      <c r="C2416" s="16"/>
      <c r="D2416" s="11"/>
      <c r="E2416" s="17"/>
    </row>
    <row r="2417" spans="2:5" s="15" customFormat="1" ht="16.5" customHeight="1">
      <c r="B2417" s="16"/>
      <c r="C2417" s="16"/>
      <c r="D2417" s="11"/>
      <c r="E2417" s="17"/>
    </row>
    <row r="2418" spans="2:5" s="15" customFormat="1" ht="16.5" customHeight="1">
      <c r="B2418" s="16"/>
      <c r="C2418" s="16"/>
      <c r="D2418" s="11"/>
      <c r="E2418" s="17"/>
    </row>
    <row r="2419" spans="2:5" s="15" customFormat="1" ht="16.5" customHeight="1">
      <c r="B2419" s="16"/>
      <c r="C2419" s="16"/>
      <c r="D2419" s="11"/>
      <c r="E2419" s="17"/>
    </row>
    <row r="2420" spans="2:5" s="15" customFormat="1" ht="16.5" customHeight="1">
      <c r="B2420" s="16"/>
      <c r="C2420" s="16"/>
      <c r="D2420" s="11"/>
      <c r="E2420" s="17"/>
    </row>
    <row r="2421" spans="2:5" s="15" customFormat="1" ht="16.5" customHeight="1">
      <c r="B2421" s="16"/>
      <c r="C2421" s="16"/>
      <c r="D2421" s="11"/>
      <c r="E2421" s="17"/>
    </row>
    <row r="2422" spans="2:5" s="15" customFormat="1" ht="16.5" customHeight="1">
      <c r="B2422" s="16"/>
      <c r="C2422" s="16"/>
      <c r="D2422" s="11"/>
      <c r="E2422" s="17"/>
    </row>
    <row r="2423" spans="2:5" s="15" customFormat="1" ht="16.5" customHeight="1">
      <c r="B2423" s="16"/>
      <c r="C2423" s="16"/>
      <c r="D2423" s="11"/>
      <c r="E2423" s="17"/>
    </row>
    <row r="2424" spans="2:5" s="15" customFormat="1" ht="16.5" customHeight="1">
      <c r="B2424" s="16"/>
      <c r="C2424" s="16"/>
      <c r="D2424" s="11"/>
      <c r="E2424" s="17"/>
    </row>
    <row r="2425" spans="2:5" s="15" customFormat="1" ht="16.5" customHeight="1">
      <c r="B2425" s="16"/>
      <c r="C2425" s="16"/>
      <c r="D2425" s="11"/>
      <c r="E2425" s="17"/>
    </row>
    <row r="2426" spans="2:5" s="15" customFormat="1" ht="16.5" customHeight="1">
      <c r="B2426" s="16"/>
      <c r="C2426" s="16"/>
      <c r="D2426" s="11"/>
      <c r="E2426" s="17"/>
    </row>
    <row r="2427" spans="2:5" s="15" customFormat="1" ht="16.5" customHeight="1">
      <c r="B2427" s="16"/>
      <c r="C2427" s="16"/>
      <c r="D2427" s="11"/>
      <c r="E2427" s="17"/>
    </row>
    <row r="2428" spans="2:5" s="15" customFormat="1" ht="16.5" customHeight="1">
      <c r="B2428" s="16"/>
      <c r="C2428" s="16"/>
      <c r="D2428" s="11"/>
      <c r="E2428" s="17"/>
    </row>
    <row r="2429" spans="2:5" s="15" customFormat="1" ht="16.5" customHeight="1">
      <c r="B2429" s="16"/>
      <c r="C2429" s="16"/>
      <c r="D2429" s="11"/>
      <c r="E2429" s="17"/>
    </row>
    <row r="2430" spans="2:5" s="15" customFormat="1" ht="16.5" customHeight="1">
      <c r="B2430" s="16"/>
      <c r="C2430" s="16"/>
      <c r="D2430" s="11"/>
      <c r="E2430" s="17"/>
    </row>
    <row r="2431" spans="2:5" s="15" customFormat="1" ht="16.5" customHeight="1">
      <c r="B2431" s="16"/>
      <c r="C2431" s="16"/>
      <c r="D2431" s="11"/>
      <c r="E2431" s="17"/>
    </row>
    <row r="2432" spans="2:5" s="15" customFormat="1" ht="16.5" customHeight="1">
      <c r="B2432" s="16"/>
      <c r="C2432" s="16"/>
      <c r="D2432" s="11"/>
      <c r="E2432" s="17"/>
    </row>
    <row r="2433" spans="2:5" s="15" customFormat="1" ht="16.5" customHeight="1">
      <c r="B2433" s="16"/>
      <c r="C2433" s="16"/>
      <c r="D2433" s="11"/>
      <c r="E2433" s="17"/>
    </row>
    <row r="2434" spans="2:5" s="15" customFormat="1" ht="16.5" customHeight="1">
      <c r="B2434" s="16"/>
      <c r="C2434" s="16"/>
      <c r="D2434" s="11"/>
      <c r="E2434" s="17"/>
    </row>
    <row r="2435" spans="2:5" s="15" customFormat="1" ht="16.5" customHeight="1">
      <c r="B2435" s="16"/>
      <c r="C2435" s="16"/>
      <c r="D2435" s="11"/>
      <c r="E2435" s="17"/>
    </row>
    <row r="2436" spans="2:5" s="15" customFormat="1" ht="16.5" customHeight="1">
      <c r="B2436" s="16"/>
      <c r="C2436" s="16"/>
      <c r="D2436" s="11"/>
      <c r="E2436" s="17"/>
    </row>
    <row r="2437" spans="2:5" s="15" customFormat="1" ht="16.5" customHeight="1">
      <c r="B2437" s="16"/>
      <c r="C2437" s="16"/>
      <c r="D2437" s="11"/>
      <c r="E2437" s="17"/>
    </row>
    <row r="2438" spans="2:5" s="15" customFormat="1" ht="16.5" customHeight="1">
      <c r="B2438" s="16"/>
      <c r="C2438" s="16"/>
      <c r="D2438" s="11"/>
      <c r="E2438" s="17"/>
    </row>
    <row r="2439" spans="2:5" s="15" customFormat="1" ht="16.5" customHeight="1">
      <c r="B2439" s="16"/>
      <c r="C2439" s="16"/>
      <c r="D2439" s="11"/>
      <c r="E2439" s="17"/>
    </row>
    <row r="2440" spans="2:5" s="15" customFormat="1" ht="16.5" customHeight="1">
      <c r="B2440" s="16"/>
      <c r="C2440" s="16"/>
      <c r="D2440" s="11"/>
      <c r="E2440" s="17"/>
    </row>
    <row r="2441" spans="2:5" s="15" customFormat="1" ht="16.5" customHeight="1">
      <c r="B2441" s="16"/>
      <c r="C2441" s="16"/>
      <c r="D2441" s="11"/>
      <c r="E2441" s="17"/>
    </row>
    <row r="2442" spans="2:5" s="15" customFormat="1" ht="16.5" customHeight="1">
      <c r="B2442" s="16"/>
      <c r="C2442" s="16"/>
      <c r="D2442" s="11"/>
      <c r="E2442" s="17"/>
    </row>
    <row r="2443" spans="2:5" s="15" customFormat="1" ht="16.5" customHeight="1">
      <c r="B2443" s="16"/>
      <c r="C2443" s="16"/>
      <c r="D2443" s="11"/>
      <c r="E2443" s="17"/>
    </row>
    <row r="2444" spans="2:5" s="15" customFormat="1" ht="16.5" customHeight="1">
      <c r="B2444" s="16"/>
      <c r="C2444" s="16"/>
      <c r="D2444" s="11"/>
      <c r="E2444" s="17"/>
    </row>
    <row r="2445" spans="2:5" s="15" customFormat="1" ht="16.5" customHeight="1">
      <c r="B2445" s="16"/>
      <c r="C2445" s="16"/>
      <c r="D2445" s="11"/>
      <c r="E2445" s="17"/>
    </row>
    <row r="2446" spans="2:5" s="15" customFormat="1" ht="16.5" customHeight="1">
      <c r="B2446" s="16"/>
      <c r="C2446" s="16"/>
      <c r="D2446" s="11"/>
      <c r="E2446" s="17"/>
    </row>
    <row r="2447" spans="2:5" s="15" customFormat="1" ht="16.5" customHeight="1">
      <c r="B2447" s="16"/>
      <c r="C2447" s="16"/>
      <c r="D2447" s="11"/>
      <c r="E2447" s="17"/>
    </row>
    <row r="2448" spans="2:5" s="15" customFormat="1" ht="16.5" customHeight="1">
      <c r="B2448" s="16"/>
      <c r="C2448" s="16"/>
      <c r="D2448" s="11"/>
      <c r="E2448" s="17"/>
    </row>
    <row r="2449" spans="2:5" s="15" customFormat="1" ht="16.5" customHeight="1">
      <c r="B2449" s="16"/>
      <c r="C2449" s="16"/>
      <c r="D2449" s="11"/>
      <c r="E2449" s="17"/>
    </row>
    <row r="2450" spans="2:5" s="15" customFormat="1" ht="16.5" customHeight="1">
      <c r="B2450" s="16"/>
      <c r="C2450" s="16"/>
      <c r="D2450" s="11"/>
      <c r="E2450" s="17"/>
    </row>
    <row r="2451" spans="2:5" s="15" customFormat="1" ht="16.5" customHeight="1">
      <c r="B2451" s="16"/>
      <c r="C2451" s="16"/>
      <c r="D2451" s="11"/>
      <c r="E2451" s="17"/>
    </row>
    <row r="2452" spans="2:5" s="15" customFormat="1" ht="16.5" customHeight="1">
      <c r="B2452" s="16"/>
      <c r="C2452" s="16"/>
      <c r="D2452" s="11"/>
      <c r="E2452" s="17"/>
    </row>
    <row r="2453" spans="2:5" s="15" customFormat="1" ht="16.5" customHeight="1">
      <c r="B2453" s="16"/>
      <c r="C2453" s="16"/>
      <c r="D2453" s="11"/>
      <c r="E2453" s="17"/>
    </row>
    <row r="2454" spans="2:5" s="15" customFormat="1" ht="16.5" customHeight="1">
      <c r="B2454" s="16"/>
      <c r="C2454" s="16"/>
      <c r="D2454" s="11"/>
      <c r="E2454" s="17"/>
    </row>
    <row r="2455" spans="2:5" s="15" customFormat="1" ht="16.5" customHeight="1">
      <c r="B2455" s="16"/>
      <c r="C2455" s="16"/>
      <c r="D2455" s="11"/>
      <c r="E2455" s="17"/>
    </row>
    <row r="2456" spans="2:5" s="15" customFormat="1" ht="16.5" customHeight="1">
      <c r="B2456" s="16"/>
      <c r="C2456" s="16"/>
      <c r="D2456" s="11"/>
      <c r="E2456" s="17"/>
    </row>
    <row r="2457" spans="2:5" s="15" customFormat="1" ht="16.5" customHeight="1">
      <c r="B2457" s="16"/>
      <c r="C2457" s="16"/>
      <c r="D2457" s="11"/>
      <c r="E2457" s="17"/>
    </row>
    <row r="2458" spans="2:5" s="15" customFormat="1" ht="16.5" customHeight="1">
      <c r="B2458" s="16"/>
      <c r="C2458" s="16"/>
      <c r="D2458" s="11"/>
      <c r="E2458" s="17"/>
    </row>
    <row r="2459" spans="2:5" s="15" customFormat="1" ht="16.5" customHeight="1">
      <c r="B2459" s="16"/>
      <c r="C2459" s="16"/>
      <c r="D2459" s="11"/>
      <c r="E2459" s="17"/>
    </row>
    <row r="2460" spans="2:5" s="15" customFormat="1" ht="16.5" customHeight="1">
      <c r="B2460" s="16"/>
      <c r="C2460" s="16"/>
      <c r="D2460" s="11"/>
      <c r="E2460" s="17"/>
    </row>
    <row r="2461" spans="2:5" s="15" customFormat="1" ht="16.5" customHeight="1">
      <c r="B2461" s="16"/>
      <c r="C2461" s="16"/>
      <c r="D2461" s="11"/>
      <c r="E2461" s="17"/>
    </row>
    <row r="2462" spans="2:5" s="15" customFormat="1" ht="16.5" customHeight="1">
      <c r="B2462" s="16"/>
      <c r="C2462" s="16"/>
      <c r="D2462" s="11"/>
      <c r="E2462" s="17"/>
    </row>
    <row r="2463" spans="2:5" s="15" customFormat="1" ht="16.5" customHeight="1">
      <c r="B2463" s="16"/>
      <c r="C2463" s="16"/>
      <c r="D2463" s="11"/>
      <c r="E2463" s="17"/>
    </row>
    <row r="2464" spans="2:5" s="15" customFormat="1" ht="16.5" customHeight="1">
      <c r="B2464" s="16"/>
      <c r="C2464" s="16"/>
      <c r="D2464" s="11"/>
      <c r="E2464" s="17"/>
    </row>
    <row r="2465" spans="2:5" s="15" customFormat="1" ht="16.5" customHeight="1">
      <c r="B2465" s="16"/>
      <c r="C2465" s="16"/>
      <c r="D2465" s="11"/>
      <c r="E2465" s="17"/>
    </row>
    <row r="2466" spans="2:5" s="15" customFormat="1" ht="16.5" customHeight="1">
      <c r="B2466" s="16"/>
      <c r="C2466" s="16"/>
      <c r="D2466" s="11"/>
      <c r="E2466" s="17"/>
    </row>
    <row r="2467" spans="2:5" s="15" customFormat="1" ht="16.5" customHeight="1">
      <c r="B2467" s="16"/>
      <c r="C2467" s="16"/>
      <c r="D2467" s="11"/>
      <c r="E2467" s="17"/>
    </row>
    <row r="2468" spans="2:5" s="15" customFormat="1" ht="16.5" customHeight="1">
      <c r="B2468" s="16"/>
      <c r="C2468" s="16"/>
      <c r="D2468" s="11"/>
      <c r="E2468" s="17"/>
    </row>
    <row r="2469" spans="2:5" s="15" customFormat="1" ht="16.5" customHeight="1">
      <c r="B2469" s="16"/>
      <c r="C2469" s="16"/>
      <c r="D2469" s="11"/>
      <c r="E2469" s="17"/>
    </row>
    <row r="2470" spans="2:5" s="15" customFormat="1" ht="16.5" customHeight="1">
      <c r="B2470" s="16"/>
      <c r="C2470" s="16"/>
      <c r="D2470" s="11"/>
      <c r="E2470" s="17"/>
    </row>
    <row r="2471" spans="2:5" s="15" customFormat="1" ht="16.5" customHeight="1">
      <c r="B2471" s="16"/>
      <c r="C2471" s="16"/>
      <c r="D2471" s="11"/>
      <c r="E2471" s="17"/>
    </row>
    <row r="2472" spans="2:5" s="15" customFormat="1" ht="16.5" customHeight="1">
      <c r="B2472" s="16"/>
      <c r="C2472" s="16"/>
      <c r="D2472" s="11"/>
      <c r="E2472" s="17"/>
    </row>
    <row r="2473" spans="2:5" s="15" customFormat="1" ht="16.5" customHeight="1">
      <c r="B2473" s="16"/>
      <c r="C2473" s="16"/>
      <c r="D2473" s="11"/>
      <c r="E2473" s="17"/>
    </row>
    <row r="2474" spans="2:5" s="15" customFormat="1" ht="16.5" customHeight="1">
      <c r="B2474" s="16"/>
      <c r="C2474" s="16"/>
      <c r="D2474" s="11"/>
      <c r="E2474" s="17"/>
    </row>
    <row r="2475" spans="2:5" s="15" customFormat="1" ht="16.5" customHeight="1">
      <c r="B2475" s="16"/>
      <c r="C2475" s="16"/>
      <c r="D2475" s="11"/>
      <c r="E2475" s="17"/>
    </row>
    <row r="2476" spans="2:5" s="15" customFormat="1" ht="16.5" customHeight="1">
      <c r="B2476" s="16"/>
      <c r="C2476" s="16"/>
      <c r="D2476" s="11"/>
      <c r="E2476" s="17"/>
    </row>
    <row r="2477" spans="2:5" s="15" customFormat="1" ht="16.5" customHeight="1">
      <c r="B2477" s="16"/>
      <c r="C2477" s="16"/>
      <c r="D2477" s="11"/>
      <c r="E2477" s="17"/>
    </row>
    <row r="2478" spans="2:5" s="15" customFormat="1" ht="16.5" customHeight="1">
      <c r="B2478" s="16"/>
      <c r="C2478" s="16"/>
      <c r="D2478" s="11"/>
      <c r="E2478" s="17"/>
    </row>
    <row r="2479" spans="2:5" s="15" customFormat="1" ht="16.5" customHeight="1">
      <c r="B2479" s="16"/>
      <c r="C2479" s="16"/>
      <c r="D2479" s="11"/>
      <c r="E2479" s="17"/>
    </row>
    <row r="2480" spans="2:5" s="15" customFormat="1" ht="16.5" customHeight="1">
      <c r="B2480" s="16"/>
      <c r="C2480" s="16"/>
      <c r="D2480" s="11"/>
      <c r="E2480" s="17"/>
    </row>
    <row r="2481" spans="2:5" s="15" customFormat="1" ht="16.5" customHeight="1">
      <c r="B2481" s="16"/>
      <c r="C2481" s="16"/>
      <c r="D2481" s="11"/>
      <c r="E2481" s="17"/>
    </row>
    <row r="2482" spans="2:5" s="15" customFormat="1" ht="16.5" customHeight="1">
      <c r="B2482" s="16"/>
      <c r="C2482" s="16"/>
      <c r="D2482" s="11"/>
      <c r="E2482" s="17"/>
    </row>
    <row r="2483" spans="2:5" s="15" customFormat="1" ht="16.5" customHeight="1">
      <c r="B2483" s="16"/>
      <c r="C2483" s="16"/>
      <c r="D2483" s="11"/>
      <c r="E2483" s="17"/>
    </row>
    <row r="2484" spans="2:5" s="15" customFormat="1" ht="16.5" customHeight="1">
      <c r="B2484" s="16"/>
      <c r="C2484" s="16"/>
      <c r="D2484" s="11"/>
      <c r="E2484" s="17"/>
    </row>
    <row r="2485" spans="2:5" s="15" customFormat="1" ht="16.5" customHeight="1">
      <c r="B2485" s="16"/>
      <c r="C2485" s="16"/>
      <c r="D2485" s="11"/>
      <c r="E2485" s="17"/>
    </row>
    <row r="2486" spans="2:5" s="15" customFormat="1" ht="16.5" customHeight="1">
      <c r="B2486" s="16"/>
      <c r="C2486" s="16"/>
      <c r="D2486" s="11"/>
      <c r="E2486" s="17"/>
    </row>
    <row r="2487" spans="2:5" s="15" customFormat="1" ht="16.5" customHeight="1">
      <c r="B2487" s="16"/>
      <c r="C2487" s="16"/>
      <c r="D2487" s="11"/>
      <c r="E2487" s="17"/>
    </row>
    <row r="2488" spans="2:5" s="15" customFormat="1" ht="16.5" customHeight="1">
      <c r="B2488" s="16"/>
      <c r="C2488" s="16"/>
      <c r="D2488" s="11"/>
      <c r="E2488" s="17"/>
    </row>
    <row r="2489" spans="2:5" s="15" customFormat="1" ht="16.5" customHeight="1">
      <c r="B2489" s="16"/>
      <c r="C2489" s="16"/>
      <c r="D2489" s="11"/>
      <c r="E2489" s="17"/>
    </row>
    <row r="2490" spans="2:5" s="15" customFormat="1" ht="16.5" customHeight="1">
      <c r="B2490" s="16"/>
      <c r="C2490" s="16"/>
      <c r="D2490" s="11"/>
      <c r="E2490" s="17"/>
    </row>
    <row r="2491" spans="2:5" s="15" customFormat="1" ht="16.5" customHeight="1">
      <c r="B2491" s="16"/>
      <c r="C2491" s="16"/>
      <c r="D2491" s="11"/>
      <c r="E2491" s="17"/>
    </row>
    <row r="2492" spans="2:5" s="15" customFormat="1" ht="16.5" customHeight="1">
      <c r="B2492" s="16"/>
      <c r="C2492" s="16"/>
      <c r="D2492" s="11"/>
      <c r="E2492" s="17"/>
    </row>
    <row r="2493" spans="2:5" s="15" customFormat="1" ht="16.5" customHeight="1">
      <c r="B2493" s="16"/>
      <c r="C2493" s="16"/>
      <c r="D2493" s="11"/>
      <c r="E2493" s="17"/>
    </row>
    <row r="2494" spans="2:5" s="15" customFormat="1" ht="16.5" customHeight="1">
      <c r="B2494" s="16"/>
      <c r="C2494" s="16"/>
      <c r="D2494" s="11"/>
      <c r="E2494" s="17"/>
    </row>
    <row r="2495" spans="2:5" s="15" customFormat="1" ht="16.5" customHeight="1">
      <c r="B2495" s="16"/>
      <c r="C2495" s="16"/>
      <c r="D2495" s="11"/>
      <c r="E2495" s="17"/>
    </row>
    <row r="2496" spans="2:5" s="15" customFormat="1" ht="16.5" customHeight="1">
      <c r="B2496" s="16"/>
      <c r="C2496" s="16"/>
      <c r="D2496" s="11"/>
      <c r="E2496" s="17"/>
    </row>
    <row r="2497" spans="2:5" s="15" customFormat="1" ht="16.5" customHeight="1">
      <c r="B2497" s="16"/>
      <c r="C2497" s="16"/>
      <c r="D2497" s="11"/>
      <c r="E2497" s="17"/>
    </row>
    <row r="2498" spans="2:5" s="15" customFormat="1" ht="16.5" customHeight="1">
      <c r="B2498" s="16"/>
      <c r="C2498" s="16"/>
      <c r="D2498" s="11"/>
      <c r="E2498" s="17"/>
    </row>
    <row r="2499" spans="2:5" s="15" customFormat="1" ht="16.5" customHeight="1">
      <c r="B2499" s="16"/>
      <c r="C2499" s="16"/>
      <c r="D2499" s="11"/>
      <c r="E2499" s="17"/>
    </row>
    <row r="2500" spans="2:5" s="15" customFormat="1" ht="16.5" customHeight="1">
      <c r="B2500" s="16"/>
      <c r="C2500" s="16"/>
      <c r="D2500" s="11"/>
      <c r="E2500" s="17"/>
    </row>
    <row r="2501" spans="2:5" s="15" customFormat="1" ht="16.5" customHeight="1">
      <c r="B2501" s="16"/>
      <c r="C2501" s="16"/>
      <c r="D2501" s="11"/>
      <c r="E2501" s="17"/>
    </row>
    <row r="2502" spans="2:5" s="15" customFormat="1" ht="16.5" customHeight="1">
      <c r="B2502" s="16"/>
      <c r="C2502" s="16"/>
      <c r="D2502" s="11"/>
      <c r="E2502" s="17"/>
    </row>
    <row r="2503" spans="2:5" s="15" customFormat="1" ht="16.5" customHeight="1">
      <c r="B2503" s="16"/>
      <c r="C2503" s="16"/>
      <c r="D2503" s="11"/>
      <c r="E2503" s="17"/>
    </row>
    <row r="2504" spans="2:5" s="15" customFormat="1" ht="16.5" customHeight="1">
      <c r="B2504" s="16"/>
      <c r="C2504" s="16"/>
      <c r="D2504" s="11"/>
      <c r="E2504" s="17"/>
    </row>
    <row r="2505" spans="2:5" s="15" customFormat="1" ht="16.5" customHeight="1">
      <c r="B2505" s="16"/>
      <c r="C2505" s="16"/>
      <c r="D2505" s="11"/>
      <c r="E2505" s="17"/>
    </row>
    <row r="2506" spans="2:5" s="15" customFormat="1" ht="16.5" customHeight="1">
      <c r="B2506" s="16"/>
      <c r="C2506" s="16"/>
      <c r="D2506" s="11"/>
      <c r="E2506" s="17"/>
    </row>
    <row r="2507" spans="2:5" s="15" customFormat="1" ht="16.5" customHeight="1">
      <c r="B2507" s="16"/>
      <c r="C2507" s="16"/>
      <c r="D2507" s="11"/>
      <c r="E2507" s="17"/>
    </row>
    <row r="2508" spans="2:5" s="15" customFormat="1" ht="16.5" customHeight="1">
      <c r="B2508" s="16"/>
      <c r="C2508" s="16"/>
      <c r="D2508" s="11"/>
      <c r="E2508" s="17"/>
    </row>
    <row r="2509" spans="2:5" s="15" customFormat="1" ht="16.5" customHeight="1">
      <c r="B2509" s="16"/>
      <c r="C2509" s="16"/>
      <c r="D2509" s="11"/>
      <c r="E2509" s="17"/>
    </row>
    <row r="2510" spans="2:5" s="15" customFormat="1" ht="16.5" customHeight="1">
      <c r="B2510" s="16"/>
      <c r="C2510" s="16"/>
      <c r="D2510" s="11"/>
      <c r="E2510" s="17"/>
    </row>
    <row r="2511" spans="2:5" s="15" customFormat="1" ht="16.5" customHeight="1">
      <c r="B2511" s="16"/>
      <c r="C2511" s="16"/>
      <c r="D2511" s="11"/>
      <c r="E2511" s="17"/>
    </row>
    <row r="2512" spans="2:5" s="15" customFormat="1" ht="16.5" customHeight="1">
      <c r="B2512" s="16"/>
      <c r="C2512" s="16"/>
      <c r="D2512" s="11"/>
      <c r="E2512" s="17"/>
    </row>
    <row r="2513" spans="2:5" s="15" customFormat="1" ht="16.5" customHeight="1">
      <c r="B2513" s="16"/>
      <c r="C2513" s="16"/>
      <c r="D2513" s="11"/>
      <c r="E2513" s="17"/>
    </row>
    <row r="2514" spans="2:5" s="15" customFormat="1" ht="16.5" customHeight="1">
      <c r="B2514" s="16"/>
      <c r="C2514" s="16"/>
      <c r="D2514" s="11"/>
      <c r="E2514" s="17"/>
    </row>
    <row r="2515" spans="2:5" s="15" customFormat="1" ht="16.5" customHeight="1">
      <c r="B2515" s="16"/>
      <c r="C2515" s="16"/>
      <c r="D2515" s="11"/>
      <c r="E2515" s="17"/>
    </row>
    <row r="2516" spans="2:5" s="15" customFormat="1" ht="16.5" customHeight="1">
      <c r="B2516" s="16"/>
      <c r="C2516" s="16"/>
      <c r="D2516" s="11"/>
      <c r="E2516" s="17"/>
    </row>
    <row r="2517" spans="2:5" s="15" customFormat="1" ht="16.5" customHeight="1">
      <c r="B2517" s="16"/>
      <c r="C2517" s="16"/>
      <c r="D2517" s="11"/>
      <c r="E2517" s="17"/>
    </row>
    <row r="2518" spans="2:5" s="15" customFormat="1" ht="16.5" customHeight="1">
      <c r="B2518" s="16"/>
      <c r="C2518" s="16"/>
      <c r="D2518" s="11"/>
      <c r="E2518" s="17"/>
    </row>
    <row r="2519" spans="2:5" s="15" customFormat="1" ht="16.5" customHeight="1">
      <c r="B2519" s="16"/>
      <c r="C2519" s="16"/>
      <c r="D2519" s="11"/>
      <c r="E2519" s="17"/>
    </row>
    <row r="2520" spans="2:5" s="15" customFormat="1" ht="16.5" customHeight="1">
      <c r="B2520" s="16"/>
      <c r="C2520" s="16"/>
      <c r="D2520" s="11"/>
      <c r="E2520" s="17"/>
    </row>
    <row r="2521" spans="2:5" s="15" customFormat="1" ht="16.5" customHeight="1">
      <c r="B2521" s="16"/>
      <c r="C2521" s="16"/>
      <c r="D2521" s="11"/>
      <c r="E2521" s="17"/>
    </row>
    <row r="2522" spans="2:5" s="15" customFormat="1" ht="16.5" customHeight="1">
      <c r="B2522" s="16"/>
      <c r="C2522" s="16"/>
      <c r="D2522" s="11"/>
      <c r="E2522" s="17"/>
    </row>
    <row r="2523" spans="2:5" s="15" customFormat="1" ht="16.5" customHeight="1">
      <c r="B2523" s="16"/>
      <c r="C2523" s="16"/>
      <c r="D2523" s="11"/>
      <c r="E2523" s="17"/>
    </row>
    <row r="2524" spans="2:5" s="15" customFormat="1" ht="16.5" customHeight="1">
      <c r="B2524" s="16"/>
      <c r="C2524" s="16"/>
      <c r="D2524" s="11"/>
      <c r="E2524" s="17"/>
    </row>
    <row r="2525" spans="2:5" s="15" customFormat="1" ht="16.5" customHeight="1">
      <c r="B2525" s="16"/>
      <c r="C2525" s="16"/>
      <c r="D2525" s="11"/>
      <c r="E2525" s="17"/>
    </row>
    <row r="2526" spans="2:5" s="15" customFormat="1" ht="16.5" customHeight="1">
      <c r="B2526" s="16"/>
      <c r="C2526" s="16"/>
      <c r="D2526" s="11"/>
      <c r="E2526" s="17"/>
    </row>
    <row r="2527" spans="2:5" s="15" customFormat="1" ht="16.5" customHeight="1">
      <c r="B2527" s="16"/>
      <c r="C2527" s="16"/>
      <c r="D2527" s="11"/>
      <c r="E2527" s="17"/>
    </row>
    <row r="2528" spans="2:5" s="15" customFormat="1" ht="16.5" customHeight="1">
      <c r="B2528" s="16"/>
      <c r="C2528" s="16"/>
      <c r="D2528" s="11"/>
      <c r="E2528" s="17"/>
    </row>
    <row r="2529" spans="2:5" s="15" customFormat="1" ht="16.5" customHeight="1">
      <c r="B2529" s="16"/>
      <c r="C2529" s="16"/>
      <c r="D2529" s="11"/>
      <c r="E2529" s="17"/>
    </row>
    <row r="2530" spans="2:5" s="15" customFormat="1" ht="16.5" customHeight="1">
      <c r="B2530" s="16"/>
      <c r="C2530" s="16"/>
      <c r="D2530" s="11"/>
      <c r="E2530" s="17"/>
    </row>
    <row r="2531" spans="2:5" s="15" customFormat="1" ht="16.5" customHeight="1">
      <c r="B2531" s="16"/>
      <c r="C2531" s="16"/>
      <c r="D2531" s="11"/>
      <c r="E2531" s="17"/>
    </row>
    <row r="2532" spans="2:5" s="15" customFormat="1" ht="16.5" customHeight="1">
      <c r="B2532" s="16"/>
      <c r="C2532" s="16"/>
      <c r="D2532" s="11"/>
      <c r="E2532" s="17"/>
    </row>
    <row r="2533" spans="2:5" s="15" customFormat="1" ht="16.5" customHeight="1">
      <c r="B2533" s="16"/>
      <c r="C2533" s="16"/>
      <c r="D2533" s="11"/>
      <c r="E2533" s="17"/>
    </row>
    <row r="2534" spans="2:5" s="15" customFormat="1" ht="16.5" customHeight="1">
      <c r="B2534" s="16"/>
      <c r="C2534" s="16"/>
      <c r="D2534" s="11"/>
      <c r="E2534" s="17"/>
    </row>
    <row r="2535" spans="2:5" s="15" customFormat="1" ht="16.5" customHeight="1">
      <c r="B2535" s="16"/>
      <c r="C2535" s="16"/>
      <c r="D2535" s="11"/>
      <c r="E2535" s="17"/>
    </row>
    <row r="2536" spans="2:5" s="15" customFormat="1" ht="16.5" customHeight="1">
      <c r="B2536" s="16"/>
      <c r="C2536" s="16"/>
      <c r="D2536" s="11"/>
      <c r="E2536" s="17"/>
    </row>
    <row r="2537" spans="2:5" s="15" customFormat="1" ht="16.5" customHeight="1">
      <c r="B2537" s="16"/>
      <c r="C2537" s="16"/>
      <c r="D2537" s="11"/>
      <c r="E2537" s="17"/>
    </row>
    <row r="2538" spans="2:5" s="15" customFormat="1" ht="16.5" customHeight="1">
      <c r="B2538" s="16"/>
      <c r="C2538" s="16"/>
      <c r="D2538" s="11"/>
      <c r="E2538" s="17"/>
    </row>
    <row r="2539" spans="2:5" s="15" customFormat="1" ht="16.5" customHeight="1">
      <c r="B2539" s="16"/>
      <c r="C2539" s="16"/>
      <c r="D2539" s="11"/>
      <c r="E2539" s="17"/>
    </row>
    <row r="2540" spans="2:5" s="15" customFormat="1" ht="16.5" customHeight="1">
      <c r="B2540" s="16"/>
      <c r="C2540" s="16"/>
      <c r="D2540" s="11"/>
      <c r="E2540" s="17"/>
    </row>
    <row r="2541" spans="2:5" s="15" customFormat="1" ht="16.5" customHeight="1">
      <c r="B2541" s="16"/>
      <c r="C2541" s="16"/>
      <c r="D2541" s="11"/>
      <c r="E2541" s="17"/>
    </row>
    <row r="2542" spans="2:5" s="15" customFormat="1" ht="16.5" customHeight="1">
      <c r="B2542" s="16"/>
      <c r="C2542" s="16"/>
      <c r="D2542" s="11"/>
      <c r="E2542" s="17"/>
    </row>
    <row r="2543" spans="2:5" s="15" customFormat="1" ht="16.5" customHeight="1">
      <c r="B2543" s="16"/>
      <c r="C2543" s="16"/>
      <c r="D2543" s="11"/>
      <c r="E2543" s="17"/>
    </row>
    <row r="2544" spans="2:5" s="15" customFormat="1" ht="16.5" customHeight="1">
      <c r="B2544" s="16"/>
      <c r="C2544" s="16"/>
      <c r="D2544" s="11"/>
      <c r="E2544" s="17"/>
    </row>
    <row r="2545" spans="2:5" s="15" customFormat="1" ht="16.5" customHeight="1">
      <c r="B2545" s="16"/>
      <c r="C2545" s="16"/>
      <c r="D2545" s="11"/>
      <c r="E2545" s="17"/>
    </row>
    <row r="2546" spans="2:5" s="15" customFormat="1" ht="16.5" customHeight="1">
      <c r="B2546" s="16"/>
      <c r="C2546" s="16"/>
      <c r="D2546" s="11"/>
      <c r="E2546" s="17"/>
    </row>
    <row r="2547" spans="2:5" s="15" customFormat="1" ht="16.5" customHeight="1">
      <c r="B2547" s="16"/>
      <c r="C2547" s="16"/>
      <c r="D2547" s="11"/>
      <c r="E2547" s="17"/>
    </row>
    <row r="2548" spans="2:5" s="15" customFormat="1" ht="16.5" customHeight="1">
      <c r="B2548" s="16"/>
      <c r="C2548" s="16"/>
      <c r="D2548" s="11"/>
      <c r="E2548" s="17"/>
    </row>
    <row r="2549" spans="2:5" s="15" customFormat="1" ht="16.5" customHeight="1">
      <c r="B2549" s="16"/>
      <c r="C2549" s="16"/>
      <c r="D2549" s="11"/>
      <c r="E2549" s="17"/>
    </row>
    <row r="2550" spans="2:5" s="15" customFormat="1" ht="16.5" customHeight="1">
      <c r="B2550" s="16"/>
      <c r="C2550" s="16"/>
      <c r="D2550" s="11"/>
      <c r="E2550" s="17"/>
    </row>
    <row r="2551" spans="2:5" s="15" customFormat="1" ht="16.5" customHeight="1">
      <c r="B2551" s="16"/>
      <c r="C2551" s="16"/>
      <c r="D2551" s="11"/>
      <c r="E2551" s="17"/>
    </row>
    <row r="2552" spans="2:5" s="15" customFormat="1" ht="16.5" customHeight="1">
      <c r="B2552" s="16"/>
      <c r="C2552" s="16"/>
      <c r="D2552" s="11"/>
      <c r="E2552" s="17"/>
    </row>
    <row r="2553" spans="2:5" s="15" customFormat="1" ht="16.5" customHeight="1">
      <c r="B2553" s="16"/>
      <c r="C2553" s="16"/>
      <c r="D2553" s="11"/>
      <c r="E2553" s="17"/>
    </row>
    <row r="2554" spans="2:5" s="15" customFormat="1" ht="16.5" customHeight="1">
      <c r="B2554" s="16"/>
      <c r="C2554" s="16"/>
      <c r="D2554" s="11"/>
      <c r="E2554" s="17"/>
    </row>
    <row r="2555" spans="2:5" s="15" customFormat="1" ht="16.5" customHeight="1">
      <c r="B2555" s="16"/>
      <c r="C2555" s="16"/>
      <c r="D2555" s="11"/>
      <c r="E2555" s="17"/>
    </row>
    <row r="2556" spans="2:5" s="15" customFormat="1" ht="16.5" customHeight="1">
      <c r="B2556" s="16"/>
      <c r="C2556" s="16"/>
      <c r="D2556" s="11"/>
      <c r="E2556" s="17"/>
    </row>
    <row r="2557" spans="2:5" s="15" customFormat="1" ht="16.5" customHeight="1">
      <c r="B2557" s="16"/>
      <c r="C2557" s="16"/>
      <c r="D2557" s="11"/>
      <c r="E2557" s="17"/>
    </row>
    <row r="2558" spans="2:5" s="15" customFormat="1" ht="16.5" customHeight="1">
      <c r="B2558" s="16"/>
      <c r="C2558" s="16"/>
      <c r="D2558" s="11"/>
      <c r="E2558" s="17"/>
    </row>
    <row r="2559" spans="2:5" s="15" customFormat="1" ht="16.5" customHeight="1">
      <c r="B2559" s="16"/>
      <c r="C2559" s="16"/>
      <c r="D2559" s="11"/>
      <c r="E2559" s="17"/>
    </row>
    <row r="2560" spans="2:5" s="15" customFormat="1" ht="16.5" customHeight="1">
      <c r="B2560" s="16"/>
      <c r="C2560" s="16"/>
      <c r="D2560" s="11"/>
      <c r="E2560" s="17"/>
    </row>
    <row r="2561" spans="2:5" s="15" customFormat="1" ht="16.5" customHeight="1">
      <c r="B2561" s="16"/>
      <c r="C2561" s="16"/>
      <c r="D2561" s="11"/>
      <c r="E2561" s="17"/>
    </row>
    <row r="2562" spans="2:5" s="15" customFormat="1" ht="16.5" customHeight="1">
      <c r="B2562" s="16"/>
      <c r="C2562" s="16"/>
      <c r="D2562" s="11"/>
      <c r="E2562" s="17"/>
    </row>
    <row r="2563" spans="2:5" s="15" customFormat="1" ht="16.5" customHeight="1">
      <c r="B2563" s="16"/>
      <c r="C2563" s="16"/>
      <c r="D2563" s="11"/>
      <c r="E2563" s="17"/>
    </row>
    <row r="2564" spans="2:5" s="15" customFormat="1" ht="16.5" customHeight="1">
      <c r="B2564" s="16"/>
      <c r="C2564" s="16"/>
      <c r="D2564" s="11"/>
      <c r="E2564" s="17"/>
    </row>
    <row r="2565" spans="2:5" s="15" customFormat="1" ht="16.5" customHeight="1">
      <c r="B2565" s="16"/>
      <c r="C2565" s="16"/>
      <c r="D2565" s="11"/>
      <c r="E2565" s="17"/>
    </row>
    <row r="2566" spans="2:5" s="15" customFormat="1" ht="16.5" customHeight="1">
      <c r="B2566" s="16"/>
      <c r="C2566" s="16"/>
      <c r="D2566" s="11"/>
      <c r="E2566" s="17"/>
    </row>
    <row r="2567" spans="2:5" s="15" customFormat="1" ht="16.5" customHeight="1">
      <c r="B2567" s="16"/>
      <c r="C2567" s="16"/>
      <c r="D2567" s="11"/>
      <c r="E2567" s="17"/>
    </row>
    <row r="2568" spans="2:5" s="15" customFormat="1" ht="16.5" customHeight="1">
      <c r="B2568" s="16"/>
      <c r="C2568" s="16"/>
      <c r="D2568" s="11"/>
      <c r="E2568" s="17"/>
    </row>
    <row r="2569" spans="2:5" s="15" customFormat="1" ht="16.5" customHeight="1">
      <c r="B2569" s="16"/>
      <c r="C2569" s="16"/>
      <c r="D2569" s="11"/>
      <c r="E2569" s="17"/>
    </row>
    <row r="2570" spans="2:5" s="15" customFormat="1" ht="16.5" customHeight="1">
      <c r="B2570" s="16"/>
      <c r="C2570" s="16"/>
      <c r="D2570" s="11"/>
      <c r="E2570" s="17"/>
    </row>
    <row r="2571" spans="2:5" s="15" customFormat="1" ht="16.5" customHeight="1">
      <c r="B2571" s="16"/>
      <c r="C2571" s="16"/>
      <c r="D2571" s="11"/>
      <c r="E2571" s="17"/>
    </row>
    <row r="2572" spans="2:5" s="15" customFormat="1" ht="16.5" customHeight="1">
      <c r="B2572" s="16"/>
      <c r="C2572" s="16"/>
      <c r="D2572" s="11"/>
      <c r="E2572" s="17"/>
    </row>
    <row r="2573" spans="2:5" s="15" customFormat="1" ht="16.5" customHeight="1">
      <c r="B2573" s="16"/>
      <c r="C2573" s="16"/>
      <c r="D2573" s="11"/>
      <c r="E2573" s="17"/>
    </row>
    <row r="2574" spans="2:5" s="15" customFormat="1" ht="16.5" customHeight="1">
      <c r="B2574" s="16"/>
      <c r="C2574" s="16"/>
      <c r="D2574" s="11"/>
      <c r="E2574" s="17"/>
    </row>
    <row r="2575" spans="2:5" s="15" customFormat="1" ht="16.5" customHeight="1">
      <c r="B2575" s="16"/>
      <c r="C2575" s="16"/>
      <c r="D2575" s="11"/>
      <c r="E2575" s="17"/>
    </row>
    <row r="2576" spans="2:5" s="15" customFormat="1" ht="16.5" customHeight="1">
      <c r="B2576" s="16"/>
      <c r="C2576" s="16"/>
      <c r="D2576" s="11"/>
      <c r="E2576" s="17"/>
    </row>
    <row r="2577" spans="2:5" s="15" customFormat="1" ht="16.5" customHeight="1">
      <c r="B2577" s="16"/>
      <c r="C2577" s="16"/>
      <c r="D2577" s="11"/>
      <c r="E2577" s="17"/>
    </row>
    <row r="2578" spans="2:5" s="15" customFormat="1" ht="16.5" customHeight="1">
      <c r="B2578" s="16"/>
      <c r="C2578" s="16"/>
      <c r="D2578" s="11"/>
      <c r="E2578" s="17"/>
    </row>
    <row r="2579" spans="2:5" s="15" customFormat="1" ht="16.5" customHeight="1">
      <c r="B2579" s="16"/>
      <c r="C2579" s="16"/>
      <c r="D2579" s="11"/>
      <c r="E2579" s="17"/>
    </row>
    <row r="2580" spans="2:5" s="15" customFormat="1" ht="16.5" customHeight="1">
      <c r="B2580" s="16"/>
      <c r="C2580" s="16"/>
      <c r="D2580" s="11"/>
      <c r="E2580" s="17"/>
    </row>
    <row r="2581" spans="2:5" s="15" customFormat="1" ht="16.5" customHeight="1">
      <c r="B2581" s="16"/>
      <c r="C2581" s="16"/>
      <c r="D2581" s="11"/>
      <c r="E2581" s="17"/>
    </row>
    <row r="2582" spans="2:5" s="15" customFormat="1" ht="16.5" customHeight="1">
      <c r="B2582" s="16"/>
      <c r="C2582" s="16"/>
      <c r="D2582" s="11"/>
      <c r="E2582" s="17"/>
    </row>
    <row r="2583" spans="2:5" s="15" customFormat="1" ht="16.5" customHeight="1">
      <c r="B2583" s="16"/>
      <c r="C2583" s="16"/>
      <c r="D2583" s="11"/>
      <c r="E2583" s="17"/>
    </row>
    <row r="2584" spans="2:5" s="15" customFormat="1" ht="16.5" customHeight="1">
      <c r="B2584" s="16"/>
      <c r="C2584" s="16"/>
      <c r="D2584" s="11"/>
      <c r="E2584" s="17"/>
    </row>
    <row r="2585" spans="2:5" s="15" customFormat="1" ht="16.5" customHeight="1">
      <c r="B2585" s="16"/>
      <c r="C2585" s="16"/>
      <c r="D2585" s="11"/>
      <c r="E2585" s="17"/>
    </row>
    <row r="2586" spans="2:5" s="15" customFormat="1" ht="16.5" customHeight="1">
      <c r="B2586" s="16"/>
      <c r="C2586" s="16"/>
      <c r="D2586" s="11"/>
      <c r="E2586" s="17"/>
    </row>
    <row r="2587" spans="2:5" s="15" customFormat="1" ht="16.5" customHeight="1">
      <c r="B2587" s="16"/>
      <c r="C2587" s="16"/>
      <c r="D2587" s="11"/>
      <c r="E2587" s="17"/>
    </row>
    <row r="2588" spans="2:5" s="15" customFormat="1" ht="16.5" customHeight="1">
      <c r="B2588" s="16"/>
      <c r="C2588" s="16"/>
      <c r="D2588" s="11"/>
      <c r="E2588" s="17"/>
    </row>
    <row r="2589" spans="2:5" s="15" customFormat="1" ht="16.5" customHeight="1">
      <c r="B2589" s="16"/>
      <c r="C2589" s="16"/>
      <c r="D2589" s="11"/>
      <c r="E2589" s="17"/>
    </row>
    <row r="2590" spans="2:5" s="15" customFormat="1" ht="16.5" customHeight="1">
      <c r="B2590" s="16"/>
      <c r="C2590" s="16"/>
      <c r="D2590" s="11"/>
      <c r="E2590" s="17"/>
    </row>
    <row r="2591" spans="2:5" s="15" customFormat="1" ht="16.5" customHeight="1">
      <c r="B2591" s="16"/>
      <c r="C2591" s="16"/>
      <c r="D2591" s="11"/>
      <c r="E2591" s="17"/>
    </row>
    <row r="2592" spans="2:5" s="15" customFormat="1" ht="16.5" customHeight="1">
      <c r="B2592" s="16"/>
      <c r="C2592" s="16"/>
      <c r="D2592" s="11"/>
      <c r="E2592" s="17"/>
    </row>
    <row r="2593" spans="2:5" s="15" customFormat="1" ht="16.5" customHeight="1">
      <c r="B2593" s="16"/>
      <c r="C2593" s="16"/>
      <c r="D2593" s="11"/>
      <c r="E2593" s="17"/>
    </row>
    <row r="2594" spans="2:5" s="15" customFormat="1" ht="16.5" customHeight="1">
      <c r="B2594" s="16"/>
      <c r="C2594" s="16"/>
      <c r="D2594" s="11"/>
      <c r="E2594" s="17"/>
    </row>
    <row r="2595" spans="2:5" s="15" customFormat="1" ht="16.5" customHeight="1">
      <c r="B2595" s="16"/>
      <c r="C2595" s="16"/>
      <c r="D2595" s="11"/>
      <c r="E2595" s="17"/>
    </row>
    <row r="2596" spans="2:5" s="15" customFormat="1" ht="16.5" customHeight="1">
      <c r="B2596" s="16"/>
      <c r="C2596" s="16"/>
      <c r="D2596" s="11"/>
      <c r="E2596" s="17"/>
    </row>
    <row r="2597" spans="2:5" s="15" customFormat="1" ht="16.5" customHeight="1">
      <c r="B2597" s="16"/>
      <c r="C2597" s="16"/>
      <c r="D2597" s="11"/>
      <c r="E2597" s="17"/>
    </row>
    <row r="2598" spans="2:5" s="15" customFormat="1" ht="16.5" customHeight="1">
      <c r="B2598" s="16"/>
      <c r="C2598" s="16"/>
      <c r="D2598" s="11"/>
      <c r="E2598" s="17"/>
    </row>
    <row r="2599" spans="2:5" s="15" customFormat="1" ht="16.5" customHeight="1">
      <c r="B2599" s="16"/>
      <c r="C2599" s="16"/>
      <c r="D2599" s="11"/>
      <c r="E2599" s="17"/>
    </row>
    <row r="2600" spans="2:5" s="15" customFormat="1" ht="16.5" customHeight="1">
      <c r="B2600" s="16"/>
      <c r="C2600" s="16"/>
      <c r="D2600" s="11"/>
      <c r="E2600" s="17"/>
    </row>
    <row r="2601" spans="2:5" s="15" customFormat="1" ht="16.5" customHeight="1">
      <c r="B2601" s="16"/>
      <c r="C2601" s="16"/>
      <c r="D2601" s="11"/>
      <c r="E2601" s="17"/>
    </row>
    <row r="2602" spans="2:5" s="15" customFormat="1" ht="16.5" customHeight="1">
      <c r="B2602" s="16"/>
      <c r="C2602" s="16"/>
      <c r="D2602" s="11"/>
      <c r="E2602" s="17"/>
    </row>
    <row r="2603" spans="2:5" s="15" customFormat="1" ht="16.5" customHeight="1">
      <c r="B2603" s="16"/>
      <c r="C2603" s="16"/>
      <c r="D2603" s="11"/>
      <c r="E2603" s="17"/>
    </row>
    <row r="2604" spans="2:5" s="15" customFormat="1" ht="16.5" customHeight="1">
      <c r="B2604" s="16"/>
      <c r="C2604" s="16"/>
      <c r="D2604" s="11"/>
      <c r="E2604" s="17"/>
    </row>
    <row r="2605" spans="2:5" s="15" customFormat="1" ht="16.5" customHeight="1">
      <c r="B2605" s="16"/>
      <c r="C2605" s="16"/>
      <c r="D2605" s="11"/>
      <c r="E2605" s="17"/>
    </row>
    <row r="2606" spans="2:5" s="15" customFormat="1" ht="16.5" customHeight="1">
      <c r="B2606" s="16"/>
      <c r="C2606" s="16"/>
      <c r="D2606" s="11"/>
      <c r="E2606" s="17"/>
    </row>
    <row r="2607" spans="2:5" s="15" customFormat="1" ht="16.5" customHeight="1">
      <c r="B2607" s="16"/>
      <c r="C2607" s="16"/>
      <c r="D2607" s="11"/>
      <c r="E2607" s="17"/>
    </row>
    <row r="2608" spans="2:5" s="15" customFormat="1" ht="16.5" customHeight="1">
      <c r="B2608" s="16"/>
      <c r="C2608" s="16"/>
      <c r="D2608" s="11"/>
      <c r="E2608" s="17"/>
    </row>
  </sheetData>
  <sheetProtection algorithmName="SHA-512" hashValue="1NDoMoMPkjdsqavQgCT7bX3PIuaA6Vq96ao4NYkQvOGv6rCXId7HqKIv+DkPlw71ZNS+muLOdLkZcK/IpZDf0w==" saltValue="rr2geP7crcGkziCsH/LY9g==" spinCount="100000" sheet="1" objects="1" scenarios="1"/>
  <mergeCells count="39">
    <mergeCell ref="A155:I155"/>
    <mergeCell ref="D180:E180"/>
    <mergeCell ref="B2:I2"/>
    <mergeCell ref="A4:I4"/>
    <mergeCell ref="A7:I7"/>
    <mergeCell ref="B173:I173"/>
    <mergeCell ref="B170:I170"/>
    <mergeCell ref="B167:I167"/>
    <mergeCell ref="A166:I166"/>
    <mergeCell ref="B149:I149"/>
    <mergeCell ref="B143:I143"/>
    <mergeCell ref="A142:I142"/>
    <mergeCell ref="B138:I138"/>
    <mergeCell ref="B132:I132"/>
    <mergeCell ref="A129:I129"/>
    <mergeCell ref="B123:I123"/>
    <mergeCell ref="B117:I117"/>
    <mergeCell ref="B71:I71"/>
    <mergeCell ref="A116:I116"/>
    <mergeCell ref="B106:I106"/>
    <mergeCell ref="B100:I100"/>
    <mergeCell ref="B95:I95"/>
    <mergeCell ref="A94:I94"/>
    <mergeCell ref="C177:E177"/>
    <mergeCell ref="A10:I10"/>
    <mergeCell ref="B43:I43"/>
    <mergeCell ref="B39:I39"/>
    <mergeCell ref="B36:I36"/>
    <mergeCell ref="B29:I29"/>
    <mergeCell ref="B11:I11"/>
    <mergeCell ref="B66:I66"/>
    <mergeCell ref="B61:I61"/>
    <mergeCell ref="B56:I56"/>
    <mergeCell ref="B49:I49"/>
    <mergeCell ref="A48:I48"/>
    <mergeCell ref="B91:I91"/>
    <mergeCell ref="B86:I86"/>
    <mergeCell ref="B80:I80"/>
    <mergeCell ref="B74:I74"/>
  </mergeCells>
  <phoneticPr fontId="16" type="noConversion"/>
  <printOptions horizontalCentered="1"/>
  <pageMargins left="0.59055118110236227" right="0.59055118110236227" top="0.35433070866141736" bottom="0.70866141732283472" header="0.11811023622047245" footer="0.27559055118110237"/>
  <pageSetup paperSize="9" scale="52" fitToHeight="6" orientation="landscape" r:id="rId1"/>
  <headerFooter alignWithMargins="0">
    <oddFooter>Page &amp;P de &amp;N</oddFooter>
  </headerFooter>
  <rowBreaks count="1" manualBreakCount="1">
    <brk id="16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14</vt:i4>
      </vt:variant>
    </vt:vector>
  </HeadingPairs>
  <TitlesOfParts>
    <vt:vector size="20" baseType="lpstr">
      <vt:lpstr>Informations</vt:lpstr>
      <vt:lpstr>BPU</vt:lpstr>
      <vt:lpstr>DQE-0</vt:lpstr>
      <vt:lpstr>DQE-A</vt:lpstr>
      <vt:lpstr>DQE-B</vt:lpstr>
      <vt:lpstr>DQE-C</vt:lpstr>
      <vt:lpstr>BPU!_Hlk165976317</vt:lpstr>
      <vt:lpstr>'DQE-0'!_Hlk165976317</vt:lpstr>
      <vt:lpstr>'DQE-A'!_Hlk165976317</vt:lpstr>
      <vt:lpstr>'DQE-B'!_Hlk165976317</vt:lpstr>
      <vt:lpstr>'DQE-C'!_Hlk165976317</vt:lpstr>
      <vt:lpstr>BPU!Impression_des_titres</vt:lpstr>
      <vt:lpstr>'DQE-0'!Impression_des_titres</vt:lpstr>
      <vt:lpstr>'DQE-A'!Impression_des_titres</vt:lpstr>
      <vt:lpstr>'DQE-B'!Impression_des_titres</vt:lpstr>
      <vt:lpstr>'DQE-C'!Impression_des_titres</vt:lpstr>
      <vt:lpstr>BPU!Zone_d_impression</vt:lpstr>
      <vt:lpstr>'DQE-0'!Zone_d_impression</vt:lpstr>
      <vt:lpstr>'DQE-A'!Zone_d_impression</vt:lpstr>
      <vt:lpstr>'DQE-B'!Zone_d_impression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GEOMEDIA</dc:creator>
  <cp:lastModifiedBy>Mark Vander Plaestse</cp:lastModifiedBy>
  <cp:lastPrinted>2025-03-28T11:16:56Z</cp:lastPrinted>
  <dcterms:created xsi:type="dcterms:W3CDTF">2007-12-06T08:04:45Z</dcterms:created>
  <dcterms:modified xsi:type="dcterms:W3CDTF">2025-04-02T09:58:27Z</dcterms:modified>
</cp:coreProperties>
</file>